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luciane.vallilo\Desktop\PUBLICAR_RELATORIOS\"/>
    </mc:Choice>
  </mc:AlternateContent>
  <xr:revisionPtr revIDLastSave="0" documentId="13_ncr:1_{243CC509-A8AF-41DA-88FF-4244D224C24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E PARA" sheetId="8" state="hidden" r:id="rId1"/>
    <sheet name="PO Online 2023" sheetId="25" r:id="rId2"/>
    <sheet name="Balancete 09.2023" sheetId="20" state="hidden" r:id="rId3"/>
    <sheet name="Balancete 10.2023" sheetId="21" r:id="rId4"/>
    <sheet name="Balancete 11.2023" sheetId="22" r:id="rId5"/>
    <sheet name="Balancete 12.2023" sheetId="23" r:id="rId6"/>
    <sheet name="04_Abril" sheetId="15" state="hidden" r:id="rId7"/>
    <sheet name="05.2023" sheetId="16" state="hidden" r:id="rId8"/>
    <sheet name="Razao Despesas Projetos" sheetId="10" state="hidden" r:id="rId9"/>
    <sheet name="Repasses" sheetId="11" state="hidden" r:id="rId10"/>
    <sheet name="SGF" sheetId="13" state="hidden" r:id="rId11"/>
    <sheet name="01_Janeiro" sheetId="9" state="hidden" r:id="rId12"/>
    <sheet name="02_Fevereiro" sheetId="12" state="hidden" r:id="rId13"/>
    <sheet name="03_Março" sheetId="14" state="hidden" r:id="rId14"/>
    <sheet name="06.2023" sheetId="17" state="hidden" r:id="rId15"/>
    <sheet name="07.2023" sheetId="18" state="hidden" r:id="rId16"/>
    <sheet name="08.2023" sheetId="19" state="hidden" r:id="rId17"/>
  </sheets>
  <definedNames>
    <definedName name="_xlnm._FilterDatabase" localSheetId="2" hidden="1">'Balancete 09.2023'!$A$3:$N$382</definedName>
    <definedName name="_xlnm._FilterDatabase" localSheetId="3" hidden="1">'Balancete 10.2023'!$A$3:$O$396</definedName>
    <definedName name="_xlnm._FilterDatabase" localSheetId="4" hidden="1">'Balancete 11.2023'!$A$3:$O$456</definedName>
    <definedName name="_xlnm._FilterDatabase" localSheetId="5" hidden="1">'Balancete 12.2023'!$A$3:$N$624</definedName>
    <definedName name="_xlnm.Print_Area" localSheetId="1">'PO Online 2023'!$A$1:$W$166</definedName>
    <definedName name="OLE_LINK2" localSheetId="1">'PO Online 2023'!#REF!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9" i="23" l="1"/>
  <c r="M583" i="23"/>
  <c r="M615" i="23"/>
  <c r="M611" i="23"/>
  <c r="M610" i="23"/>
  <c r="M606" i="23"/>
  <c r="M605" i="23"/>
  <c r="M604" i="23"/>
  <c r="M603" i="23"/>
  <c r="M602" i="23"/>
  <c r="M601" i="23"/>
  <c r="M600" i="23"/>
  <c r="M596" i="23"/>
  <c r="M595" i="23"/>
  <c r="M594" i="23"/>
  <c r="M593" i="23"/>
  <c r="M592" i="23"/>
  <c r="M591" i="23"/>
  <c r="M590" i="23"/>
  <c r="M589" i="23"/>
  <c r="M588" i="23"/>
  <c r="M585" i="23"/>
  <c r="M584" i="23"/>
  <c r="M581" i="23"/>
  <c r="M578" i="23"/>
  <c r="M577" i="23"/>
  <c r="M573" i="23"/>
  <c r="M566" i="23"/>
  <c r="M563" i="23"/>
  <c r="M562" i="23"/>
  <c r="M561" i="23"/>
  <c r="M560" i="23"/>
  <c r="M559" i="23"/>
  <c r="M558" i="23"/>
  <c r="M557" i="23"/>
  <c r="M556" i="23"/>
  <c r="M555" i="23"/>
  <c r="M554" i="23"/>
  <c r="M553" i="23"/>
  <c r="M552" i="23"/>
  <c r="M551" i="23"/>
  <c r="M550" i="23"/>
  <c r="M549" i="23"/>
  <c r="M548" i="23"/>
  <c r="M547" i="23"/>
  <c r="M546" i="23"/>
  <c r="M545" i="23"/>
  <c r="M544" i="23"/>
  <c r="M541" i="23"/>
  <c r="M540" i="23"/>
  <c r="M539" i="23"/>
  <c r="M538" i="23"/>
  <c r="M532" i="23"/>
  <c r="M526" i="23"/>
  <c r="M520" i="23"/>
  <c r="M514" i="23"/>
  <c r="M513" i="23"/>
  <c r="M510" i="23"/>
  <c r="M509" i="23"/>
  <c r="M508" i="23"/>
  <c r="M507" i="23"/>
  <c r="M506" i="23"/>
  <c r="M505" i="23"/>
  <c r="M504" i="23"/>
  <c r="M503" i="23"/>
  <c r="M502" i="23"/>
  <c r="M501" i="23"/>
  <c r="M500" i="23"/>
  <c r="M499" i="23"/>
  <c r="M498" i="23"/>
  <c r="M497" i="23"/>
  <c r="M492" i="23"/>
  <c r="M489" i="23"/>
  <c r="M486" i="23"/>
  <c r="M483" i="23"/>
  <c r="M482" i="23"/>
  <c r="M481" i="23"/>
  <c r="M480" i="23"/>
  <c r="M479" i="23"/>
  <c r="M478" i="23"/>
  <c r="M477" i="23"/>
  <c r="M476" i="23"/>
  <c r="M475" i="23"/>
  <c r="M474" i="23"/>
  <c r="M473" i="23"/>
  <c r="M472" i="23"/>
  <c r="M469" i="23"/>
  <c r="M468" i="23"/>
  <c r="M467" i="23"/>
  <c r="M466" i="23"/>
  <c r="M465" i="23"/>
  <c r="M464" i="23"/>
  <c r="M463" i="23"/>
  <c r="M460" i="23"/>
  <c r="M459" i="23"/>
  <c r="M456" i="23"/>
  <c r="M455" i="23"/>
  <c r="M454" i="23"/>
  <c r="M453" i="23"/>
  <c r="M449" i="23"/>
  <c r="M444" i="23"/>
  <c r="M443" i="23"/>
  <c r="M442" i="23"/>
  <c r="M439" i="23"/>
  <c r="M438" i="23"/>
  <c r="M437" i="23"/>
  <c r="M436" i="23"/>
  <c r="M435" i="23"/>
  <c r="M434" i="23"/>
  <c r="M433" i="23"/>
  <c r="M432" i="23"/>
  <c r="M431" i="23"/>
  <c r="M430" i="23"/>
  <c r="M429" i="23"/>
  <c r="M428" i="23"/>
  <c r="M427" i="23"/>
  <c r="M426" i="23"/>
  <c r="M425" i="23"/>
  <c r="M424" i="23"/>
  <c r="M423" i="23"/>
  <c r="M422" i="23"/>
  <c r="M421" i="23"/>
  <c r="M420" i="23"/>
  <c r="M419" i="23"/>
  <c r="M418" i="23"/>
  <c r="M417" i="23"/>
  <c r="M416" i="23"/>
  <c r="M415" i="23"/>
  <c r="M414" i="23"/>
  <c r="M413" i="23"/>
  <c r="M412" i="23"/>
  <c r="M411" i="23"/>
  <c r="M410" i="23"/>
  <c r="M409" i="23"/>
  <c r="M408" i="23"/>
  <c r="M407" i="23"/>
  <c r="M406" i="23"/>
  <c r="M405" i="23"/>
  <c r="M404" i="23"/>
  <c r="M403" i="23"/>
  <c r="M402" i="23"/>
  <c r="M401" i="23"/>
  <c r="M400" i="23"/>
  <c r="M394" i="23"/>
  <c r="M391" i="23"/>
  <c r="M390" i="23"/>
  <c r="M389" i="23"/>
  <c r="M388" i="23"/>
  <c r="M382" i="23"/>
  <c r="M381" i="23"/>
  <c r="M380" i="23"/>
  <c r="M374" i="23"/>
  <c r="M373" i="23"/>
  <c r="M370" i="23"/>
  <c r="M369" i="23"/>
  <c r="M366" i="23"/>
  <c r="M365" i="23"/>
  <c r="M364" i="23"/>
  <c r="M363" i="23"/>
  <c r="M357" i="23"/>
  <c r="M356" i="23"/>
  <c r="M353" i="23"/>
  <c r="M350" i="23"/>
  <c r="M349" i="23"/>
  <c r="M346" i="23"/>
  <c r="M345" i="23"/>
  <c r="M344" i="23"/>
  <c r="M343" i="23"/>
  <c r="M337" i="23"/>
  <c r="M334" i="23"/>
  <c r="M331" i="23"/>
  <c r="M328" i="23"/>
  <c r="M325" i="23"/>
  <c r="M324" i="23"/>
  <c r="M323" i="23"/>
  <c r="M322" i="23"/>
  <c r="M321" i="23"/>
  <c r="M320" i="23"/>
  <c r="M319" i="23"/>
  <c r="M318" i="23"/>
  <c r="M317" i="23"/>
  <c r="M316" i="23"/>
  <c r="M315" i="23"/>
  <c r="M314" i="23"/>
  <c r="M313" i="23"/>
  <c r="M312" i="23"/>
  <c r="M306" i="23"/>
  <c r="M305" i="23"/>
  <c r="M302" i="23"/>
  <c r="M299" i="23"/>
  <c r="M298" i="23"/>
  <c r="M297" i="23"/>
  <c r="M296" i="23"/>
  <c r="M295" i="23"/>
  <c r="M294" i="23"/>
  <c r="M293" i="23"/>
  <c r="M292" i="23"/>
  <c r="M291" i="23"/>
  <c r="M290" i="23"/>
  <c r="M289" i="23"/>
  <c r="M288" i="23"/>
  <c r="M287" i="23"/>
  <c r="M286" i="23"/>
  <c r="M283" i="23"/>
  <c r="M282" i="23"/>
  <c r="M281" i="23"/>
  <c r="M280" i="23"/>
  <c r="M279" i="23"/>
  <c r="M278" i="23"/>
  <c r="M277" i="23"/>
  <c r="M276" i="23"/>
  <c r="M275" i="23"/>
  <c r="M274" i="23"/>
  <c r="M273" i="23"/>
  <c r="M272" i="23"/>
  <c r="M271" i="23"/>
  <c r="M268" i="23"/>
  <c r="M267" i="23"/>
  <c r="M266" i="23"/>
  <c r="M265" i="23"/>
  <c r="M262" i="23"/>
  <c r="M261" i="23"/>
  <c r="M260" i="23"/>
  <c r="M259" i="23"/>
  <c r="M256" i="23"/>
  <c r="M255" i="23"/>
  <c r="M252" i="23"/>
  <c r="M251" i="23"/>
  <c r="M250" i="23"/>
  <c r="M244" i="23"/>
  <c r="M243" i="23"/>
  <c r="M242" i="23"/>
  <c r="M241" i="23"/>
  <c r="M240" i="23"/>
  <c r="M239" i="23"/>
  <c r="M238" i="23"/>
  <c r="M237" i="23"/>
  <c r="M236" i="23"/>
  <c r="M235" i="23"/>
  <c r="M234" i="23"/>
  <c r="M233" i="23"/>
  <c r="M232" i="23"/>
  <c r="M231" i="23"/>
  <c r="M226" i="23"/>
  <c r="M225" i="23"/>
  <c r="M224" i="23"/>
  <c r="M223" i="23"/>
  <c r="M218" i="23"/>
  <c r="M217" i="23"/>
  <c r="M216" i="23"/>
  <c r="M215" i="23"/>
  <c r="M214" i="23"/>
  <c r="M213" i="23"/>
  <c r="M212" i="23"/>
  <c r="M211" i="23"/>
  <c r="M210" i="23"/>
  <c r="M209" i="23"/>
  <c r="M208" i="23"/>
  <c r="M207" i="23"/>
  <c r="M206" i="23"/>
  <c r="M205" i="23"/>
  <c r="M204" i="23"/>
  <c r="M203" i="23"/>
  <c r="M202" i="23"/>
  <c r="M201" i="23"/>
  <c r="M200" i="23"/>
  <c r="M199" i="23"/>
  <c r="M196" i="23"/>
  <c r="M195" i="23"/>
  <c r="M194" i="23"/>
  <c r="M193" i="23"/>
  <c r="M192" i="23"/>
  <c r="M191" i="23"/>
  <c r="M190" i="23"/>
  <c r="M189" i="23"/>
  <c r="M188" i="23"/>
  <c r="M187" i="23"/>
  <c r="M186" i="23"/>
  <c r="M185" i="23"/>
  <c r="M184" i="23"/>
  <c r="M183" i="23"/>
  <c r="M182" i="23"/>
  <c r="M181" i="23"/>
  <c r="M180" i="23"/>
  <c r="M179" i="23"/>
  <c r="M175" i="23"/>
  <c r="M174" i="23"/>
  <c r="M173" i="23"/>
  <c r="M172" i="23"/>
  <c r="M171" i="23"/>
  <c r="M170" i="23"/>
  <c r="M169" i="23"/>
  <c r="M168" i="23"/>
  <c r="M167" i="23"/>
  <c r="M166" i="23"/>
  <c r="M165" i="23"/>
  <c r="M164" i="23"/>
  <c r="M163" i="23"/>
  <c r="M155" i="23"/>
  <c r="M150" i="23"/>
  <c r="M149" i="23"/>
  <c r="M146" i="23"/>
  <c r="M140" i="23"/>
  <c r="M139" i="23"/>
  <c r="M138" i="23"/>
  <c r="M137" i="23"/>
  <c r="M136" i="23"/>
  <c r="M135" i="23"/>
  <c r="M134" i="23"/>
  <c r="M133" i="23"/>
  <c r="M129" i="23"/>
  <c r="M128" i="23"/>
  <c r="M127" i="23"/>
  <c r="M123" i="23"/>
  <c r="M122" i="23"/>
  <c r="M121" i="23"/>
  <c r="M120" i="23"/>
  <c r="M119" i="23"/>
  <c r="M118" i="23"/>
  <c r="M117" i="23"/>
  <c r="M113" i="23"/>
  <c r="M112" i="23"/>
  <c r="M111" i="23"/>
  <c r="M107" i="23"/>
  <c r="M106" i="23"/>
  <c r="M105" i="23"/>
  <c r="M104" i="23"/>
  <c r="M103" i="23"/>
  <c r="M102" i="23"/>
  <c r="M101" i="23"/>
  <c r="M100" i="23"/>
  <c r="M97" i="23"/>
  <c r="M96" i="23"/>
  <c r="M95" i="23"/>
  <c r="M94" i="23"/>
  <c r="M93" i="23"/>
  <c r="M86" i="23"/>
  <c r="M85" i="23"/>
  <c r="M84" i="23"/>
  <c r="M83" i="23"/>
  <c r="M82" i="23"/>
  <c r="M81" i="23"/>
  <c r="M77" i="23"/>
  <c r="M76" i="23"/>
  <c r="M75" i="23"/>
  <c r="M74" i="23"/>
  <c r="M73" i="23"/>
  <c r="M72" i="23"/>
  <c r="M67" i="23"/>
  <c r="M66" i="23"/>
  <c r="M63" i="23"/>
  <c r="M62" i="23"/>
  <c r="M56" i="23"/>
  <c r="M55" i="23"/>
  <c r="M51" i="23"/>
  <c r="M50" i="23"/>
  <c r="M49" i="23"/>
  <c r="M48" i="23"/>
  <c r="M47" i="23"/>
  <c r="M43" i="23"/>
  <c r="M42" i="23"/>
  <c r="M41" i="23"/>
  <c r="M40" i="23"/>
  <c r="M39" i="23"/>
  <c r="M34" i="23"/>
  <c r="M33" i="23"/>
  <c r="M32" i="23"/>
  <c r="M31" i="23"/>
  <c r="M30" i="23"/>
  <c r="M29" i="23"/>
  <c r="M28" i="23"/>
  <c r="M25" i="23"/>
  <c r="M24" i="23"/>
  <c r="M23" i="23"/>
  <c r="M20" i="23"/>
  <c r="M19" i="23"/>
  <c r="M18" i="23"/>
  <c r="M17" i="23"/>
  <c r="M14" i="23"/>
  <c r="M13" i="23"/>
  <c r="M10" i="23"/>
  <c r="M614" i="23"/>
  <c r="M613" i="23"/>
  <c r="M612" i="23"/>
  <c r="M609" i="23"/>
  <c r="M608" i="23"/>
  <c r="M607" i="23"/>
  <c r="M599" i="23"/>
  <c r="M598" i="23"/>
  <c r="M597" i="23"/>
  <c r="M587" i="23"/>
  <c r="M586" i="23"/>
  <c r="M582" i="23"/>
  <c r="M580" i="23"/>
  <c r="M579" i="23"/>
  <c r="M576" i="23"/>
  <c r="M575" i="23"/>
  <c r="M574" i="23"/>
  <c r="M572" i="23"/>
  <c r="M571" i="23"/>
  <c r="M570" i="23"/>
  <c r="M569" i="23"/>
  <c r="M567" i="23"/>
  <c r="M565" i="23"/>
  <c r="M564" i="23"/>
  <c r="M543" i="23"/>
  <c r="M542" i="23"/>
  <c r="M537" i="23"/>
  <c r="M536" i="23"/>
  <c r="M535" i="23"/>
  <c r="M534" i="23"/>
  <c r="M533" i="23"/>
  <c r="M531" i="23"/>
  <c r="M530" i="23"/>
  <c r="M529" i="23"/>
  <c r="M528" i="23"/>
  <c r="M527" i="23"/>
  <c r="M525" i="23"/>
  <c r="M524" i="23"/>
  <c r="M523" i="23"/>
  <c r="M522" i="23"/>
  <c r="M521" i="23"/>
  <c r="M519" i="23"/>
  <c r="M518" i="23"/>
  <c r="M517" i="23"/>
  <c r="M516" i="23"/>
  <c r="M515" i="23"/>
  <c r="M512" i="23"/>
  <c r="M511" i="23"/>
  <c r="M496" i="23"/>
  <c r="M495" i="23"/>
  <c r="M494" i="23"/>
  <c r="M493" i="23"/>
  <c r="M491" i="23"/>
  <c r="M490" i="23"/>
  <c r="M488" i="23"/>
  <c r="M487" i="23"/>
  <c r="M485" i="23"/>
  <c r="M484" i="23"/>
  <c r="M471" i="23"/>
  <c r="M470" i="23"/>
  <c r="M462" i="23"/>
  <c r="M461" i="23"/>
  <c r="M458" i="23"/>
  <c r="M457" i="23"/>
  <c r="M452" i="23"/>
  <c r="M451" i="23"/>
  <c r="M450" i="23"/>
  <c r="M448" i="23"/>
  <c r="M447" i="23"/>
  <c r="M446" i="23"/>
  <c r="M445" i="23"/>
  <c r="M441" i="23"/>
  <c r="M440" i="23"/>
  <c r="M399" i="23"/>
  <c r="M398" i="23"/>
  <c r="M397" i="23"/>
  <c r="M396" i="23"/>
  <c r="M395" i="23"/>
  <c r="M393" i="23"/>
  <c r="M392" i="23"/>
  <c r="M387" i="23"/>
  <c r="M386" i="23"/>
  <c r="M385" i="23"/>
  <c r="M384" i="23"/>
  <c r="M383" i="23"/>
  <c r="M379" i="23"/>
  <c r="M378" i="23"/>
  <c r="M377" i="23"/>
  <c r="M376" i="23"/>
  <c r="M375" i="23"/>
  <c r="M372" i="23"/>
  <c r="M371" i="23"/>
  <c r="M368" i="23"/>
  <c r="M367" i="23"/>
  <c r="M362" i="23"/>
  <c r="M361" i="23"/>
  <c r="M360" i="23"/>
  <c r="M359" i="23"/>
  <c r="M358" i="23"/>
  <c r="M355" i="23"/>
  <c r="M354" i="23"/>
  <c r="M352" i="23"/>
  <c r="M351" i="23"/>
  <c r="M348" i="23"/>
  <c r="M347" i="23"/>
  <c r="M342" i="23"/>
  <c r="M341" i="23"/>
  <c r="M340" i="23"/>
  <c r="M339" i="23"/>
  <c r="M338" i="23"/>
  <c r="M336" i="23"/>
  <c r="M335" i="23"/>
  <c r="M333" i="23"/>
  <c r="M332" i="23"/>
  <c r="M330" i="23"/>
  <c r="M329" i="23"/>
  <c r="M327" i="23"/>
  <c r="M326" i="23"/>
  <c r="M311" i="23"/>
  <c r="M310" i="23"/>
  <c r="M309" i="23"/>
  <c r="M308" i="23"/>
  <c r="M307" i="23"/>
  <c r="M304" i="23"/>
  <c r="M303" i="23"/>
  <c r="M301" i="23"/>
  <c r="M300" i="23"/>
  <c r="M285" i="23"/>
  <c r="M284" i="23"/>
  <c r="M270" i="23"/>
  <c r="M269" i="23"/>
  <c r="M264" i="23"/>
  <c r="M263" i="23"/>
  <c r="M258" i="23"/>
  <c r="M257" i="23"/>
  <c r="M254" i="23"/>
  <c r="M253" i="23"/>
  <c r="M249" i="23"/>
  <c r="M248" i="23"/>
  <c r="M247" i="23"/>
  <c r="M246" i="23"/>
  <c r="M245" i="23"/>
  <c r="M230" i="23"/>
  <c r="M229" i="23"/>
  <c r="M228" i="23"/>
  <c r="M227" i="23"/>
  <c r="M222" i="23"/>
  <c r="M221" i="23"/>
  <c r="M220" i="23"/>
  <c r="M198" i="23"/>
  <c r="M197" i="23"/>
  <c r="M178" i="23"/>
  <c r="M177" i="23"/>
  <c r="M176" i="23"/>
  <c r="M161" i="23"/>
  <c r="M160" i="23"/>
  <c r="M159" i="23"/>
  <c r="M158" i="23"/>
  <c r="M154" i="23"/>
  <c r="M153" i="23"/>
  <c r="M152" i="23"/>
  <c r="M151" i="23"/>
  <c r="M148" i="23"/>
  <c r="M147" i="23"/>
  <c r="M145" i="23"/>
  <c r="M144" i="23"/>
  <c r="M143" i="23"/>
  <c r="M142" i="23"/>
  <c r="M141" i="23"/>
  <c r="M132" i="23"/>
  <c r="M131" i="23"/>
  <c r="M130" i="23"/>
  <c r="M126" i="23"/>
  <c r="M125" i="23"/>
  <c r="M124" i="23"/>
  <c r="M116" i="23"/>
  <c r="M115" i="23"/>
  <c r="M114" i="23"/>
  <c r="M110" i="23"/>
  <c r="M109" i="23"/>
  <c r="M108" i="23"/>
  <c r="M99" i="23"/>
  <c r="M98" i="23"/>
  <c r="M92" i="23"/>
  <c r="M91" i="23"/>
  <c r="M90" i="23"/>
  <c r="M89" i="23"/>
  <c r="M88" i="23"/>
  <c r="M80" i="23"/>
  <c r="M79" i="23"/>
  <c r="M78" i="23"/>
  <c r="M71" i="23"/>
  <c r="M70" i="23"/>
  <c r="M69" i="23"/>
  <c r="M68" i="23"/>
  <c r="M65" i="23"/>
  <c r="M64" i="23"/>
  <c r="M61" i="23"/>
  <c r="M60" i="23"/>
  <c r="M59" i="23"/>
  <c r="M58" i="23"/>
  <c r="M57" i="23"/>
  <c r="M54" i="23"/>
  <c r="M53" i="23"/>
  <c r="M52" i="23"/>
  <c r="M46" i="23"/>
  <c r="M45" i="23"/>
  <c r="M44" i="23"/>
  <c r="M38" i="23"/>
  <c r="M37" i="23"/>
  <c r="M36" i="23"/>
  <c r="M35" i="23"/>
  <c r="M27" i="23"/>
  <c r="M26" i="23"/>
  <c r="M22" i="23"/>
  <c r="M21" i="23"/>
  <c r="M16" i="23"/>
  <c r="M15" i="23"/>
  <c r="M12" i="23"/>
  <c r="M11" i="23"/>
  <c r="M8" i="23"/>
  <c r="M7" i="23"/>
  <c r="M6" i="23"/>
  <c r="M5" i="23"/>
  <c r="M4" i="23"/>
  <c r="M568" i="23"/>
  <c r="M162" i="23"/>
  <c r="M157" i="23"/>
  <c r="M156" i="23"/>
  <c r="M87" i="23"/>
  <c r="M9" i="23"/>
  <c r="O342" i="22" l="1"/>
  <c r="O311" i="21"/>
  <c r="O310" i="20"/>
  <c r="O431" i="23" l="1"/>
  <c r="I183" i="19" l="1"/>
  <c r="I184" i="19"/>
  <c r="I185" i="19"/>
  <c r="I186" i="19"/>
  <c r="I187" i="19"/>
  <c r="I188" i="19"/>
  <c r="I189" i="19"/>
  <c r="I190" i="19"/>
  <c r="I191" i="19"/>
  <c r="I192" i="19"/>
  <c r="I193" i="19"/>
  <c r="I194" i="19"/>
  <c r="I195" i="19"/>
  <c r="I196" i="19"/>
  <c r="I197" i="19"/>
  <c r="I198" i="19"/>
  <c r="I200" i="19"/>
  <c r="I201" i="19"/>
  <c r="I202" i="19"/>
  <c r="I203" i="19"/>
  <c r="I204" i="19"/>
  <c r="M198" i="15"/>
  <c r="I361" i="19" l="1"/>
  <c r="I362" i="19"/>
  <c r="I363" i="19"/>
  <c r="N246" i="9" l="1"/>
  <c r="J64" i="19" l="1"/>
  <c r="I66" i="19"/>
  <c r="I64" i="19"/>
  <c r="J534" i="19"/>
  <c r="I553" i="19"/>
  <c r="I551" i="19"/>
  <c r="I550" i="19"/>
  <c r="I549" i="19"/>
  <c r="I548" i="19"/>
  <c r="I537" i="19"/>
  <c r="I535" i="19"/>
  <c r="I534" i="19"/>
  <c r="I533" i="19"/>
  <c r="I528" i="19"/>
  <c r="I524" i="19"/>
  <c r="I520" i="19"/>
  <c r="I497" i="19"/>
  <c r="I495" i="19"/>
  <c r="I494" i="19"/>
  <c r="I493" i="19"/>
  <c r="I492" i="19"/>
  <c r="I491" i="19"/>
  <c r="I484" i="19"/>
  <c r="I479" i="19"/>
  <c r="I471" i="19"/>
  <c r="I454" i="19"/>
  <c r="I408" i="19"/>
  <c r="I370" i="19"/>
  <c r="I365" i="19"/>
  <c r="I360" i="19"/>
  <c r="I352" i="19"/>
  <c r="I345" i="19"/>
  <c r="I341" i="19"/>
  <c r="I339" i="19"/>
  <c r="I338" i="19"/>
  <c r="I337" i="19"/>
  <c r="I336" i="19"/>
  <c r="I330" i="19"/>
  <c r="I328" i="19"/>
  <c r="I325" i="19"/>
  <c r="I321" i="19"/>
  <c r="I316" i="19"/>
  <c r="I312" i="19"/>
  <c r="I310" i="19"/>
  <c r="I306" i="19"/>
  <c r="I286" i="19"/>
  <c r="I285" i="19"/>
  <c r="I291" i="19"/>
  <c r="I284" i="19"/>
  <c r="I281" i="19"/>
  <c r="I264" i="19"/>
  <c r="I262" i="19"/>
  <c r="I261" i="19"/>
  <c r="I260" i="19"/>
  <c r="I259" i="19"/>
  <c r="I258" i="19"/>
  <c r="I257" i="19"/>
  <c r="I256" i="19"/>
  <c r="I255" i="19"/>
  <c r="I254" i="19"/>
  <c r="I247" i="19"/>
  <c r="I241" i="19"/>
  <c r="I237" i="19"/>
  <c r="I235" i="19"/>
  <c r="I234" i="19"/>
  <c r="I233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07" i="19"/>
  <c r="I182" i="19"/>
  <c r="I160" i="19"/>
  <c r="I144" i="19"/>
  <c r="I119" i="19"/>
  <c r="I30" i="19"/>
  <c r="I28" i="19"/>
  <c r="I27" i="19"/>
  <c r="I26" i="19"/>
  <c r="I25" i="19"/>
  <c r="I24" i="19"/>
  <c r="I21" i="19"/>
  <c r="I20" i="19"/>
  <c r="I19" i="19"/>
  <c r="I16" i="19"/>
  <c r="I15" i="19"/>
  <c r="I14" i="19"/>
  <c r="I13" i="19"/>
  <c r="J484" i="19"/>
  <c r="J548" i="19"/>
  <c r="J547" i="19"/>
  <c r="J546" i="19"/>
  <c r="J535" i="19"/>
  <c r="J533" i="19"/>
  <c r="J532" i="19"/>
  <c r="J528" i="19"/>
  <c r="J524" i="19"/>
  <c r="J523" i="19"/>
  <c r="J520" i="19"/>
  <c r="J519" i="19"/>
  <c r="J497" i="19"/>
  <c r="J495" i="19"/>
  <c r="J494" i="19"/>
  <c r="J493" i="19"/>
  <c r="J492" i="19"/>
  <c r="J491" i="19"/>
  <c r="J485" i="19"/>
  <c r="J477" i="19"/>
  <c r="J476" i="19"/>
  <c r="J475" i="19"/>
  <c r="J471" i="19"/>
  <c r="J454" i="19"/>
  <c r="J453" i="19"/>
  <c r="J452" i="19"/>
  <c r="J408" i="19"/>
  <c r="J371" i="19"/>
  <c r="J370" i="19"/>
  <c r="J369" i="19"/>
  <c r="J368" i="19"/>
  <c r="J365" i="19"/>
  <c r="J359" i="19"/>
  <c r="J358" i="19"/>
  <c r="J357" i="19"/>
  <c r="J352" i="19"/>
  <c r="J351" i="19"/>
  <c r="J350" i="19"/>
  <c r="J349" i="19"/>
  <c r="J345" i="19"/>
  <c r="J341" i="19"/>
  <c r="J337" i="19"/>
  <c r="J336" i="19"/>
  <c r="J335" i="19"/>
  <c r="J334" i="19"/>
  <c r="J333" i="19"/>
  <c r="J332" i="19"/>
  <c r="J330" i="19"/>
  <c r="J328" i="19"/>
  <c r="J325" i="19"/>
  <c r="J321" i="19"/>
  <c r="J320" i="19"/>
  <c r="J319" i="19"/>
  <c r="J318" i="19"/>
  <c r="J316" i="19"/>
  <c r="J315" i="19"/>
  <c r="J310" i="19"/>
  <c r="J312" i="19"/>
  <c r="J306" i="19"/>
  <c r="J291" i="19"/>
  <c r="J290" i="19"/>
  <c r="J289" i="19"/>
  <c r="J288" i="19"/>
  <c r="J281" i="19"/>
  <c r="J264" i="19"/>
  <c r="J253" i="19"/>
  <c r="J262" i="19"/>
  <c r="J261" i="19"/>
  <c r="J260" i="19"/>
  <c r="J259" i="19"/>
  <c r="J258" i="19"/>
  <c r="J255" i="19"/>
  <c r="J254" i="19"/>
  <c r="J247" i="19"/>
  <c r="J241" i="19"/>
  <c r="J237" i="19"/>
  <c r="J235" i="19"/>
  <c r="J234" i="19"/>
  <c r="J233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07" i="19"/>
  <c r="J206" i="19"/>
  <c r="J160" i="19"/>
  <c r="J119" i="19"/>
  <c r="J118" i="19"/>
  <c r="J18" i="19"/>
  <c r="J23" i="19"/>
  <c r="J30" i="19"/>
  <c r="J28" i="19"/>
  <c r="J27" i="19"/>
  <c r="J26" i="19"/>
  <c r="J25" i="19"/>
  <c r="J24" i="19"/>
  <c r="J16" i="19"/>
  <c r="J15" i="19"/>
  <c r="J14" i="19"/>
  <c r="J13" i="19"/>
  <c r="J12" i="19"/>
  <c r="J144" i="19"/>
  <c r="O462" i="15" l="1"/>
  <c r="N461" i="15"/>
  <c r="Q322" i="15"/>
  <c r="N307" i="14"/>
  <c r="N308" i="14"/>
  <c r="N309" i="14"/>
  <c r="N290" i="9"/>
  <c r="N291" i="9"/>
  <c r="N292" i="9"/>
  <c r="N300" i="12"/>
  <c r="N386" i="15" l="1"/>
  <c r="N385" i="15"/>
  <c r="N384" i="15"/>
  <c r="M333" i="15"/>
  <c r="M332" i="15"/>
  <c r="M331" i="15"/>
  <c r="M330" i="15"/>
  <c r="M326" i="15"/>
  <c r="N359" i="15"/>
  <c r="N358" i="15"/>
  <c r="N357" i="15"/>
  <c r="N367" i="15"/>
  <c r="N481" i="15"/>
  <c r="N477" i="15"/>
  <c r="N476" i="15"/>
  <c r="N475" i="15"/>
  <c r="N474" i="15"/>
  <c r="N467" i="15"/>
  <c r="N465" i="15"/>
  <c r="N464" i="15"/>
  <c r="N463" i="15"/>
  <c r="N462" i="15"/>
  <c r="N457" i="15"/>
  <c r="N453" i="15"/>
  <c r="N452" i="15"/>
  <c r="N449" i="15"/>
  <c r="N448" i="15"/>
  <c r="N447" i="15"/>
  <c r="N446" i="15"/>
  <c r="N445" i="15"/>
  <c r="M481" i="15"/>
  <c r="M480" i="15"/>
  <c r="M479" i="15"/>
  <c r="M477" i="15"/>
  <c r="M476" i="15"/>
  <c r="M475" i="15"/>
  <c r="M474" i="15"/>
  <c r="M473" i="15"/>
  <c r="M472" i="15"/>
  <c r="M470" i="15"/>
  <c r="M469" i="15"/>
  <c r="M468" i="15"/>
  <c r="M467" i="15"/>
  <c r="M465" i="15"/>
  <c r="M464" i="15"/>
  <c r="M463" i="15"/>
  <c r="M462" i="15"/>
  <c r="M461" i="15"/>
  <c r="M459" i="15"/>
  <c r="M458" i="15"/>
  <c r="M457" i="15"/>
  <c r="M455" i="15"/>
  <c r="M454" i="15"/>
  <c r="M453" i="15"/>
  <c r="M452" i="15"/>
  <c r="M451" i="15"/>
  <c r="M449" i="15"/>
  <c r="M448" i="15"/>
  <c r="M447" i="15"/>
  <c r="M446" i="15"/>
  <c r="M445" i="15"/>
  <c r="M444" i="15"/>
  <c r="M442" i="15"/>
  <c r="M441" i="15"/>
  <c r="M440" i="15"/>
  <c r="M439" i="15"/>
  <c r="M438" i="15"/>
  <c r="M437" i="15"/>
  <c r="M436" i="15"/>
  <c r="M435" i="15"/>
  <c r="M434" i="15"/>
  <c r="M433" i="15"/>
  <c r="M432" i="15"/>
  <c r="M431" i="15"/>
  <c r="M430" i="15"/>
  <c r="M429" i="15"/>
  <c r="M428" i="15"/>
  <c r="N426" i="15"/>
  <c r="M426" i="15"/>
  <c r="M425" i="15"/>
  <c r="M424" i="15"/>
  <c r="M423" i="15"/>
  <c r="M422" i="15"/>
  <c r="M421" i="15"/>
  <c r="M420" i="15"/>
  <c r="M419" i="15"/>
  <c r="M417" i="15"/>
  <c r="M416" i="15"/>
  <c r="M415" i="15"/>
  <c r="M414" i="15"/>
  <c r="M413" i="15"/>
  <c r="M411" i="15"/>
  <c r="M410" i="15"/>
  <c r="M409" i="15"/>
  <c r="M408" i="15"/>
  <c r="M407" i="15"/>
  <c r="M405" i="15"/>
  <c r="M404" i="15"/>
  <c r="M403" i="15"/>
  <c r="M401" i="15"/>
  <c r="M400" i="15"/>
  <c r="M399" i="15"/>
  <c r="N403" i="15"/>
  <c r="N376" i="15"/>
  <c r="N354" i="15"/>
  <c r="N342" i="15"/>
  <c r="N335" i="15"/>
  <c r="N315" i="15"/>
  <c r="N310" i="15"/>
  <c r="N306" i="15"/>
  <c r="N261" i="15"/>
  <c r="N259" i="15"/>
  <c r="N258" i="15"/>
  <c r="N257" i="15"/>
  <c r="N256" i="15"/>
  <c r="N255" i="15"/>
  <c r="N254" i="15"/>
  <c r="N253" i="15"/>
  <c r="N246" i="15"/>
  <c r="N241" i="15"/>
  <c r="N239" i="15"/>
  <c r="N238" i="15"/>
  <c r="N225" i="15"/>
  <c r="N126" i="15"/>
  <c r="M126" i="15"/>
  <c r="M125" i="15"/>
  <c r="N30" i="15"/>
  <c r="N32" i="15"/>
  <c r="N444" i="15"/>
  <c r="N443" i="15"/>
  <c r="M443" i="15"/>
  <c r="N428" i="15"/>
  <c r="M427" i="15"/>
  <c r="N425" i="15"/>
  <c r="N424" i="15"/>
  <c r="N423" i="15"/>
  <c r="N421" i="15"/>
  <c r="N419" i="15"/>
  <c r="N418" i="15"/>
  <c r="M418" i="15"/>
  <c r="N417" i="15"/>
  <c r="N416" i="15"/>
  <c r="M412" i="15"/>
  <c r="N411" i="15"/>
  <c r="M406" i="15"/>
  <c r="M402" i="15"/>
  <c r="M398" i="15"/>
  <c r="M397" i="15"/>
  <c r="M396" i="15"/>
  <c r="M395" i="15"/>
  <c r="M394" i="15"/>
  <c r="M393" i="15"/>
  <c r="M392" i="15"/>
  <c r="M390" i="15"/>
  <c r="M389" i="15"/>
  <c r="M388" i="15"/>
  <c r="M387" i="15"/>
  <c r="M386" i="15"/>
  <c r="M385" i="15"/>
  <c r="M384" i="15"/>
  <c r="M383" i="15"/>
  <c r="M382" i="15"/>
  <c r="M381" i="15"/>
  <c r="M380" i="15"/>
  <c r="M379" i="15"/>
  <c r="M378" i="15"/>
  <c r="M377" i="15"/>
  <c r="M376" i="15"/>
  <c r="M375" i="15"/>
  <c r="M374" i="15"/>
  <c r="M373" i="15"/>
  <c r="M372" i="15"/>
  <c r="M371" i="15"/>
  <c r="M370" i="15"/>
  <c r="M369" i="15"/>
  <c r="M368" i="15"/>
  <c r="M367" i="15"/>
  <c r="M366" i="15"/>
  <c r="M365" i="15"/>
  <c r="M364" i="15"/>
  <c r="M363" i="15"/>
  <c r="M362" i="15"/>
  <c r="M361" i="15"/>
  <c r="M360" i="15"/>
  <c r="M359" i="15"/>
  <c r="M358" i="15"/>
  <c r="M357" i="15"/>
  <c r="M356" i="15"/>
  <c r="M355" i="15"/>
  <c r="M354" i="15"/>
  <c r="M353" i="15"/>
  <c r="M352" i="15"/>
  <c r="M351" i="15"/>
  <c r="M350" i="15"/>
  <c r="M349" i="15"/>
  <c r="M348" i="15"/>
  <c r="M347" i="15"/>
  <c r="M346" i="15"/>
  <c r="M345" i="15"/>
  <c r="M344" i="15"/>
  <c r="M343" i="15"/>
  <c r="M342" i="15"/>
  <c r="M341" i="15"/>
  <c r="M340" i="15"/>
  <c r="M339" i="15"/>
  <c r="M338" i="15"/>
  <c r="M337" i="15"/>
  <c r="M336" i="15"/>
  <c r="M335" i="15"/>
  <c r="M334" i="15"/>
  <c r="N330" i="15"/>
  <c r="M329" i="15"/>
  <c r="M328" i="15"/>
  <c r="M327" i="15"/>
  <c r="N326" i="15"/>
  <c r="M325" i="15"/>
  <c r="M324" i="15"/>
  <c r="M323" i="15"/>
  <c r="M322" i="15"/>
  <c r="M321" i="15"/>
  <c r="M320" i="15"/>
  <c r="N319" i="15"/>
  <c r="M319" i="15"/>
  <c r="M318" i="15"/>
  <c r="M317" i="15"/>
  <c r="M316" i="15"/>
  <c r="M315" i="15"/>
  <c r="M314" i="15"/>
  <c r="N313" i="15"/>
  <c r="M313" i="15"/>
  <c r="M312" i="15"/>
  <c r="M311" i="15"/>
  <c r="M310" i="15"/>
  <c r="M309" i="15"/>
  <c r="M308" i="15"/>
  <c r="M307" i="15"/>
  <c r="M306" i="15"/>
  <c r="M305" i="15"/>
  <c r="N304" i="15"/>
  <c r="M304" i="15"/>
  <c r="M303" i="15"/>
  <c r="M302" i="15"/>
  <c r="M301" i="15"/>
  <c r="N300" i="15"/>
  <c r="M300" i="15"/>
  <c r="M299" i="15"/>
  <c r="M298" i="15"/>
  <c r="M297" i="15"/>
  <c r="M296" i="15"/>
  <c r="M295" i="15"/>
  <c r="M294" i="15"/>
  <c r="M293" i="15"/>
  <c r="M292" i="15"/>
  <c r="M291" i="15"/>
  <c r="M290" i="15"/>
  <c r="M289" i="15"/>
  <c r="M288" i="15"/>
  <c r="N287" i="15"/>
  <c r="M287" i="15"/>
  <c r="M286" i="15"/>
  <c r="M285" i="15"/>
  <c r="M284" i="15"/>
  <c r="M283" i="15"/>
  <c r="M282" i="15"/>
  <c r="M281" i="15"/>
  <c r="M280" i="15"/>
  <c r="M279" i="15"/>
  <c r="M278" i="15"/>
  <c r="N277" i="15"/>
  <c r="M277" i="15"/>
  <c r="M276" i="15"/>
  <c r="M275" i="15"/>
  <c r="M274" i="15"/>
  <c r="M273" i="15"/>
  <c r="M272" i="15"/>
  <c r="M271" i="15"/>
  <c r="M270" i="15"/>
  <c r="M269" i="15"/>
  <c r="M268" i="15"/>
  <c r="M267" i="15"/>
  <c r="M266" i="15"/>
  <c r="M265" i="15"/>
  <c r="M264" i="15"/>
  <c r="M263" i="15"/>
  <c r="M262" i="15"/>
  <c r="M261" i="15"/>
  <c r="M260" i="15"/>
  <c r="M259" i="15"/>
  <c r="M258" i="15"/>
  <c r="M257" i="15"/>
  <c r="M256" i="15"/>
  <c r="M255" i="15"/>
  <c r="M254" i="15"/>
  <c r="M253" i="15"/>
  <c r="M252" i="15"/>
  <c r="M250" i="15"/>
  <c r="M249" i="15"/>
  <c r="M248" i="15"/>
  <c r="M247" i="15"/>
  <c r="M246" i="15"/>
  <c r="M245" i="15"/>
  <c r="M244" i="15"/>
  <c r="M243" i="15"/>
  <c r="M242" i="15"/>
  <c r="M241" i="15"/>
  <c r="M240" i="15"/>
  <c r="M239" i="15"/>
  <c r="M238" i="15"/>
  <c r="N237" i="15"/>
  <c r="M237" i="15"/>
  <c r="M236" i="15"/>
  <c r="M235" i="15"/>
  <c r="M234" i="15"/>
  <c r="M233" i="15"/>
  <c r="M232" i="15"/>
  <c r="N231" i="15"/>
  <c r="M231" i="15"/>
  <c r="N230" i="15"/>
  <c r="M230" i="15"/>
  <c r="N229" i="15"/>
  <c r="M229" i="15"/>
  <c r="N228" i="15"/>
  <c r="M228" i="15"/>
  <c r="N227" i="15"/>
  <c r="M227" i="15"/>
  <c r="N226" i="15"/>
  <c r="M226" i="15"/>
  <c r="M225" i="15"/>
  <c r="N224" i="15"/>
  <c r="M224" i="15"/>
  <c r="N223" i="15"/>
  <c r="M223" i="15"/>
  <c r="N222" i="15"/>
  <c r="M222" i="15"/>
  <c r="N221" i="15"/>
  <c r="M221" i="15"/>
  <c r="N220" i="15"/>
  <c r="M220" i="15"/>
  <c r="N219" i="15"/>
  <c r="M219" i="15"/>
  <c r="M218" i="15"/>
  <c r="M217" i="15"/>
  <c r="M216" i="15"/>
  <c r="M215" i="15"/>
  <c r="M214" i="15"/>
  <c r="M213" i="15"/>
  <c r="M212" i="15"/>
  <c r="N211" i="15"/>
  <c r="M211" i="15"/>
  <c r="M210" i="15"/>
  <c r="M209" i="15"/>
  <c r="M208" i="15"/>
  <c r="M207" i="15"/>
  <c r="M206" i="15"/>
  <c r="M205" i="15"/>
  <c r="M204" i="15"/>
  <c r="M203" i="15"/>
  <c r="M202" i="15"/>
  <c r="M201" i="15"/>
  <c r="M200" i="15"/>
  <c r="M199" i="15"/>
  <c r="M197" i="15"/>
  <c r="M196" i="15"/>
  <c r="M195" i="15"/>
  <c r="M194" i="15"/>
  <c r="M193" i="15"/>
  <c r="M192" i="15"/>
  <c r="M191" i="15"/>
  <c r="M190" i="15"/>
  <c r="M189" i="15"/>
  <c r="M188" i="15"/>
  <c r="M187" i="15"/>
  <c r="M186" i="15"/>
  <c r="M185" i="15"/>
  <c r="M184" i="15"/>
  <c r="M183" i="15"/>
  <c r="M182" i="15"/>
  <c r="M181" i="15"/>
  <c r="M180" i="15"/>
  <c r="M179" i="15"/>
  <c r="M178" i="15"/>
  <c r="M177" i="15"/>
  <c r="M176" i="15"/>
  <c r="M175" i="15"/>
  <c r="M174" i="15"/>
  <c r="M173" i="15"/>
  <c r="M172" i="15"/>
  <c r="M171" i="15"/>
  <c r="M170" i="15"/>
  <c r="M169" i="15"/>
  <c r="M168" i="15"/>
  <c r="N167" i="15"/>
  <c r="M167" i="15"/>
  <c r="M166" i="15"/>
  <c r="M165" i="15"/>
  <c r="M164" i="15"/>
  <c r="M163" i="15"/>
  <c r="M162" i="15"/>
  <c r="M161" i="15"/>
  <c r="M160" i="15"/>
  <c r="M159" i="15"/>
  <c r="M158" i="15"/>
  <c r="M157" i="15"/>
  <c r="M156" i="15"/>
  <c r="M155" i="15"/>
  <c r="M154" i="15"/>
  <c r="M153" i="15"/>
  <c r="M152" i="15"/>
  <c r="N151" i="15"/>
  <c r="M151" i="15"/>
  <c r="M150" i="15"/>
  <c r="M149" i="15"/>
  <c r="M148" i="15"/>
  <c r="M147" i="15"/>
  <c r="M146" i="15"/>
  <c r="M145" i="15"/>
  <c r="M144" i="15"/>
  <c r="M143" i="15"/>
  <c r="M142" i="15"/>
  <c r="M39" i="15"/>
  <c r="M38" i="15"/>
  <c r="M37" i="15"/>
  <c r="M36" i="15"/>
  <c r="M35" i="15"/>
  <c r="M34" i="15"/>
  <c r="M33" i="15"/>
  <c r="M32" i="15"/>
  <c r="M31" i="15"/>
  <c r="M30" i="15"/>
  <c r="N29" i="15"/>
  <c r="M29" i="15"/>
  <c r="N28" i="15"/>
  <c r="M28" i="15"/>
  <c r="N27" i="15"/>
  <c r="M27" i="15"/>
  <c r="N26" i="15"/>
  <c r="M26" i="15"/>
  <c r="N25" i="15"/>
  <c r="M25" i="15"/>
  <c r="M24" i="15"/>
  <c r="M23" i="15"/>
  <c r="M22" i="15"/>
  <c r="N21" i="15"/>
  <c r="M21" i="15"/>
  <c r="M20" i="15"/>
  <c r="N19" i="15"/>
  <c r="M19" i="15"/>
  <c r="N18" i="15"/>
  <c r="M18" i="15"/>
  <c r="N17" i="15"/>
  <c r="M17" i="15"/>
  <c r="N16" i="15"/>
  <c r="M16" i="15"/>
  <c r="M15" i="15"/>
  <c r="M14" i="15"/>
  <c r="M13" i="15"/>
  <c r="M12" i="15"/>
  <c r="N11" i="15"/>
  <c r="M11" i="15"/>
  <c r="M10" i="15"/>
  <c r="M9" i="15"/>
  <c r="M8" i="15"/>
  <c r="M7" i="15"/>
  <c r="M216" i="14"/>
  <c r="M369" i="14"/>
  <c r="N217" i="12"/>
  <c r="O143" i="9"/>
  <c r="M371" i="9" l="1"/>
  <c r="N309" i="9" l="1"/>
  <c r="M383" i="9"/>
  <c r="L383" i="9"/>
  <c r="K383" i="9"/>
  <c r="N360" i="9"/>
  <c r="N240" i="9" l="1"/>
  <c r="N241" i="9"/>
  <c r="L371" i="9"/>
  <c r="N393" i="9" l="1"/>
  <c r="N392" i="9"/>
  <c r="N391" i="9"/>
  <c r="N390" i="9"/>
  <c r="N265" i="14" l="1"/>
  <c r="G89" i="10"/>
  <c r="G90" i="10"/>
  <c r="G106" i="10"/>
  <c r="H106" i="10" s="1"/>
  <c r="G103" i="10"/>
  <c r="H103" i="10" s="1"/>
  <c r="G100" i="10"/>
  <c r="H100" i="10" s="1"/>
  <c r="G97" i="10"/>
  <c r="H97" i="10" s="1"/>
  <c r="G94" i="10"/>
  <c r="H94" i="10" s="1"/>
  <c r="G93" i="10"/>
  <c r="G92" i="10"/>
  <c r="G91" i="10"/>
  <c r="N445" i="14"/>
  <c r="N444" i="14"/>
  <c r="N443" i="14"/>
  <c r="N441" i="14"/>
  <c r="N440" i="14"/>
  <c r="N439" i="14"/>
  <c r="N438" i="14"/>
  <c r="N437" i="14"/>
  <c r="N436" i="14"/>
  <c r="N433" i="14"/>
  <c r="N432" i="14"/>
  <c r="N431" i="14"/>
  <c r="N429" i="14"/>
  <c r="N428" i="14"/>
  <c r="N427" i="14"/>
  <c r="N426" i="14"/>
  <c r="N425" i="14"/>
  <c r="N423" i="14"/>
  <c r="N422" i="14"/>
  <c r="N420" i="14"/>
  <c r="N419" i="14"/>
  <c r="N418" i="14"/>
  <c r="N417" i="14"/>
  <c r="N415" i="14"/>
  <c r="N414" i="14"/>
  <c r="N413" i="14"/>
  <c r="N412" i="14"/>
  <c r="N411" i="14"/>
  <c r="N410" i="14"/>
  <c r="N399" i="14"/>
  <c r="N398" i="14"/>
  <c r="N397" i="14"/>
  <c r="N396" i="14"/>
  <c r="N395" i="14"/>
  <c r="N391" i="14"/>
  <c r="N390" i="14"/>
  <c r="N388" i="14"/>
  <c r="N387" i="14"/>
  <c r="N386" i="14"/>
  <c r="N384" i="14"/>
  <c r="N383" i="14"/>
  <c r="N382" i="14"/>
  <c r="N381" i="14"/>
  <c r="N380" i="14"/>
  <c r="N378" i="14"/>
  <c r="N376" i="14"/>
  <c r="N375" i="14"/>
  <c r="N374" i="14"/>
  <c r="N372" i="14"/>
  <c r="N371" i="14"/>
  <c r="N370" i="14"/>
  <c r="N350" i="14"/>
  <c r="N351" i="14"/>
  <c r="N345" i="14"/>
  <c r="N334" i="14"/>
  <c r="N329" i="14"/>
  <c r="N328" i="14"/>
  <c r="N327" i="14"/>
  <c r="N326" i="14"/>
  <c r="N321" i="14"/>
  <c r="N320" i="14"/>
  <c r="N319" i="14"/>
  <c r="N318" i="14"/>
  <c r="N314" i="14"/>
  <c r="N306" i="14"/>
  <c r="N305" i="14"/>
  <c r="N304" i="14"/>
  <c r="N303" i="14"/>
  <c r="N300" i="14"/>
  <c r="N288" i="14"/>
  <c r="N286" i="14"/>
  <c r="N285" i="14"/>
  <c r="N284" i="14"/>
  <c r="N283" i="14"/>
  <c r="N280" i="14"/>
  <c r="N279" i="14"/>
  <c r="N278" i="14"/>
  <c r="N277" i="14"/>
  <c r="N276" i="14"/>
  <c r="N275" i="14"/>
  <c r="N274" i="14"/>
  <c r="N273" i="14"/>
  <c r="N244" i="14"/>
  <c r="N243" i="14"/>
  <c r="N239" i="14"/>
  <c r="N238" i="14"/>
  <c r="N237" i="14"/>
  <c r="N234" i="14"/>
  <c r="N235" i="14"/>
  <c r="N214" i="14"/>
  <c r="N207" i="14"/>
  <c r="N206" i="14"/>
  <c r="N205" i="14"/>
  <c r="N204" i="14"/>
  <c r="N203" i="14"/>
  <c r="N145" i="14"/>
  <c r="N144" i="14"/>
  <c r="N143" i="14"/>
  <c r="N142" i="14"/>
  <c r="M445" i="14"/>
  <c r="M444" i="14"/>
  <c r="M443" i="14"/>
  <c r="M441" i="14"/>
  <c r="M440" i="14"/>
  <c r="M439" i="14"/>
  <c r="M438" i="14"/>
  <c r="M437" i="14"/>
  <c r="M436" i="14"/>
  <c r="M434" i="14"/>
  <c r="M433" i="14"/>
  <c r="M432" i="14"/>
  <c r="M431" i="14"/>
  <c r="M429" i="14"/>
  <c r="M428" i="14"/>
  <c r="M427" i="14"/>
  <c r="M426" i="14"/>
  <c r="M425" i="14"/>
  <c r="M423" i="14"/>
  <c r="M422" i="14"/>
  <c r="M420" i="14"/>
  <c r="M419" i="14"/>
  <c r="M418" i="14"/>
  <c r="M417" i="14"/>
  <c r="M415" i="14"/>
  <c r="M414" i="14"/>
  <c r="M413" i="14"/>
  <c r="M412" i="14"/>
  <c r="M411" i="14"/>
  <c r="M410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1" i="14"/>
  <c r="M390" i="14"/>
  <c r="M389" i="14"/>
  <c r="M388" i="14"/>
  <c r="M387" i="14"/>
  <c r="M386" i="14"/>
  <c r="M384" i="14"/>
  <c r="M383" i="14"/>
  <c r="M382" i="14"/>
  <c r="M381" i="14"/>
  <c r="M380" i="14"/>
  <c r="M378" i="14"/>
  <c r="M377" i="14"/>
  <c r="M376" i="14"/>
  <c r="M375" i="14"/>
  <c r="M374" i="14"/>
  <c r="M372" i="14"/>
  <c r="M371" i="14"/>
  <c r="M370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1" i="14"/>
  <c r="M350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5" i="14"/>
  <c r="M334" i="14"/>
  <c r="M332" i="14"/>
  <c r="M331" i="14"/>
  <c r="M330" i="14"/>
  <c r="M329" i="14"/>
  <c r="M328" i="14"/>
  <c r="M326" i="14"/>
  <c r="M324" i="14"/>
  <c r="M323" i="14"/>
  <c r="M322" i="14"/>
  <c r="M321" i="14"/>
  <c r="M320" i="14"/>
  <c r="M319" i="14"/>
  <c r="M318" i="14"/>
  <c r="M316" i="14"/>
  <c r="M315" i="14"/>
  <c r="M314" i="14"/>
  <c r="M312" i="14"/>
  <c r="M311" i="14"/>
  <c r="M310" i="14"/>
  <c r="M308" i="14"/>
  <c r="M307" i="14"/>
  <c r="M306" i="14"/>
  <c r="M305" i="14"/>
  <c r="M304" i="14"/>
  <c r="M303" i="14"/>
  <c r="M301" i="14"/>
  <c r="M300" i="14"/>
  <c r="M298" i="14"/>
  <c r="M297" i="14"/>
  <c r="M296" i="14"/>
  <c r="M295" i="14"/>
  <c r="M294" i="14"/>
  <c r="M292" i="14"/>
  <c r="M291" i="14"/>
  <c r="M289" i="14"/>
  <c r="M288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1" i="14"/>
  <c r="M270" i="14"/>
  <c r="M269" i="14"/>
  <c r="M266" i="14"/>
  <c r="M265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49" i="14"/>
  <c r="M248" i="14"/>
  <c r="M247" i="14"/>
  <c r="M246" i="14"/>
  <c r="M245" i="14"/>
  <c r="M244" i="14"/>
  <c r="M243" i="14"/>
  <c r="M241" i="14"/>
  <c r="M240" i="14"/>
  <c r="M239" i="14"/>
  <c r="M238" i="14"/>
  <c r="M237" i="14"/>
  <c r="M235" i="14"/>
  <c r="M234" i="14"/>
  <c r="M232" i="14"/>
  <c r="M231" i="14"/>
  <c r="M230" i="14"/>
  <c r="M229" i="14"/>
  <c r="M228" i="14"/>
  <c r="M227" i="14"/>
  <c r="M226" i="14"/>
  <c r="M224" i="14"/>
  <c r="M223" i="14"/>
  <c r="M222" i="14"/>
  <c r="M221" i="14"/>
  <c r="M220" i="14"/>
  <c r="M219" i="14"/>
  <c r="M218" i="14"/>
  <c r="M217" i="14"/>
  <c r="M215" i="14"/>
  <c r="M214" i="14"/>
  <c r="M213" i="14"/>
  <c r="M212" i="14"/>
  <c r="M211" i="14"/>
  <c r="M210" i="14"/>
  <c r="M209" i="14"/>
  <c r="M207" i="14"/>
  <c r="M206" i="14"/>
  <c r="M205" i="14"/>
  <c r="M204" i="14"/>
  <c r="M203" i="14"/>
  <c r="M201" i="14"/>
  <c r="M200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43" i="14"/>
  <c r="M142" i="14"/>
  <c r="N121" i="14"/>
  <c r="M121" i="14"/>
  <c r="N120" i="14"/>
  <c r="M120" i="14"/>
  <c r="N26" i="14"/>
  <c r="N25" i="14"/>
  <c r="N430" i="14"/>
  <c r="M430" i="14"/>
  <c r="N424" i="14"/>
  <c r="M424" i="14"/>
  <c r="M409" i="14"/>
  <c r="M394" i="14"/>
  <c r="M393" i="14"/>
  <c r="M385" i="14"/>
  <c r="N379" i="14"/>
  <c r="M379" i="14"/>
  <c r="M373" i="14"/>
  <c r="M352" i="14"/>
  <c r="M349" i="14"/>
  <c r="M336" i="14"/>
  <c r="N335" i="14"/>
  <c r="M333" i="14"/>
  <c r="M325" i="14"/>
  <c r="M317" i="14"/>
  <c r="M313" i="14"/>
  <c r="N310" i="14"/>
  <c r="M309" i="14"/>
  <c r="N302" i="14"/>
  <c r="M302" i="14"/>
  <c r="N301" i="14"/>
  <c r="N299" i="14"/>
  <c r="M299" i="14"/>
  <c r="N297" i="14"/>
  <c r="N296" i="14"/>
  <c r="N295" i="14"/>
  <c r="N293" i="14"/>
  <c r="M293" i="14"/>
  <c r="N292" i="14"/>
  <c r="N291" i="14"/>
  <c r="N290" i="14"/>
  <c r="M290" i="14"/>
  <c r="N289" i="14"/>
  <c r="N287" i="14"/>
  <c r="M287" i="14"/>
  <c r="N272" i="14"/>
  <c r="M272" i="14"/>
  <c r="N270" i="14"/>
  <c r="M268" i="14"/>
  <c r="N267" i="14"/>
  <c r="M267" i="14"/>
  <c r="N266" i="14"/>
  <c r="M264" i="14"/>
  <c r="N253" i="14"/>
  <c r="N251" i="14"/>
  <c r="M250" i="14"/>
  <c r="N249" i="14"/>
  <c r="N248" i="14"/>
  <c r="N247" i="14"/>
  <c r="N246" i="14"/>
  <c r="N245" i="14"/>
  <c r="M242" i="14"/>
  <c r="N236" i="14"/>
  <c r="M236" i="14"/>
  <c r="M233" i="14"/>
  <c r="N232" i="14"/>
  <c r="N231" i="14"/>
  <c r="N230" i="14"/>
  <c r="N229" i="14"/>
  <c r="N228" i="14"/>
  <c r="N227" i="14"/>
  <c r="N225" i="14"/>
  <c r="M225" i="14"/>
  <c r="N224" i="14"/>
  <c r="N223" i="14"/>
  <c r="N222" i="14"/>
  <c r="N221" i="14"/>
  <c r="N220" i="14"/>
  <c r="N219" i="14"/>
  <c r="N218" i="14"/>
  <c r="N217" i="14"/>
  <c r="N216" i="14"/>
  <c r="N215" i="14"/>
  <c r="N213" i="14"/>
  <c r="N212" i="14"/>
  <c r="N211" i="14"/>
  <c r="N209" i="14"/>
  <c r="M208" i="14"/>
  <c r="N202" i="14"/>
  <c r="M202" i="14"/>
  <c r="N199" i="14"/>
  <c r="M180" i="14"/>
  <c r="N179" i="14"/>
  <c r="N178" i="14"/>
  <c r="N177" i="14"/>
  <c r="N176" i="14"/>
  <c r="N175" i="14"/>
  <c r="N173" i="14"/>
  <c r="N172" i="14"/>
  <c r="N170" i="14"/>
  <c r="N169" i="14"/>
  <c r="N168" i="14"/>
  <c r="N167" i="14"/>
  <c r="N166" i="14"/>
  <c r="N165" i="14"/>
  <c r="N164" i="14"/>
  <c r="N162" i="14"/>
  <c r="N161" i="14"/>
  <c r="M161" i="14"/>
  <c r="N160" i="14"/>
  <c r="M160" i="14"/>
  <c r="N159" i="14"/>
  <c r="M159" i="14"/>
  <c r="N158" i="14"/>
  <c r="M158" i="14"/>
  <c r="N157" i="14"/>
  <c r="M157" i="14"/>
  <c r="N156" i="14"/>
  <c r="M156" i="14"/>
  <c r="N155" i="14"/>
  <c r="M155" i="14"/>
  <c r="N154" i="14"/>
  <c r="M154" i="14"/>
  <c r="N153" i="14"/>
  <c r="M153" i="14"/>
  <c r="N152" i="14"/>
  <c r="M152" i="14"/>
  <c r="N151" i="14"/>
  <c r="M151" i="14"/>
  <c r="N150" i="14"/>
  <c r="M150" i="14"/>
  <c r="N149" i="14"/>
  <c r="M149" i="14"/>
  <c r="N148" i="14"/>
  <c r="M148" i="14"/>
  <c r="N147" i="14"/>
  <c r="M147" i="14"/>
  <c r="N146" i="14"/>
  <c r="M146" i="14"/>
  <c r="M145" i="14"/>
  <c r="M144" i="14"/>
  <c r="M39" i="14"/>
  <c r="M38" i="14"/>
  <c r="M37" i="14"/>
  <c r="M36" i="14"/>
  <c r="M35" i="14"/>
  <c r="M34" i="14"/>
  <c r="N33" i="14"/>
  <c r="M33" i="14"/>
  <c r="M32" i="14"/>
  <c r="N31" i="14"/>
  <c r="M31" i="14"/>
  <c r="M30" i="14"/>
  <c r="N29" i="14"/>
  <c r="M29" i="14"/>
  <c r="N28" i="14"/>
  <c r="M28" i="14"/>
  <c r="N27" i="14"/>
  <c r="M27" i="14"/>
  <c r="M26" i="14"/>
  <c r="M25" i="14"/>
  <c r="M24" i="14"/>
  <c r="M23" i="14"/>
  <c r="M22" i="14"/>
  <c r="N21" i="14"/>
  <c r="M21" i="14"/>
  <c r="M20" i="14"/>
  <c r="N19" i="14"/>
  <c r="M19" i="14"/>
  <c r="N18" i="14"/>
  <c r="M18" i="14"/>
  <c r="N17" i="14"/>
  <c r="M17" i="14"/>
  <c r="N16" i="14"/>
  <c r="M16" i="14"/>
  <c r="M15" i="14"/>
  <c r="M14" i="14"/>
  <c r="M13" i="14"/>
  <c r="M12" i="14"/>
  <c r="N11" i="14"/>
  <c r="M11" i="14"/>
  <c r="M10" i="14"/>
  <c r="M9" i="14"/>
  <c r="M8" i="14"/>
  <c r="M7" i="14"/>
  <c r="G49" i="10"/>
  <c r="H49" i="10" s="1"/>
  <c r="G81" i="10"/>
  <c r="H81" i="10" s="1"/>
  <c r="G78" i="10"/>
  <c r="H78" i="10" s="1"/>
  <c r="G74" i="10"/>
  <c r="H74" i="10" s="1"/>
  <c r="G71" i="10"/>
  <c r="H71" i="10" s="1"/>
  <c r="G68" i="10"/>
  <c r="H68" i="10" s="1"/>
  <c r="G67" i="10"/>
  <c r="H67" i="10" s="1"/>
  <c r="G63" i="10"/>
  <c r="H63" i="10" s="1"/>
  <c r="G60" i="10"/>
  <c r="H60" i="10" s="1"/>
  <c r="G57" i="10"/>
  <c r="H57" i="10" s="1"/>
  <c r="G56" i="10"/>
  <c r="H56" i="10" s="1"/>
  <c r="G55" i="10"/>
  <c r="H55" i="10" s="1"/>
  <c r="G54" i="10"/>
  <c r="H54" i="10" s="1"/>
  <c r="G50" i="10"/>
  <c r="G46" i="10"/>
  <c r="H46" i="10" s="1"/>
  <c r="G43" i="10"/>
  <c r="H43" i="10" s="1"/>
  <c r="G42" i="10"/>
  <c r="H42" i="10" s="1"/>
  <c r="G41" i="10"/>
  <c r="H41" i="10" s="1"/>
  <c r="G674" i="13"/>
  <c r="N383" i="12"/>
  <c r="N432" i="12"/>
  <c r="N431" i="12"/>
  <c r="N430" i="12"/>
  <c r="N428" i="12"/>
  <c r="N427" i="12"/>
  <c r="N426" i="12"/>
  <c r="N425" i="12"/>
  <c r="N424" i="12"/>
  <c r="N423" i="12"/>
  <c r="N420" i="12"/>
  <c r="N419" i="12"/>
  <c r="N418" i="12"/>
  <c r="N416" i="12"/>
  <c r="N415" i="12"/>
  <c r="N414" i="12"/>
  <c r="N413" i="12"/>
  <c r="N412" i="12"/>
  <c r="N410" i="12"/>
  <c r="N409" i="12"/>
  <c r="N407" i="12"/>
  <c r="N406" i="12"/>
  <c r="N405" i="12"/>
  <c r="N404" i="12"/>
  <c r="N402" i="12"/>
  <c r="N401" i="12"/>
  <c r="N400" i="12"/>
  <c r="N399" i="12"/>
  <c r="N398" i="12"/>
  <c r="N397" i="12"/>
  <c r="N385" i="12"/>
  <c r="N382" i="12"/>
  <c r="N380" i="12"/>
  <c r="N379" i="12"/>
  <c r="N378" i="12"/>
  <c r="N376" i="12"/>
  <c r="N375" i="12"/>
  <c r="N374" i="12"/>
  <c r="N373" i="12"/>
  <c r="N372" i="12"/>
  <c r="N370" i="12"/>
  <c r="N368" i="12"/>
  <c r="N367" i="12"/>
  <c r="N366" i="12"/>
  <c r="N364" i="12"/>
  <c r="N363" i="12"/>
  <c r="N362" i="12"/>
  <c r="N347" i="12"/>
  <c r="N346" i="12"/>
  <c r="N345" i="12"/>
  <c r="N343" i="12"/>
  <c r="N342" i="12"/>
  <c r="N336" i="12"/>
  <c r="N326" i="12"/>
  <c r="N325" i="12"/>
  <c r="N321" i="12"/>
  <c r="N320" i="12"/>
  <c r="N319" i="12"/>
  <c r="N318" i="12"/>
  <c r="N317" i="12"/>
  <c r="N314" i="12"/>
  <c r="N313" i="12"/>
  <c r="N312" i="12"/>
  <c r="N311" i="12"/>
  <c r="N310" i="12"/>
  <c r="N309" i="12"/>
  <c r="N306" i="12"/>
  <c r="N303" i="12"/>
  <c r="N302" i="12"/>
  <c r="N299" i="12"/>
  <c r="N298" i="12"/>
  <c r="N297" i="12"/>
  <c r="N296" i="12"/>
  <c r="N295" i="12"/>
  <c r="N293" i="12"/>
  <c r="N292" i="12"/>
  <c r="N291" i="12"/>
  <c r="N290" i="12"/>
  <c r="N289" i="12"/>
  <c r="N287" i="12"/>
  <c r="N286" i="12"/>
  <c r="N284" i="12"/>
  <c r="N283" i="12"/>
  <c r="N282" i="12"/>
  <c r="N279" i="12"/>
  <c r="N278" i="12"/>
  <c r="N277" i="12"/>
  <c r="N276" i="12"/>
  <c r="N275" i="12"/>
  <c r="N274" i="12"/>
  <c r="N273" i="12"/>
  <c r="N272" i="12"/>
  <c r="N270" i="12"/>
  <c r="N267" i="12"/>
  <c r="N266" i="12"/>
  <c r="N253" i="12"/>
  <c r="N251" i="12"/>
  <c r="N250" i="12"/>
  <c r="N249" i="12"/>
  <c r="N248" i="12"/>
  <c r="N247" i="12"/>
  <c r="N246" i="12"/>
  <c r="N245" i="12"/>
  <c r="N240" i="12"/>
  <c r="N239" i="12"/>
  <c r="N238" i="12"/>
  <c r="N236" i="12"/>
  <c r="N235" i="12"/>
  <c r="N233" i="12"/>
  <c r="N232" i="12"/>
  <c r="N231" i="12"/>
  <c r="N230" i="12"/>
  <c r="N229" i="12"/>
  <c r="N228" i="12"/>
  <c r="N227" i="12"/>
  <c r="N225" i="12"/>
  <c r="N224" i="12"/>
  <c r="N223" i="12"/>
  <c r="N222" i="12"/>
  <c r="N221" i="12"/>
  <c r="N220" i="12"/>
  <c r="N219" i="12"/>
  <c r="N218" i="12"/>
  <c r="N216" i="12"/>
  <c r="N215" i="12"/>
  <c r="N214" i="12"/>
  <c r="N213" i="12"/>
  <c r="N212" i="12"/>
  <c r="N211" i="12"/>
  <c r="N209" i="12"/>
  <c r="N208" i="12"/>
  <c r="N207" i="12"/>
  <c r="N206" i="12"/>
  <c r="N205" i="12"/>
  <c r="N182" i="12"/>
  <c r="N181" i="12"/>
  <c r="N180" i="12"/>
  <c r="N179" i="12"/>
  <c r="N178" i="12"/>
  <c r="N177" i="12"/>
  <c r="N176" i="12"/>
  <c r="N175" i="12"/>
  <c r="N173" i="12"/>
  <c r="N172" i="12"/>
  <c r="N171" i="12"/>
  <c r="N170" i="12"/>
  <c r="N169" i="12"/>
  <c r="N168" i="12"/>
  <c r="N167" i="12"/>
  <c r="N166" i="12"/>
  <c r="N165" i="12"/>
  <c r="N164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33" i="12"/>
  <c r="N30" i="12"/>
  <c r="N11" i="12"/>
  <c r="M432" i="12"/>
  <c r="M431" i="12"/>
  <c r="M430" i="12"/>
  <c r="M428" i="12"/>
  <c r="M427" i="12"/>
  <c r="M426" i="12"/>
  <c r="M425" i="12"/>
  <c r="M424" i="12"/>
  <c r="M423" i="12"/>
  <c r="M421" i="12"/>
  <c r="M420" i="12"/>
  <c r="M419" i="12"/>
  <c r="M418" i="12"/>
  <c r="M416" i="12"/>
  <c r="M415" i="12"/>
  <c r="M414" i="12"/>
  <c r="M413" i="12"/>
  <c r="M412" i="12"/>
  <c r="M410" i="12"/>
  <c r="M409" i="12"/>
  <c r="M407" i="12"/>
  <c r="M406" i="12"/>
  <c r="M405" i="12"/>
  <c r="M404" i="12"/>
  <c r="M402" i="12"/>
  <c r="M401" i="12"/>
  <c r="M400" i="12"/>
  <c r="M399" i="12"/>
  <c r="M398" i="12"/>
  <c r="M397" i="12"/>
  <c r="M394" i="12"/>
  <c r="M393" i="12"/>
  <c r="M392" i="12"/>
  <c r="M391" i="12"/>
  <c r="M390" i="12"/>
  <c r="M389" i="12"/>
  <c r="M388" i="12"/>
  <c r="M387" i="12"/>
  <c r="M386" i="12"/>
  <c r="M385" i="12"/>
  <c r="M383" i="12"/>
  <c r="M382" i="12"/>
  <c r="M381" i="12"/>
  <c r="M380" i="12"/>
  <c r="M379" i="12"/>
  <c r="M378" i="12"/>
  <c r="M376" i="12"/>
  <c r="M375" i="12"/>
  <c r="M374" i="12"/>
  <c r="M373" i="12"/>
  <c r="M372" i="12"/>
  <c r="M370" i="12"/>
  <c r="M369" i="12"/>
  <c r="M368" i="12"/>
  <c r="M367" i="12"/>
  <c r="M366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3" i="12"/>
  <c r="M342" i="12"/>
  <c r="M340" i="12"/>
  <c r="M339" i="12"/>
  <c r="M395" i="12"/>
  <c r="M337" i="12"/>
  <c r="M336" i="12"/>
  <c r="M335" i="12"/>
  <c r="M334" i="12"/>
  <c r="M333" i="12"/>
  <c r="M332" i="12"/>
  <c r="M331" i="12"/>
  <c r="M330" i="12"/>
  <c r="M329" i="12"/>
  <c r="M328" i="12"/>
  <c r="M326" i="12"/>
  <c r="M325" i="12"/>
  <c r="M322" i="12"/>
  <c r="M321" i="12"/>
  <c r="M320" i="12"/>
  <c r="M319" i="12"/>
  <c r="M318" i="12"/>
  <c r="M317" i="12"/>
  <c r="M315" i="12"/>
  <c r="M314" i="12"/>
  <c r="M313" i="12"/>
  <c r="M312" i="12"/>
  <c r="M311" i="12"/>
  <c r="M310" i="12"/>
  <c r="M309" i="12"/>
  <c r="M307" i="12"/>
  <c r="M306" i="12"/>
  <c r="M304" i="12"/>
  <c r="M303" i="12"/>
  <c r="M302" i="12"/>
  <c r="M299" i="12"/>
  <c r="M298" i="12"/>
  <c r="M297" i="12"/>
  <c r="M296" i="12"/>
  <c r="M295" i="12"/>
  <c r="M293" i="12"/>
  <c r="M292" i="12"/>
  <c r="M291" i="12"/>
  <c r="M290" i="12"/>
  <c r="M289" i="12"/>
  <c r="M287" i="12"/>
  <c r="M286" i="12"/>
  <c r="M284" i="12"/>
  <c r="M283" i="12"/>
  <c r="M282" i="12"/>
  <c r="M281" i="12"/>
  <c r="M280" i="12"/>
  <c r="M279" i="12"/>
  <c r="M278" i="12"/>
  <c r="M277" i="12"/>
  <c r="M276" i="12"/>
  <c r="M275" i="12"/>
  <c r="M274" i="12"/>
  <c r="M273" i="12"/>
  <c r="M272" i="12"/>
  <c r="M270" i="12"/>
  <c r="M269" i="12"/>
  <c r="M268" i="12"/>
  <c r="M267" i="12"/>
  <c r="M266" i="12"/>
  <c r="M265" i="12"/>
  <c r="M264" i="12"/>
  <c r="M263" i="12"/>
  <c r="M262" i="12"/>
  <c r="M261" i="12"/>
  <c r="M260" i="12"/>
  <c r="M259" i="12"/>
  <c r="M258" i="12"/>
  <c r="M257" i="12"/>
  <c r="M256" i="12"/>
  <c r="M255" i="12"/>
  <c r="M254" i="12"/>
  <c r="M253" i="12"/>
  <c r="M251" i="12"/>
  <c r="M250" i="12"/>
  <c r="M249" i="12"/>
  <c r="M248" i="12"/>
  <c r="M247" i="12"/>
  <c r="M246" i="12"/>
  <c r="M245" i="12"/>
  <c r="M243" i="12"/>
  <c r="M242" i="12"/>
  <c r="M241" i="12"/>
  <c r="M240" i="12"/>
  <c r="M239" i="12"/>
  <c r="M238" i="12"/>
  <c r="M236" i="12"/>
  <c r="M235" i="12"/>
  <c r="M233" i="12"/>
  <c r="M232" i="12"/>
  <c r="M231" i="12"/>
  <c r="M230" i="12"/>
  <c r="M229" i="12"/>
  <c r="M228" i="12"/>
  <c r="M227" i="12"/>
  <c r="M225" i="12"/>
  <c r="M224" i="12"/>
  <c r="M223" i="12"/>
  <c r="M222" i="12"/>
  <c r="M221" i="12"/>
  <c r="M220" i="12"/>
  <c r="M219" i="12"/>
  <c r="M218" i="12"/>
  <c r="M217" i="12"/>
  <c r="M216" i="12"/>
  <c r="M215" i="12"/>
  <c r="M214" i="12"/>
  <c r="M213" i="12"/>
  <c r="M212" i="12"/>
  <c r="M211" i="12"/>
  <c r="M209" i="12"/>
  <c r="M208" i="12"/>
  <c r="M207" i="12"/>
  <c r="M206" i="12"/>
  <c r="M205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N123" i="12"/>
  <c r="N124" i="12"/>
  <c r="M124" i="12"/>
  <c r="M123" i="12"/>
  <c r="M384" i="12"/>
  <c r="M377" i="12"/>
  <c r="M371" i="12"/>
  <c r="M365" i="12"/>
  <c r="M361" i="12"/>
  <c r="M344" i="12"/>
  <c r="M341" i="12"/>
  <c r="M327" i="12"/>
  <c r="M324" i="12"/>
  <c r="M316" i="12"/>
  <c r="M308" i="12"/>
  <c r="M305" i="12"/>
  <c r="M301" i="12"/>
  <c r="M294" i="12"/>
  <c r="M288" i="12"/>
  <c r="M285" i="12"/>
  <c r="M271" i="12"/>
  <c r="M252" i="12"/>
  <c r="M244" i="12"/>
  <c r="M237" i="12"/>
  <c r="M234" i="12"/>
  <c r="M226" i="12"/>
  <c r="M210" i="12"/>
  <c r="M204" i="12"/>
  <c r="M183" i="12"/>
  <c r="M163" i="12"/>
  <c r="M144" i="12"/>
  <c r="M39" i="12"/>
  <c r="M38" i="12"/>
  <c r="M37" i="12"/>
  <c r="M36" i="12"/>
  <c r="M35" i="12"/>
  <c r="M34" i="12"/>
  <c r="M33" i="12"/>
  <c r="M32" i="12"/>
  <c r="N31" i="12"/>
  <c r="M31" i="12"/>
  <c r="M30" i="12"/>
  <c r="N29" i="12"/>
  <c r="M29" i="12"/>
  <c r="N28" i="12"/>
  <c r="M28" i="12"/>
  <c r="N27" i="12"/>
  <c r="M27" i="12"/>
  <c r="M26" i="12"/>
  <c r="M25" i="12"/>
  <c r="M24" i="12"/>
  <c r="M23" i="12"/>
  <c r="M22" i="12"/>
  <c r="N21" i="12"/>
  <c r="M21" i="12"/>
  <c r="M20" i="12"/>
  <c r="N19" i="12"/>
  <c r="M19" i="12"/>
  <c r="N18" i="12"/>
  <c r="M18" i="12"/>
  <c r="N17" i="12"/>
  <c r="M17" i="12"/>
  <c r="N16" i="12"/>
  <c r="M16" i="12"/>
  <c r="M15" i="12"/>
  <c r="M14" i="12"/>
  <c r="M13" i="12"/>
  <c r="M12" i="12"/>
  <c r="M11" i="12"/>
  <c r="M10" i="12"/>
  <c r="M9" i="12"/>
  <c r="M8" i="12"/>
  <c r="M7" i="12"/>
  <c r="N121" i="9"/>
  <c r="M121" i="9"/>
  <c r="M120" i="9"/>
  <c r="N31" i="9" l="1"/>
  <c r="N29" i="9"/>
  <c r="N28" i="9"/>
  <c r="N27" i="9"/>
  <c r="N26" i="9"/>
  <c r="N25" i="9"/>
  <c r="N21" i="9"/>
  <c r="N19" i="9"/>
  <c r="N18" i="9"/>
  <c r="N17" i="9"/>
  <c r="N16" i="9"/>
  <c r="N11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N323" i="9" l="1"/>
  <c r="N340" i="9"/>
  <c r="N339" i="9"/>
  <c r="N338" i="9"/>
  <c r="N380" i="9" l="1"/>
  <c r="N361" i="9"/>
  <c r="N395" i="9"/>
  <c r="N388" i="9"/>
  <c r="N383" i="9"/>
  <c r="N381" i="9"/>
  <c r="N376" i="9"/>
  <c r="N372" i="9"/>
  <c r="N369" i="9"/>
  <c r="N362" i="9"/>
  <c r="N359" i="9"/>
  <c r="N358" i="9"/>
  <c r="N351" i="9"/>
  <c r="N346" i="9"/>
  <c r="N326" i="9"/>
  <c r="N319" i="9"/>
  <c r="N314" i="9"/>
  <c r="N303" i="9"/>
  <c r="N297" i="9"/>
  <c r="N293" i="9"/>
  <c r="N289" i="9"/>
  <c r="N283" i="9"/>
  <c r="N277" i="9"/>
  <c r="N269" i="9"/>
  <c r="N259" i="9"/>
  <c r="N248" i="9"/>
  <c r="N245" i="9"/>
  <c r="N244" i="9"/>
  <c r="N243" i="9"/>
  <c r="N242" i="9"/>
  <c r="N235" i="9"/>
  <c r="N232" i="9"/>
  <c r="N230" i="9"/>
  <c r="N229" i="9"/>
  <c r="N228" i="9"/>
  <c r="N211" i="9"/>
  <c r="N222" i="9"/>
  <c r="N221" i="9"/>
  <c r="N220" i="9"/>
  <c r="N219" i="9"/>
  <c r="N218" i="9"/>
  <c r="N217" i="9"/>
  <c r="N216" i="9"/>
  <c r="N215" i="9"/>
  <c r="N214" i="9"/>
  <c r="N213" i="9"/>
  <c r="N212" i="9"/>
  <c r="N203" i="9"/>
  <c r="N161" i="9"/>
  <c r="N145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2" i="9"/>
  <c r="M381" i="9"/>
  <c r="M380" i="9"/>
  <c r="M379" i="9"/>
  <c r="M378" i="9"/>
  <c r="M377" i="9"/>
  <c r="M376" i="9"/>
  <c r="M375" i="9"/>
  <c r="M374" i="9"/>
  <c r="M373" i="9"/>
  <c r="M372" i="9"/>
  <c r="M370" i="9"/>
  <c r="M369" i="9"/>
  <c r="M368" i="9"/>
  <c r="M367" i="9"/>
  <c r="M366" i="9"/>
  <c r="M365" i="9"/>
  <c r="M364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4" i="9"/>
  <c r="M293" i="9"/>
  <c r="M292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</calcChain>
</file>

<file path=xl/sharedStrings.xml><?xml version="1.0" encoding="utf-8"?>
<sst xmlns="http://schemas.openxmlformats.org/spreadsheetml/2006/main" count="29230" uniqueCount="4550">
  <si>
    <t/>
  </si>
  <si>
    <t>Código</t>
  </si>
  <si>
    <t>Classificação</t>
  </si>
  <si>
    <t>Nome</t>
  </si>
  <si>
    <t>ATIVO</t>
  </si>
  <si>
    <t>1.01</t>
  </si>
  <si>
    <t>ATIVO CIRCULANTE</t>
  </si>
  <si>
    <t>1.01.01</t>
  </si>
  <si>
    <t>DISPONIBILIDADES</t>
  </si>
  <si>
    <t>1.01.01.01</t>
  </si>
  <si>
    <t>1.01.01.01.01</t>
  </si>
  <si>
    <t>CAIXA</t>
  </si>
  <si>
    <t>13.6</t>
  </si>
  <si>
    <t>1.01.01.01.01.007</t>
  </si>
  <si>
    <t>PATROCÍNIOS/PERMUTA PUBLICITÁRIA</t>
  </si>
  <si>
    <t>1.01.01.01.02</t>
  </si>
  <si>
    <t>BANCOS CONTA MOVIMENTO REC LIVRE</t>
  </si>
  <si>
    <t>1.01.01.01.02.035</t>
  </si>
  <si>
    <t>MDF BB 4307-9 11707-2</t>
  </si>
  <si>
    <t>13.1</t>
  </si>
  <si>
    <t>1.01.01.01.02.036</t>
  </si>
  <si>
    <t>MDF BB 4307-9 11708-0 CAPTAÇÃO</t>
  </si>
  <si>
    <t>13.2</t>
  </si>
  <si>
    <t>1.01.01.01.02.037</t>
  </si>
  <si>
    <t>MDF BB 4307-9 11709-9 FD DE RESERVA</t>
  </si>
  <si>
    <t>13.4</t>
  </si>
  <si>
    <t>1.01.01.01.02.038</t>
  </si>
  <si>
    <t>MDF BB 4307-9 11710-2 FD CONTING</t>
  </si>
  <si>
    <t>13.5</t>
  </si>
  <si>
    <t>1.01.01.01.03</t>
  </si>
  <si>
    <t>BANCO CONTA MOVIMENTO REC TERCEIROS</t>
  </si>
  <si>
    <t>13.3</t>
  </si>
  <si>
    <t>1.01.01.01.03.021</t>
  </si>
  <si>
    <t>MDF BB 1191 44020-5 - MINC PRONAC 204732</t>
  </si>
  <si>
    <t>1.01.01.01.03.022</t>
  </si>
  <si>
    <t>MDF BB 44090-6 MESP 1814206-00</t>
  </si>
  <si>
    <t>1.01.01.01.03.023</t>
  </si>
  <si>
    <t>MDF BB 4307 12026-X - PROAC</t>
  </si>
  <si>
    <t>1.01.01.01.03.024</t>
  </si>
  <si>
    <t>MDF BB 1191 44019-1 MINC PRONAC 204732</t>
  </si>
  <si>
    <t>1.01.01.01.03.025</t>
  </si>
  <si>
    <t>MDF BB 1191 47578-5 - MESP 2201927</t>
  </si>
  <si>
    <t>1.01.01.01.03.027</t>
  </si>
  <si>
    <t>MDF BB 1191 47872-5 - MINC PRONAC 222664</t>
  </si>
  <si>
    <t>1.01.01.01.04</t>
  </si>
  <si>
    <t>APLICACOES FINANCEIRAS RECURSOS LIVRES</t>
  </si>
  <si>
    <t>1.01.01.01.04.070</t>
  </si>
  <si>
    <t>MDF BB APL 4307-9 11707-2 CDB DI</t>
  </si>
  <si>
    <t>1.01.01.01.04.072</t>
  </si>
  <si>
    <t>MDF BB APL 4307-9 11708-0 CAPTAÇÃO RF Ref DI Plus Á</t>
  </si>
  <si>
    <t>1.01.01.01.04.073</t>
  </si>
  <si>
    <t>MDF BB APL 4307-9 11710-2 FD CONTING CDB DI</t>
  </si>
  <si>
    <t>1.01.01.01.04.075</t>
  </si>
  <si>
    <t>MDF BB APL 4307-9 11708-0 CAPTAÇÃO CDB DI</t>
  </si>
  <si>
    <t>1.01.01.01.04.078</t>
  </si>
  <si>
    <t>MDF BB APL 4307-9 11709-9 RESERVA CDB DI</t>
  </si>
  <si>
    <t>1.01.01.01.05</t>
  </si>
  <si>
    <t>APLICACOES FINANCEIRAS REC.TERCEIROS</t>
  </si>
  <si>
    <t>1.01.01.01.05.027</t>
  </si>
  <si>
    <t>MDF BB 1191 43857 - X MESP 2000900-00 S PUBLICO</t>
  </si>
  <si>
    <t>1.01.01.01.05.029</t>
  </si>
  <si>
    <t>MDF - BB 42197-9 P SOBERANO MESP 1814206 LEI DO ESP</t>
  </si>
  <si>
    <t>1.01.01.01.05.030</t>
  </si>
  <si>
    <t>MDF BB 44090-6 MESP-1814206-00 S.Público Automático</t>
  </si>
  <si>
    <t>1.01.01.01.05.033</t>
  </si>
  <si>
    <t>MDF - BB 1191 44019-1 MINC PRONAC 204732 RF Simples</t>
  </si>
  <si>
    <t>1.01.01.01.05.034</t>
  </si>
  <si>
    <t>MDF - BB 1191 44020-5 MINC PRONAC 204732 S.Público</t>
  </si>
  <si>
    <t>1.01.01.01.05.039</t>
  </si>
  <si>
    <t>MDF BB 4307 12026-x - PROAC</t>
  </si>
  <si>
    <t>1.01.01.01.05.040</t>
  </si>
  <si>
    <t>MDF BB 1191 47872-5 MINC PRONAC 222664</t>
  </si>
  <si>
    <t>1.01.01.01.05.042</t>
  </si>
  <si>
    <t>MDF BB 1191 47578-5 MESP 2201927</t>
  </si>
  <si>
    <t>1.01.02</t>
  </si>
  <si>
    <t>REALIZAVES A CURTO PRAZO</t>
  </si>
  <si>
    <t>1.01.02.01</t>
  </si>
  <si>
    <t>A RECEBER</t>
  </si>
  <si>
    <t>1.01.02.01.01</t>
  </si>
  <si>
    <t>CONTAS A RECEBER</t>
  </si>
  <si>
    <t>1.01.02.01.01.006</t>
  </si>
  <si>
    <t>DUPLICATAS A RECEBER</t>
  </si>
  <si>
    <t>1.01.02.01.01.007</t>
  </si>
  <si>
    <t>BILHETERIA A RECEBER</t>
  </si>
  <si>
    <t>1.01.02.01.01.009</t>
  </si>
  <si>
    <t>ALUGUEIS A RECEBER</t>
  </si>
  <si>
    <t>1.01.02.01.01.510</t>
  </si>
  <si>
    <t>OUTROS VALORES A RECEBER</t>
  </si>
  <si>
    <t>1.01.02.02</t>
  </si>
  <si>
    <t>ADIANTAMENTOS</t>
  </si>
  <si>
    <t>1.01.02.02.01</t>
  </si>
  <si>
    <t>ADTO</t>
  </si>
  <si>
    <t>1.01.02.02.01.001</t>
  </si>
  <si>
    <t>ADIANTAMENTO SALARIAL</t>
  </si>
  <si>
    <t>1.01.02.02.01.002</t>
  </si>
  <si>
    <t>ADIANTAMENTO DE FERIAS</t>
  </si>
  <si>
    <t>1.01.02.02.01.003</t>
  </si>
  <si>
    <t>ADIANTAMENTO DE 13 SALARIO</t>
  </si>
  <si>
    <t>1.01.02.02.01.004</t>
  </si>
  <si>
    <t>ADIANTAMENTO DE RESCISAO</t>
  </si>
  <si>
    <t>1.01.02.02.01.006</t>
  </si>
  <si>
    <t>ADIANTAMENTO A FORNECEDOR</t>
  </si>
  <si>
    <t>1.01.02.50</t>
  </si>
  <si>
    <t>DESPESAS ANTECIPADAS</t>
  </si>
  <si>
    <t>1.01.02.50.01</t>
  </si>
  <si>
    <t>1.01.02.50.01.001</t>
  </si>
  <si>
    <t>PREMIOS DE SEGUROS A APROPRIAR</t>
  </si>
  <si>
    <t>1.02</t>
  </si>
  <si>
    <t>ATIVO NAO CIRCULANTE</t>
  </si>
  <si>
    <t>1.02.03</t>
  </si>
  <si>
    <t>ATIVO PERMANENTE</t>
  </si>
  <si>
    <t>1.02.03.06</t>
  </si>
  <si>
    <t>IMOB VINCULADOS AO CONTRATO DE GESTAO</t>
  </si>
  <si>
    <t>1.02.03.06.01</t>
  </si>
  <si>
    <t>IMOBILIZADO CONTRATO GESTAO</t>
  </si>
  <si>
    <t>1.02.03.06.01.001</t>
  </si>
  <si>
    <t>EQUIPAMENTO DE PROC DE DADOS</t>
  </si>
  <si>
    <t>1.02.03.06.01.005</t>
  </si>
  <si>
    <t>MOVEIS E UTENSILIOS</t>
  </si>
  <si>
    <t>8.2</t>
  </si>
  <si>
    <t>Moveis e utensílios</t>
  </si>
  <si>
    <t>1.02.03.07</t>
  </si>
  <si>
    <t>DEPR. VINCULADAS CONTRATO DE GESTAO</t>
  </si>
  <si>
    <t>1.02.03.07.01</t>
  </si>
  <si>
    <t>DEPR CONTRATO GESTAO</t>
  </si>
  <si>
    <t>1.02.03.07.01.002</t>
  </si>
  <si>
    <t>DEPREC ACUM MAQUINAS E EQUIPAMENTO</t>
  </si>
  <si>
    <t>1.02.03.07.01.003</t>
  </si>
  <si>
    <t>DEPREC ACUM MOVEIS E UTENSILIOS</t>
  </si>
  <si>
    <t>1.02.03.07.01.004</t>
  </si>
  <si>
    <t>DEPREC ACUM EQUIPAMENTOS PROC DADOS</t>
  </si>
  <si>
    <t>1.02.03.07.01.007</t>
  </si>
  <si>
    <t>DEPREC ACUM EQUIP TELECOMUNICACOES</t>
  </si>
  <si>
    <t>PASSIVO</t>
  </si>
  <si>
    <t>2.01</t>
  </si>
  <si>
    <t>PASSIVO CIRCULANTE</t>
  </si>
  <si>
    <t>2.01.01</t>
  </si>
  <si>
    <t>EXIGIVEIS A CURTO PRAZO</t>
  </si>
  <si>
    <t>2.01.01.02</t>
  </si>
  <si>
    <t>OBRIGACOES TRABALHISTAS</t>
  </si>
  <si>
    <t>2.01.01.02.01</t>
  </si>
  <si>
    <t>2.01.01.02.01.001</t>
  </si>
  <si>
    <t>SALARIOS A PAGAR</t>
  </si>
  <si>
    <t>2.01.01.02.01.004</t>
  </si>
  <si>
    <t>PENSAO ALIMENTICIA A PAGAR</t>
  </si>
  <si>
    <t>2.01.01.02.01.005</t>
  </si>
  <si>
    <t>AUTONOMO A PAGAR</t>
  </si>
  <si>
    <t>2.01.01.02.01.510</t>
  </si>
  <si>
    <t>OUTRAS OBRIGACOES TRABALHISTAS A RECOLH</t>
  </si>
  <si>
    <t>2.01.01.02.01.512</t>
  </si>
  <si>
    <t>13º SALARIO A PAGAR</t>
  </si>
  <si>
    <t>2.01.01.02.02</t>
  </si>
  <si>
    <t>PROVISOES TRABALHISTAS</t>
  </si>
  <si>
    <t>2.01.01.02.02.001</t>
  </si>
  <si>
    <t>PROVISAO P/ 13º SALARIO</t>
  </si>
  <si>
    <t>2.01.01.02.02.002</t>
  </si>
  <si>
    <t>PROVISAO P/ FERIAS E 1/3</t>
  </si>
  <si>
    <t>2.01.01.02.02.003</t>
  </si>
  <si>
    <t>PROVISAO FGTS S/ 13º SALARIO</t>
  </si>
  <si>
    <t>2.01.01.02.02.004</t>
  </si>
  <si>
    <t>PROVISAO FGTS S/ FERIAS E 1/3</t>
  </si>
  <si>
    <t>2.01.01.02.02.005</t>
  </si>
  <si>
    <t>PROVISAO PIS S/ 13º SALARIO</t>
  </si>
  <si>
    <t>2.01.01.02.02.006</t>
  </si>
  <si>
    <t>PROVISAO PIS S/ FERIAS E 1/3</t>
  </si>
  <si>
    <t>2.01.01.02.02.007</t>
  </si>
  <si>
    <t>PROVISAO INSS S/ 13º SALARIO</t>
  </si>
  <si>
    <t>2.01.01.02.02.008</t>
  </si>
  <si>
    <t>PROVISAO INSS S/FERIAS E 1/3</t>
  </si>
  <si>
    <t>2.01.01.03</t>
  </si>
  <si>
    <t>ENCARGOS SOCIAIS E PREVIDENC A RECOLHER</t>
  </si>
  <si>
    <t>2.01.01.03.01</t>
  </si>
  <si>
    <t>2.01.01.03.01.001</t>
  </si>
  <si>
    <t>INSS A RECOLHER</t>
  </si>
  <si>
    <t>2.01.01.03.01.002</t>
  </si>
  <si>
    <t>FGTS A RECOLHER</t>
  </si>
  <si>
    <t>2.01.01.03.01.004</t>
  </si>
  <si>
    <t>PIS FOLHA DE SALARIOS A RECOLHER</t>
  </si>
  <si>
    <t>2.01.01.04</t>
  </si>
  <si>
    <t>OBRIGACOES TRIBUTARIAS A RECOLHER</t>
  </si>
  <si>
    <t>2.01.01.04.01</t>
  </si>
  <si>
    <t>2.01.01.04.01.003</t>
  </si>
  <si>
    <t>COFINS REC. BRUTA A RECOLHER</t>
  </si>
  <si>
    <t>2.01.01.04.01.008</t>
  </si>
  <si>
    <t>IRRF 0561 (FUNCIONARIOS) A RECOLHER</t>
  </si>
  <si>
    <t>2.01.01.04.01.009</t>
  </si>
  <si>
    <t>IRRF 0588 - AUTONOMOS</t>
  </si>
  <si>
    <t>2.01.01.04.01.011</t>
  </si>
  <si>
    <t>IRRF 1708 (P JURIDICA) A RECOLHER</t>
  </si>
  <si>
    <t>2.01.01.04.01.012</t>
  </si>
  <si>
    <t>PIS/COF/CSLL 5952 A RECOLHER</t>
  </si>
  <si>
    <t>2.01.01.04.01.013</t>
  </si>
  <si>
    <t>INSS RET FONTE FORNECEDORES A RECOLHER</t>
  </si>
  <si>
    <t>2.01.01.04.01.014</t>
  </si>
  <si>
    <t>ISS RET FONTE FORNECEDORES A RECOLHER</t>
  </si>
  <si>
    <t>2.01.01.05</t>
  </si>
  <si>
    <t>OUTRAS OBRIGACOES</t>
  </si>
  <si>
    <t>2.01.01.05.01</t>
  </si>
  <si>
    <t>2.01.01.05.01.001</t>
  </si>
  <si>
    <t>FORNECEDOR A PAGAR</t>
  </si>
  <si>
    <t>2.01.01.06</t>
  </si>
  <si>
    <t>2.01.01.06.01</t>
  </si>
  <si>
    <t>2.01.01.06.01.510</t>
  </si>
  <si>
    <t>OUTROS ADIANTAMENTOS</t>
  </si>
  <si>
    <t>2.01.01.07</t>
  </si>
  <si>
    <t>PROJETOS A EXECUTAR</t>
  </si>
  <si>
    <t>2.01.01.07.01</t>
  </si>
  <si>
    <t>2.01.01.07.01.019</t>
  </si>
  <si>
    <t>MDF - MESP 1814206</t>
  </si>
  <si>
    <t>2.01.01.07.01.023</t>
  </si>
  <si>
    <t>MDF - MESP 2000900-00</t>
  </si>
  <si>
    <t>2.01.01.07.01.027</t>
  </si>
  <si>
    <t>MDF - MINC PRONAC 204732</t>
  </si>
  <si>
    <t>2.01.01.07.01.028</t>
  </si>
  <si>
    <t>MDF - CONTRATO DE GESTAO 03_2021</t>
  </si>
  <si>
    <t>2.01.01.07.01.031</t>
  </si>
  <si>
    <t>MDF - PROAC 2022</t>
  </si>
  <si>
    <t>2.01.01.07.01.033</t>
  </si>
  <si>
    <t>MDF - MESP 2201927</t>
  </si>
  <si>
    <t>2.01.01.07.01.034</t>
  </si>
  <si>
    <t>MDF - MINC PRONAC 222664</t>
  </si>
  <si>
    <t>2.02</t>
  </si>
  <si>
    <t>PASSIVO NAO CIRCULANTE</t>
  </si>
  <si>
    <t>2.02.01</t>
  </si>
  <si>
    <t>RESULTADO DE EXERCICIOS FUTUROS</t>
  </si>
  <si>
    <t>2.02.01.01</t>
  </si>
  <si>
    <t>RECEITAS DIFERIDAS</t>
  </si>
  <si>
    <t>2.02.01.01.01</t>
  </si>
  <si>
    <t>RECEIOTAS DIFERIDAS</t>
  </si>
  <si>
    <t>2.02.01.01.01.510</t>
  </si>
  <si>
    <t>OUTRAS RECEITAS ANTECIPADAS</t>
  </si>
  <si>
    <t>2.02.02</t>
  </si>
  <si>
    <t>EXIGIVEL A LONGO PRAZO</t>
  </si>
  <si>
    <t>2.02.02.01</t>
  </si>
  <si>
    <t>SALDO PRESTACAO DE CONTAS</t>
  </si>
  <si>
    <t>2.02.02.01.01</t>
  </si>
  <si>
    <t>2.02.02.01.01.006</t>
  </si>
  <si>
    <t>CONTRATO GESTAO - IMOBILIZADO CG 03_2021</t>
  </si>
  <si>
    <t>CUSTOS E DESPESAS</t>
  </si>
  <si>
    <t>3.01</t>
  </si>
  <si>
    <t>GESTAO OPERACIONAL</t>
  </si>
  <si>
    <t>3.01.01</t>
  </si>
  <si>
    <t>RH - SALARIOS, ENCARGOS E BENEFICIOS</t>
  </si>
  <si>
    <t>3.01.01.01</t>
  </si>
  <si>
    <t>DIRETORIA</t>
  </si>
  <si>
    <t>3.01.01.01.01</t>
  </si>
  <si>
    <t>AREA MEIO</t>
  </si>
  <si>
    <t>6.1.1.1.1</t>
  </si>
  <si>
    <t>3.01.01.01.01.001</t>
  </si>
  <si>
    <t>SALARIO</t>
  </si>
  <si>
    <t>3.01.01.01.01.003</t>
  </si>
  <si>
    <t>13 SALARIO</t>
  </si>
  <si>
    <t>3.01.01.01.01.006</t>
  </si>
  <si>
    <t>INSS - FOLPAG</t>
  </si>
  <si>
    <t>3.01.01.01.01.007</t>
  </si>
  <si>
    <t>FGTS - FOLPAG</t>
  </si>
  <si>
    <t>3.01.01.01.01.009</t>
  </si>
  <si>
    <t>PIS - FOLPAG</t>
  </si>
  <si>
    <t>3.01.01.01.01.013</t>
  </si>
  <si>
    <t>VALE REFEICAO/ALIMENTACAO</t>
  </si>
  <si>
    <t>3.01.01.01.01.018</t>
  </si>
  <si>
    <t>3.01.01.01.01.019</t>
  </si>
  <si>
    <t>PROVISAO P/ FÉRIAS E 1/3</t>
  </si>
  <si>
    <t>3.01.01.01.01.020</t>
  </si>
  <si>
    <t>PROVISAO P/ FGTS S/ 13º SALARIO</t>
  </si>
  <si>
    <t>3.01.01.01.01.021</t>
  </si>
  <si>
    <t>PROVISAO P/ FGTS S/FÉRIAS E 1/3</t>
  </si>
  <si>
    <t>3.01.01.01.01.022</t>
  </si>
  <si>
    <t>PROVISAO P/ PIS S/ 13º SALARIO</t>
  </si>
  <si>
    <t>3.01.01.01.01.023</t>
  </si>
  <si>
    <t>PROVISAO P/ PIS S/ FÉRIAS E 1/3</t>
  </si>
  <si>
    <t>3.01.01.01.01.024</t>
  </si>
  <si>
    <t>PROVISAO P/ INSS S/ 13º SALARIO</t>
  </si>
  <si>
    <t>3.01.01.01.01.025</t>
  </si>
  <si>
    <t>PROVISAO P/ INSS S/ FÉRIAS E 1/3</t>
  </si>
  <si>
    <t>3.01.01.02</t>
  </si>
  <si>
    <t>DEMAIS FUNCIONARIOS</t>
  </si>
  <si>
    <t>3.01.01.02.01</t>
  </si>
  <si>
    <t>6.1.1.2.1</t>
  </si>
  <si>
    <t>3.01.01.02.01.001</t>
  </si>
  <si>
    <t>SALARIOS</t>
  </si>
  <si>
    <t>3.01.01.02.01.003</t>
  </si>
  <si>
    <t>3.01.01.02.01.006</t>
  </si>
  <si>
    <t>INSS FOLHA</t>
  </si>
  <si>
    <t>3.01.01.02.01.007</t>
  </si>
  <si>
    <t>FGTS FOLHA</t>
  </si>
  <si>
    <t>3.01.01.02.01.009</t>
  </si>
  <si>
    <t>PIS FOLHA</t>
  </si>
  <si>
    <t>3.01.01.02.01.011</t>
  </si>
  <si>
    <t>ASSIST.MEDICA/ODONTOLOGICA</t>
  </si>
  <si>
    <t>3.01.01.02.01.013</t>
  </si>
  <si>
    <t>3.01.01.02.01.014</t>
  </si>
  <si>
    <t>VALE TRANSPORTE</t>
  </si>
  <si>
    <t>3.01.01.02.01.018</t>
  </si>
  <si>
    <t>3.01.01.02.01.019</t>
  </si>
  <si>
    <t>3.01.01.02.01.020</t>
  </si>
  <si>
    <t>3.01.01.02.01.021</t>
  </si>
  <si>
    <t>3.01.01.02.01.022</t>
  </si>
  <si>
    <t>3.01.01.02.01.023</t>
  </si>
  <si>
    <t>3.01.01.02.01.024</t>
  </si>
  <si>
    <t>3.01.01.02.01.025</t>
  </si>
  <si>
    <t>3.01.01.02.02</t>
  </si>
  <si>
    <t>AREA FIM</t>
  </si>
  <si>
    <t>6.1.1.2.2</t>
  </si>
  <si>
    <t>3.01.01.02.02.001</t>
  </si>
  <si>
    <t>3.01.01.02.02.002</t>
  </si>
  <si>
    <t>FERIAS</t>
  </si>
  <si>
    <t>3.01.01.02.02.003</t>
  </si>
  <si>
    <t>3.01.01.02.02.004</t>
  </si>
  <si>
    <t>RESCISOES</t>
  </si>
  <si>
    <t>3.01.01.02.02.006</t>
  </si>
  <si>
    <t>INSS</t>
  </si>
  <si>
    <t>3.01.01.02.02.007</t>
  </si>
  <si>
    <t>FGTS</t>
  </si>
  <si>
    <t>3.01.01.02.02.009</t>
  </si>
  <si>
    <t>PIS</t>
  </si>
  <si>
    <t>3.01.01.02.02.011</t>
  </si>
  <si>
    <t>ASSIT.MEDICA/ODONTOLOGICA</t>
  </si>
  <si>
    <t>3.01.01.02.02.013</t>
  </si>
  <si>
    <t>3.01.01.02.02.014</t>
  </si>
  <si>
    <t>3.01.01.02.02.018</t>
  </si>
  <si>
    <t>3.01.01.02.02.019</t>
  </si>
  <si>
    <t>3.01.01.02.02.020</t>
  </si>
  <si>
    <t>3.01.01.02.02.021</t>
  </si>
  <si>
    <t>3.01.01.02.02.022</t>
  </si>
  <si>
    <t>3.01.01.02.02.023</t>
  </si>
  <si>
    <t>3.01.01.02.02.024</t>
  </si>
  <si>
    <t>3.01.01.02.02.025</t>
  </si>
  <si>
    <t>3.01.01.02.02.050</t>
  </si>
  <si>
    <t>APRENDIZ</t>
  </si>
  <si>
    <t>3.01.01.02.02.051</t>
  </si>
  <si>
    <t>PENSÃO ALIMENTÍCIA</t>
  </si>
  <si>
    <t>3.01.01.03</t>
  </si>
  <si>
    <t>ESTAGIARIOS</t>
  </si>
  <si>
    <t>3.01.01.03.01</t>
  </si>
  <si>
    <t>6.1.1.3.2</t>
  </si>
  <si>
    <t>3.01.01.03.01.001</t>
  </si>
  <si>
    <t>3.01.01.03.01.013</t>
  </si>
  <si>
    <t>3.01.01.03.01.014</t>
  </si>
  <si>
    <t>3.01.02</t>
  </si>
  <si>
    <t>PRESTADORES DE SERVICOS</t>
  </si>
  <si>
    <t>3.01.02.01</t>
  </si>
  <si>
    <t>3.01.02.01.01</t>
  </si>
  <si>
    <t>3.01.02.01.01.026</t>
  </si>
  <si>
    <t>JURIDICA</t>
  </si>
  <si>
    <t>6.1.2.3</t>
  </si>
  <si>
    <t>3.01.02.01.01.079</t>
  </si>
  <si>
    <t>COLETA DE LIXO</t>
  </si>
  <si>
    <t>6.1.2.8</t>
  </si>
  <si>
    <t>3.01.02.01.01.082</t>
  </si>
  <si>
    <t>LIMPEZA</t>
  </si>
  <si>
    <t>6.1.2.1</t>
  </si>
  <si>
    <t>3.01.02.01.01.105</t>
  </si>
  <si>
    <t>PORTARIA</t>
  </si>
  <si>
    <t>6.1.2.2</t>
  </si>
  <si>
    <t>3.01.02.01.01.122</t>
  </si>
  <si>
    <t>VIGILANCIA</t>
  </si>
  <si>
    <t>3.01.02.01.01.133</t>
  </si>
  <si>
    <t>INFORMATICA / SISTEMAS DE GESTÃO</t>
  </si>
  <si>
    <t>6.1.2.4</t>
  </si>
  <si>
    <t>3.01.02.01.01.134</t>
  </si>
  <si>
    <t>ADMINISTRACAO /RH</t>
  </si>
  <si>
    <t>6.1.2.5</t>
  </si>
  <si>
    <t>3.01.02.01.01.185</t>
  </si>
  <si>
    <t>LOCAÇÃO DE EQUIPAMENTOS</t>
  </si>
  <si>
    <t>3.01.02.01.01.191</t>
  </si>
  <si>
    <t>ASSESSORIA DIVERSAS</t>
  </si>
  <si>
    <t>3.01.02.01.01.193</t>
  </si>
  <si>
    <t>AUXILIAR MONITORAMENTO</t>
  </si>
  <si>
    <t>3.01.02.01.01.024</t>
  </si>
  <si>
    <t>CONTABIL</t>
  </si>
  <si>
    <t>6.1.2.6</t>
  </si>
  <si>
    <t>3.01.02.01.01.030</t>
  </si>
  <si>
    <t>BOMBEIROS</t>
  </si>
  <si>
    <t>3.01.02.01.01.171</t>
  </si>
  <si>
    <t>DESENVOLVIMENTO DE PROJETOS</t>
  </si>
  <si>
    <t>3.01.02.01.01.053</t>
  </si>
  <si>
    <t>CURADORIA</t>
  </si>
  <si>
    <t>3.01.02.01.01.027</t>
  </si>
  <si>
    <t>AUDITORIA</t>
  </si>
  <si>
    <t>6.1.2.7</t>
  </si>
  <si>
    <t>3.02</t>
  </si>
  <si>
    <t>CUSTOS ADMINISTRATIVOS</t>
  </si>
  <si>
    <t>3.02.01</t>
  </si>
  <si>
    <t>3.02.01.01</t>
  </si>
  <si>
    <t>3.02.01.01.02</t>
  </si>
  <si>
    <t>UTILIDADES PUBLICAS (AGUA,LUZ,TELEFONE)</t>
  </si>
  <si>
    <t>3.02.01.01.02.001</t>
  </si>
  <si>
    <t>ENERGIA ELETRICA</t>
  </si>
  <si>
    <t>6.1.3.2.2</t>
  </si>
  <si>
    <t>3.02.01.01.02.002</t>
  </si>
  <si>
    <t>INTERNET</t>
  </si>
  <si>
    <t>6.1.3.2.4</t>
  </si>
  <si>
    <t>3.02.01.01.02.004</t>
  </si>
  <si>
    <t>TELEFONE</t>
  </si>
  <si>
    <t>6.1.3.2.5</t>
  </si>
  <si>
    <t>3.02.01.01.03</t>
  </si>
  <si>
    <t>UNIFORMES E EPIS</t>
  </si>
  <si>
    <t>6.1.3.3</t>
  </si>
  <si>
    <t>3.02.01.01.03.001</t>
  </si>
  <si>
    <t>EPIS</t>
  </si>
  <si>
    <t>3.02.01.01.04</t>
  </si>
  <si>
    <t>VIAGENS E ESTADIAS</t>
  </si>
  <si>
    <t>6.1.3.4</t>
  </si>
  <si>
    <t>3.02.01.01.04.022</t>
  </si>
  <si>
    <t>REFEICAO</t>
  </si>
  <si>
    <t>3.02.01.01.04.055</t>
  </si>
  <si>
    <t>CONDUCAO</t>
  </si>
  <si>
    <t>3.02.01.01.04.074</t>
  </si>
  <si>
    <t>HOSPEDAGENS</t>
  </si>
  <si>
    <t>3.02.01.01.05</t>
  </si>
  <si>
    <t>MATERIAL DE CONSUMO, ESCRIT E LIMPEZA</t>
  </si>
  <si>
    <t>6.1.3.5</t>
  </si>
  <si>
    <t>3.02.01.01.05.001</t>
  </si>
  <si>
    <t>MATERIAL DE LIMPEZA</t>
  </si>
  <si>
    <t>3.02.01.01.05.048</t>
  </si>
  <si>
    <t>COPA</t>
  </si>
  <si>
    <t>3.02.01.01.06</t>
  </si>
  <si>
    <t>DESPESAS TRIBUTARIAS E FINANCERIAS</t>
  </si>
  <si>
    <t>3.02.01.01.06.056</t>
  </si>
  <si>
    <t>DESPESAS BANCARIAS</t>
  </si>
  <si>
    <t>6.1.3.6</t>
  </si>
  <si>
    <t>3.02.01.01.06.057</t>
  </si>
  <si>
    <t>IRRF APLICACAO FINANCEIRA</t>
  </si>
  <si>
    <t>3.02.01.01.06.129</t>
  </si>
  <si>
    <t>COFINS S/ RENDIMENTO DE APLICACAO</t>
  </si>
  <si>
    <t>3.02.01.01.06.135</t>
  </si>
  <si>
    <t>TARIFA SOBRE CARTÃO DE CRÉDITO</t>
  </si>
  <si>
    <t>3.02.01.01.06.136</t>
  </si>
  <si>
    <t>TARIFA SOBRE CARTÃO DE DÉBITO</t>
  </si>
  <si>
    <t>3.02.01.01.06.138</t>
  </si>
  <si>
    <t>TARIFA SOBRE VENDAS PELA INTERNET</t>
  </si>
  <si>
    <t>3.02.01.01.06.143</t>
  </si>
  <si>
    <t>TAXA S/ DOAÇÃO</t>
  </si>
  <si>
    <t>3.02.01.01.07</t>
  </si>
  <si>
    <t>DESPESAS DIVERSAS (CORREIO,XEROX,MOTOBOY</t>
  </si>
  <si>
    <t>6.1.3.7</t>
  </si>
  <si>
    <t>3.02.01.01.07.036</t>
  </si>
  <si>
    <t>CARTORIO</t>
  </si>
  <si>
    <t>3.02.01.01.07.037</t>
  </si>
  <si>
    <t>CHAVEIRO</t>
  </si>
  <si>
    <t>3.02.01.01.07.055</t>
  </si>
  <si>
    <t>OUTRAS DESPESAS DIVERSAS</t>
  </si>
  <si>
    <t>3.02.01.01.07.093</t>
  </si>
  <si>
    <t>MATERIAL DIVERSOS</t>
  </si>
  <si>
    <t>3.02.01.01.07.097</t>
  </si>
  <si>
    <t>MOTOBOY</t>
  </si>
  <si>
    <t>3.02.01.01.07.101</t>
  </si>
  <si>
    <t>OUTROS SERVICOS</t>
  </si>
  <si>
    <t>3.02.01.01.07.135</t>
  </si>
  <si>
    <t>TAXI</t>
  </si>
  <si>
    <t>3.02.01.01.07.158</t>
  </si>
  <si>
    <t>ASSOCIACOES</t>
  </si>
  <si>
    <t>3.02.01.01.09</t>
  </si>
  <si>
    <t>TREINAMENTOS DIVERSOS</t>
  </si>
  <si>
    <t>6.1.3.8</t>
  </si>
  <si>
    <t>3.02.01.01.09.001</t>
  </si>
  <si>
    <t>TREINAMENTO DE FUNCIONÁRIOS</t>
  </si>
  <si>
    <t>3.02.01.01.20</t>
  </si>
  <si>
    <t>INVESTIMENTOS</t>
  </si>
  <si>
    <t>3.02.01.01.20.098</t>
  </si>
  <si>
    <t>3.02.01.01.20.124</t>
  </si>
  <si>
    <t>SOFTWARE</t>
  </si>
  <si>
    <t>3.03</t>
  </si>
  <si>
    <t>PRGRAMA DE EDIF: CONSERV/MANUT E SEG.</t>
  </si>
  <si>
    <t>3.03.01</t>
  </si>
  <si>
    <t>3.03.01.01</t>
  </si>
  <si>
    <t>3.03.01.01.01</t>
  </si>
  <si>
    <t>CONSERVACAO E MANUTENCAO DAS EDIFICACOES</t>
  </si>
  <si>
    <t>6.1.4.1</t>
  </si>
  <si>
    <t>3.03.01.01.01.054</t>
  </si>
  <si>
    <t>DEDETIZACAO</t>
  </si>
  <si>
    <t>3.03.01.01.01.089</t>
  </si>
  <si>
    <t>MANUTENCAO DE ELEVADOR</t>
  </si>
  <si>
    <t>3.03.01.01.01.094</t>
  </si>
  <si>
    <t>MATERIAL ELETRICO</t>
  </si>
  <si>
    <t>3.03.01.01.01.107</t>
  </si>
  <si>
    <t>PREDIAL - MANUTENCAO E REPAROS</t>
  </si>
  <si>
    <t>3.03.01.01.01.116</t>
  </si>
  <si>
    <t>RECARGA EXTINTORES</t>
  </si>
  <si>
    <t>3.03.01.01.01.149</t>
  </si>
  <si>
    <t>MATERIAL PARA MANUTENCAO</t>
  </si>
  <si>
    <t>3.03.01.01.01.150</t>
  </si>
  <si>
    <t>MANUTENCAO AR CONDICIONADO</t>
  </si>
  <si>
    <t>3.03.01.01.01.151</t>
  </si>
  <si>
    <t>MANUTENCAO GERADOR</t>
  </si>
  <si>
    <t>3.03.01.01.01.153</t>
  </si>
  <si>
    <t>MANUTENÇÃO NO NOBREAK</t>
  </si>
  <si>
    <t>3.03.01.01.02</t>
  </si>
  <si>
    <t>SISTEMA DE MONITORAMENTO DE SEG E AVCB</t>
  </si>
  <si>
    <t>6.1.4.2</t>
  </si>
  <si>
    <t>3.03.01.01.02.136</t>
  </si>
  <si>
    <t>3.03.01.01.03</t>
  </si>
  <si>
    <t>EQUIPAMENTOS/IMPLEMENTOS</t>
  </si>
  <si>
    <t>3.03.01.01.03.068</t>
  </si>
  <si>
    <t>FERRAMENTAS</t>
  </si>
  <si>
    <t>6.1.4.3</t>
  </si>
  <si>
    <t>3.03.01.01.06</t>
  </si>
  <si>
    <t>SEGUROS (PREDIAL, INCENDIO E ETC)</t>
  </si>
  <si>
    <t>6.1.4.4</t>
  </si>
  <si>
    <t>3.03.01.01.06.123</t>
  </si>
  <si>
    <t>SEGUROS ( PREDIAL, INCENDIO E ETC )</t>
  </si>
  <si>
    <t>3.03.01.01.11</t>
  </si>
  <si>
    <t>CONSULTORIAS /LAUDOS/PROJETOS (CARBON FREE e etc.)</t>
  </si>
  <si>
    <t>3.03.01.01.11.001</t>
  </si>
  <si>
    <t>6.1.4.6</t>
  </si>
  <si>
    <t>3.04</t>
  </si>
  <si>
    <t>PROGRAMA DE ACERVO: CONSEV, DOC E PESQ</t>
  </si>
  <si>
    <t>3.04.01</t>
  </si>
  <si>
    <t>3.04.01.01</t>
  </si>
  <si>
    <t>3.04.01.01.01</t>
  </si>
  <si>
    <t>AQUISICAO DE ACERVO</t>
  </si>
  <si>
    <t>6.1.5.1.8</t>
  </si>
  <si>
    <t>3.04.01.01.01.146</t>
  </si>
  <si>
    <t>AÇÕES DO CRFB</t>
  </si>
  <si>
    <t>3.04.01.01.01.152</t>
  </si>
  <si>
    <t>CRFB PROJETOS DE PESQUISAS/HISTORIA ORAL</t>
  </si>
  <si>
    <t>3.04.01.01.05</t>
  </si>
  <si>
    <t>OUTRAS DESPESAS</t>
  </si>
  <si>
    <t>6.1.5.1.11</t>
  </si>
  <si>
    <t>3.04.01.01.05.141</t>
  </si>
  <si>
    <t>ECAD</t>
  </si>
  <si>
    <t>3.05</t>
  </si>
  <si>
    <t>PROGRAMA DE EXPOSICOES E PROG CULTURAL</t>
  </si>
  <si>
    <t>3.05.01</t>
  </si>
  <si>
    <t>3.05.01.01</t>
  </si>
  <si>
    <t>3.05.01.01.01</t>
  </si>
  <si>
    <t>PROGRAMAÇÃO CULTURAL</t>
  </si>
  <si>
    <t>3.05.01.01.01.116</t>
  </si>
  <si>
    <t>EVENTOS</t>
  </si>
  <si>
    <t>6.1.5.2.6</t>
  </si>
  <si>
    <t>3.05.01.01.01.053</t>
  </si>
  <si>
    <t>6.1.5.2.9</t>
  </si>
  <si>
    <t>3.05.01.01.01.155</t>
  </si>
  <si>
    <t>FESTIVAL OCUPA PACAEMBU</t>
  </si>
  <si>
    <t>3.05.01.01.02</t>
  </si>
  <si>
    <t>MANUT DA EXPOSIÇÃO/PROGRAMACAO CULTURAL</t>
  </si>
  <si>
    <t>6.1.5.2.1</t>
  </si>
  <si>
    <t>3.05.01.01.02.152</t>
  </si>
  <si>
    <t>MANUTENCAO EXPOGRAFIA</t>
  </si>
  <si>
    <t>3.05.01.01.09</t>
  </si>
  <si>
    <t>EXPOSIÇÕES TEMPORÁRIAS E ITINERANTES</t>
  </si>
  <si>
    <t>6.1.5.2.4</t>
  </si>
  <si>
    <t>3.05.01.01.09.001</t>
  </si>
  <si>
    <t>EXPOSIÇÕES TEMPORÁRIAS</t>
  </si>
  <si>
    <t>3.06</t>
  </si>
  <si>
    <t>PROGRAMA DE SERV EDUCATIVO E PROJ ESP</t>
  </si>
  <si>
    <t>3.06.01</t>
  </si>
  <si>
    <t>PROGRAMA DE SERV EDUC E PROJ ESPECIAIS</t>
  </si>
  <si>
    <t>3.06.01.01</t>
  </si>
  <si>
    <t>3.06.01.01.01</t>
  </si>
  <si>
    <t>SERVICO EDUCATIVO E PROJETOS ESPECIAIS</t>
  </si>
  <si>
    <t>6.1.5.3.1</t>
  </si>
  <si>
    <t>3.06.01.01.01.004</t>
  </si>
  <si>
    <t>PROGRAMA DE PROJETOS EDUCATIVOS</t>
  </si>
  <si>
    <t>3.06.01.01.01.058</t>
  </si>
  <si>
    <t>JOGOS, ATIVIDADES E MATERIAIS EDUCATIVOS</t>
  </si>
  <si>
    <t>3.06.01.01.01.152</t>
  </si>
  <si>
    <t>PROGRAMAS E PROJETOS EDUCATIVOS</t>
  </si>
  <si>
    <t>3.08</t>
  </si>
  <si>
    <t>PROGRAMA DE COMUNICACAO</t>
  </si>
  <si>
    <t>3.08.01</t>
  </si>
  <si>
    <t>3.08.01.01</t>
  </si>
  <si>
    <t>3.08.01.01.01</t>
  </si>
  <si>
    <t>PLANO DE COMUNICACAO E SITE</t>
  </si>
  <si>
    <t>6.1.6.1</t>
  </si>
  <si>
    <t>3.08.01.01.01.097</t>
  </si>
  <si>
    <t>COMUNICAÇÃO E SITE</t>
  </si>
  <si>
    <t>3.08.01.01.02</t>
  </si>
  <si>
    <t>PROJ GRAFICSO E MAT DE COMUNICACAO</t>
  </si>
  <si>
    <t>6.1.6.2</t>
  </si>
  <si>
    <t>3.08.01.01.02.120</t>
  </si>
  <si>
    <t>PROJETOS GRÁFICOS E MATERIAIS DE COMUNICAÇÃO</t>
  </si>
  <si>
    <t>3.10</t>
  </si>
  <si>
    <t>LEIS DE INCENTIVO</t>
  </si>
  <si>
    <t>3.10.02</t>
  </si>
  <si>
    <t>LEI ROUANET PLANO ANUAL</t>
  </si>
  <si>
    <t>3.10.02.01</t>
  </si>
  <si>
    <t>6.1.7</t>
  </si>
  <si>
    <t>3.10.02.01.01</t>
  </si>
  <si>
    <t>3.10.02.01.01.001</t>
  </si>
  <si>
    <t>3.10.02.01.01.003</t>
  </si>
  <si>
    <t>PRODUTOR EXECUTIVO</t>
  </si>
  <si>
    <t>3.10.02.01.01.008</t>
  </si>
  <si>
    <t>REMUNERAÇÃO PARA CAPTAÇÃO DE RECURSOS</t>
  </si>
  <si>
    <t>3.10.02.01.01.009</t>
  </si>
  <si>
    <t>EDIÇÃO DE IMAGEM</t>
  </si>
  <si>
    <t>3.10.02.01.01.010</t>
  </si>
  <si>
    <t>PALESTRANTE</t>
  </si>
  <si>
    <t>3.10.02.01.01.022</t>
  </si>
  <si>
    <t>CONTABILIDADE</t>
  </si>
  <si>
    <t>3.10.02.01.01.024</t>
  </si>
  <si>
    <t>CUSTOS DE DIVULGAÇÃO</t>
  </si>
  <si>
    <t>3.10.02.01.01.030</t>
  </si>
  <si>
    <t>3.10.02.01.01.035</t>
  </si>
  <si>
    <t>PROGRAMADOR</t>
  </si>
  <si>
    <t>3.10.02.01.01.039</t>
  </si>
  <si>
    <t>DIREITOS AUTORAIS</t>
  </si>
  <si>
    <t>3.10.02.01.01.053</t>
  </si>
  <si>
    <t>SEGUROS</t>
  </si>
  <si>
    <t>3.10.02.01.01.056</t>
  </si>
  <si>
    <t>CENOGRAFIA/MATERIAL/CONFECÇÃO</t>
  </si>
  <si>
    <t>3.10.02.01.01.058</t>
  </si>
  <si>
    <t>MONTADOR</t>
  </si>
  <si>
    <t>3.10.02.01.01.064</t>
  </si>
  <si>
    <t>CONSERTOS E REPOSIÇÕES</t>
  </si>
  <si>
    <t>3.10.02.01.01.065</t>
  </si>
  <si>
    <t>TRANSPORTE DE MATERIAL</t>
  </si>
  <si>
    <t>3.10.02.01.01.069</t>
  </si>
  <si>
    <t>PERFORMANCE ARTÍSTICA</t>
  </si>
  <si>
    <t>3.10.02.01.01.070</t>
  </si>
  <si>
    <t>LICENÇA DE SOFTWARE</t>
  </si>
  <si>
    <t>3.10.02.01.01.072</t>
  </si>
  <si>
    <t>TRADUÇÃO</t>
  </si>
  <si>
    <t>3.10.02.01.01.077</t>
  </si>
  <si>
    <t>MANUTENÇÃO PREDIAL</t>
  </si>
  <si>
    <t>3.10.02.01.01.079</t>
  </si>
  <si>
    <t>LOCAÇÃO DE EQUIPAMENTOS DE LUZ</t>
  </si>
  <si>
    <t>3.10.02.01.01.080</t>
  </si>
  <si>
    <t>MATERIAL ESCRITORIO/TRANSPORTE/IMPRESSÕES</t>
  </si>
  <si>
    <t>3.10.02.01.01.081</t>
  </si>
  <si>
    <t>LOCAÇÃO DE EQUIPAMENTOS DE SOM</t>
  </si>
  <si>
    <t>3.10.02.01.01.091</t>
  </si>
  <si>
    <t>PRODUTOR</t>
  </si>
  <si>
    <t>3.10.02.01.01.108</t>
  </si>
  <si>
    <t>INSTALAÇÕES E COMBATE A INCÊNDIOS</t>
  </si>
  <si>
    <t>3.10.02.01.01.109</t>
  </si>
  <si>
    <t>DESENVOLVIMENTO DE CONTEÚDO</t>
  </si>
  <si>
    <t>3.10.02.01.01.110</t>
  </si>
  <si>
    <t>LOCAÇÃO DE EQUIPAMENTOS PROJEÇÃO</t>
  </si>
  <si>
    <t>3.10.02.01.01.111</t>
  </si>
  <si>
    <t>CENOGRAFO</t>
  </si>
  <si>
    <t>3.10.02.01.01.112</t>
  </si>
  <si>
    <t>MONITORES</t>
  </si>
  <si>
    <t>3.10.02.01.01.114</t>
  </si>
  <si>
    <t>EQUIPAMENTOS PROJEÇÃO</t>
  </si>
  <si>
    <t>3.10.02.01.02</t>
  </si>
  <si>
    <t>DESPESAS FINANCEIRAS/TRIBUTARIAS</t>
  </si>
  <si>
    <t>3.10.02.01.02.002</t>
  </si>
  <si>
    <t>IRRF S APLICAÇÃO</t>
  </si>
  <si>
    <t>3.10.02.01.02.003</t>
  </si>
  <si>
    <t>IOF S APLICAÇÃO</t>
  </si>
  <si>
    <t>3.10.02.01.07</t>
  </si>
  <si>
    <t>CONTRAPARTIDAS SOCIAIS</t>
  </si>
  <si>
    <t>3.10.02.01.07.001</t>
  </si>
  <si>
    <t>ALUGUEL DE ONIBUS</t>
  </si>
  <si>
    <t>3.10.02.01.07.004</t>
  </si>
  <si>
    <t>REFEIÇÃO</t>
  </si>
  <si>
    <t>3.10.02.01.09</t>
  </si>
  <si>
    <t>CUSTOS ADIMINISTRATIVOS</t>
  </si>
  <si>
    <t>3.10.02.01.09.001</t>
  </si>
  <si>
    <t>3.10.04</t>
  </si>
  <si>
    <t>LEI DO ESPORTE</t>
  </si>
  <si>
    <t>6.1.10</t>
  </si>
  <si>
    <t>3.10.04.01</t>
  </si>
  <si>
    <t>LEI DO ESPORTE - COM A BOLA TODA</t>
  </si>
  <si>
    <t>3.10.04.01.01</t>
  </si>
  <si>
    <t>3.10.04.01.01.001</t>
  </si>
  <si>
    <t>3.10.04.01.02</t>
  </si>
  <si>
    <t>DESPESAS FINANCEIRAS/TRIBUTÁRIAS</t>
  </si>
  <si>
    <t>6.1.5.2.10</t>
  </si>
  <si>
    <t>3.10.04.01.02.001</t>
  </si>
  <si>
    <t>3.10.04.02</t>
  </si>
  <si>
    <t>LEI DO ESPORTE - PRAIA DE PAULISTA</t>
  </si>
  <si>
    <t>3.10.04.02.02</t>
  </si>
  <si>
    <t>3.10.04.02.02.001</t>
  </si>
  <si>
    <t>3.10.08</t>
  </si>
  <si>
    <t>PROAC - PLANO ANUAL</t>
  </si>
  <si>
    <t>3.10.08.01</t>
  </si>
  <si>
    <t>3.10.08.01.02</t>
  </si>
  <si>
    <t>6.1.8</t>
  </si>
  <si>
    <t>3.10.08.01.02.004</t>
  </si>
  <si>
    <t>3.10.08.01.02.005</t>
  </si>
  <si>
    <t>CONSTRUÇÃO CENOGRÁFICA</t>
  </si>
  <si>
    <t>3.10.08.01.03</t>
  </si>
  <si>
    <t>3.10.08.01.03.001</t>
  </si>
  <si>
    <t>DESPESAS BANCÁRIAS</t>
  </si>
  <si>
    <t>3.10.08.01.03.002</t>
  </si>
  <si>
    <t>3.11</t>
  </si>
  <si>
    <t>DESPESAS DE CONTRAPARTIDA DE PARCERIA</t>
  </si>
  <si>
    <t>3.11.01</t>
  </si>
  <si>
    <t>3.11.01.01</t>
  </si>
  <si>
    <t>3.11.01.01.01</t>
  </si>
  <si>
    <t>6.1.5.5</t>
  </si>
  <si>
    <t>3.11.01.01.01.001</t>
  </si>
  <si>
    <t>PARCERIAS</t>
  </si>
  <si>
    <t>6.1.5.5.10</t>
  </si>
  <si>
    <t>3.11.01.01.01.002</t>
  </si>
  <si>
    <t>CONSELHEIROS</t>
  </si>
  <si>
    <t>6.1.5.5.9</t>
  </si>
  <si>
    <t>3.15</t>
  </si>
  <si>
    <t>DEPRECIACAO E AMORTIZACAO</t>
  </si>
  <si>
    <t>3.15.01</t>
  </si>
  <si>
    <t>3.15.01.01</t>
  </si>
  <si>
    <t>3.15.01.01.01</t>
  </si>
  <si>
    <t>6.2.1</t>
  </si>
  <si>
    <t>3.15.01.01.01.001</t>
  </si>
  <si>
    <t>DEPRECIACAO</t>
  </si>
  <si>
    <t>3.20</t>
  </si>
  <si>
    <t>PROGRAMA DE GESTÃO MUSEOLÓGICA</t>
  </si>
  <si>
    <t>3.20.01</t>
  </si>
  <si>
    <t>TRANSPARENCIA E GOVERNANCIA</t>
  </si>
  <si>
    <t>3.20.01.01</t>
  </si>
  <si>
    <t>3.20.01.01.01</t>
  </si>
  <si>
    <t>3.20.01.01.01.002</t>
  </si>
  <si>
    <t>PESQUISA DE SATISFAÇÃO DE PUBLICO - TOTEM</t>
  </si>
  <si>
    <t>6.1.5.5.3</t>
  </si>
  <si>
    <t>3.20.01.01.01.108</t>
  </si>
  <si>
    <t>COORDENAÇÃO E GESTÃO COMPLIANCE</t>
  </si>
  <si>
    <t>6.1.5.5.7</t>
  </si>
  <si>
    <t>3.20.01.01.01.112</t>
  </si>
  <si>
    <t>RENOVAÇÃO DA EXPOSIÇÃO DE LONGA DURAÇÃO</t>
  </si>
  <si>
    <t>6.1.5.5.8</t>
  </si>
  <si>
    <t>3.20.01.01.01.114</t>
  </si>
  <si>
    <t>GESTÃO TECNOLOGICA - EQUIPTOS MICRO E NOTES</t>
  </si>
  <si>
    <t>6.1.5.5.6</t>
  </si>
  <si>
    <t>3.20.01.01.01.115</t>
  </si>
  <si>
    <t>PROJ.  ACESSIBILIDADE UNIVERSAL</t>
  </si>
  <si>
    <t>6.1.5.5.4</t>
  </si>
  <si>
    <t>3.20.01.01.01.116</t>
  </si>
  <si>
    <t>EDITOR DE CONTEÚDO</t>
  </si>
  <si>
    <t>3.20.01.01.01.117</t>
  </si>
  <si>
    <t>ADAPTAÇÕES EDIFICAÇÃO</t>
  </si>
  <si>
    <t>3.20.01.01.01.102</t>
  </si>
  <si>
    <t>PESQUISA QUANTITATIVA PERFIL DE VISITANTE</t>
  </si>
  <si>
    <t>3.20.01.01.01.119</t>
  </si>
  <si>
    <t>AÇÕES DE RELAÇÕES INSTITUCIONAIS</t>
  </si>
  <si>
    <t>3.20.01.01.02</t>
  </si>
  <si>
    <t>3.20.01.01.02.001</t>
  </si>
  <si>
    <t>ASSISTENTE DE PROJETO</t>
  </si>
  <si>
    <t>3.20.01.01.02.002</t>
  </si>
  <si>
    <t>PESQUISADORES</t>
  </si>
  <si>
    <t>3.20.01.01.02.003</t>
  </si>
  <si>
    <t>CONSULT. DESEN. CONTEUDO E BRANDING</t>
  </si>
  <si>
    <t>3.20.01.01.02.004</t>
  </si>
  <si>
    <t>COORDENAÇÃO DE PRODUÇÃO</t>
  </si>
  <si>
    <t>3.20.01.01.02.006</t>
  </si>
  <si>
    <t>PROJ. SINALIZAÇÃO E COMUNICAÇÃO VISUAL</t>
  </si>
  <si>
    <t>3.20.01.01.02.007</t>
  </si>
  <si>
    <t>PROJ. DES. TECNO/SONORIZAÇÃO E MULTIMIDIA</t>
  </si>
  <si>
    <t>3.20.01.01.02.009</t>
  </si>
  <si>
    <t>3.20.01.01.02.016</t>
  </si>
  <si>
    <t>3.20.01.01.02.024</t>
  </si>
  <si>
    <t>RECEITAS</t>
  </si>
  <si>
    <t>4.01</t>
  </si>
  <si>
    <t>4.01.01</t>
  </si>
  <si>
    <t>4.01.01.01</t>
  </si>
  <si>
    <t>REPASSE CONTRATO GESTAO</t>
  </si>
  <si>
    <t>4.01.01.01.01</t>
  </si>
  <si>
    <t>4.01.01.01.01.001</t>
  </si>
  <si>
    <t>REPASSE CONTRATO DE GESTAO</t>
  </si>
  <si>
    <t>4.1</t>
  </si>
  <si>
    <t>4.01.01.02</t>
  </si>
  <si>
    <t>CAPTACAO DE RECUROS PROPRIOS</t>
  </si>
  <si>
    <t>4.01.01.02.01</t>
  </si>
  <si>
    <t>RECEITA - CESSAO ONEROSA</t>
  </si>
  <si>
    <t>4.2.1</t>
  </si>
  <si>
    <t>4.01.01.02.01.004</t>
  </si>
  <si>
    <t>ALUGUEIS</t>
  </si>
  <si>
    <t>4.01.01.02.01.005</t>
  </si>
  <si>
    <t>CESSÃO DE ESPAÇO - LOCAÇÕES DIVERSAS</t>
  </si>
  <si>
    <t>4.01.01.02.02</t>
  </si>
  <si>
    <t>RECEITA - BILHETERIA</t>
  </si>
  <si>
    <t>4.01.01.02.02.001</t>
  </si>
  <si>
    <t>BILHETERIA</t>
  </si>
  <si>
    <t>4.01.01.02.03</t>
  </si>
  <si>
    <t>RECEITA - PATROCINIOS/PERMUTAS</t>
  </si>
  <si>
    <t>4.01.01.02.03.003</t>
  </si>
  <si>
    <t>DOACOES</t>
  </si>
  <si>
    <t>4.01.01.02.03.004</t>
  </si>
  <si>
    <t>PARCERIAS/PERMUTAS PUBLICITARIAS</t>
  </si>
  <si>
    <t>4.2.4</t>
  </si>
  <si>
    <t>4.01.01.02.03.005</t>
  </si>
  <si>
    <t>PATROCINIOS</t>
  </si>
  <si>
    <t>4.01.01.02.03.001</t>
  </si>
  <si>
    <t>PESSOA FISICA</t>
  </si>
  <si>
    <t>4.01.01.02.05</t>
  </si>
  <si>
    <t>PATROCINIO, LEIS DE INCENT. CONV E TERM</t>
  </si>
  <si>
    <t>4.2.2.1</t>
  </si>
  <si>
    <t>4.01.01.02.05.050</t>
  </si>
  <si>
    <t>(-) TRANSFERÊNCIA RESULTADO POSITIVO</t>
  </si>
  <si>
    <t>4.01.01.02.05.054</t>
  </si>
  <si>
    <t>MESP 1814206-00</t>
  </si>
  <si>
    <t>4.01.01.02.05.059</t>
  </si>
  <si>
    <t>MINC PRONAC</t>
  </si>
  <si>
    <t>4.01.01.02.05.062</t>
  </si>
  <si>
    <t>PROAC 2022</t>
  </si>
  <si>
    <t>4.01.01.03</t>
  </si>
  <si>
    <t>RECEITA FINANCEIRA</t>
  </si>
  <si>
    <t>4.01.01.03.01</t>
  </si>
  <si>
    <t>4.01.01.03.01.002</t>
  </si>
  <si>
    <t>RENDIMENTOS APLIC FINANCEIRA</t>
  </si>
  <si>
    <t>4.3</t>
  </si>
  <si>
    <t>4.01.01.03.01.005</t>
  </si>
  <si>
    <t>RENDIMENTO PRONAC</t>
  </si>
  <si>
    <t>4.01.01.03.01.009</t>
  </si>
  <si>
    <t>RENDIMENTO MESP</t>
  </si>
  <si>
    <t>4.01.01.03.01.011</t>
  </si>
  <si>
    <t>RENDIMENTO PROAC</t>
  </si>
  <si>
    <t>4.01.01.10</t>
  </si>
  <si>
    <t>ENTRADAS DIVERSAS</t>
  </si>
  <si>
    <t>4.01.01.10.01</t>
  </si>
  <si>
    <t>4.01.01.10.01.002</t>
  </si>
  <si>
    <t>REEMBOLSOS DIVERSOS</t>
  </si>
  <si>
    <t>4.01.01.16</t>
  </si>
  <si>
    <t>SERVIÇOS VOLUNTÁRIOS</t>
  </si>
  <si>
    <t>4.2.3</t>
  </si>
  <si>
    <t>4.01.01.16.01</t>
  </si>
  <si>
    <t>SERVIÇOS DE VOLUNTÁRIOS</t>
  </si>
  <si>
    <t>4.01.01.16.01.001</t>
  </si>
  <si>
    <t>PRESTAÇÃO DE SERVIÇOS VOLUNTÁRIOS</t>
  </si>
  <si>
    <t>GOVERNO DO ESTADO DE SÃO PAULO</t>
  </si>
  <si>
    <t>SECRETARIA DE CULTURA E ECONOMIA CRIATIVA</t>
  </si>
  <si>
    <t>UNIDADE DE MONITORAMENTO</t>
  </si>
  <si>
    <t>OS/OBJ: IDBRASIL/MFUT   CG: 03/2021</t>
  </si>
  <si>
    <t xml:space="preserve">PLANO ORÇAMENTÁRIO </t>
  </si>
  <si>
    <t>Orçamento Anual</t>
  </si>
  <si>
    <t>Janeiro</t>
  </si>
  <si>
    <t>Fevereiro</t>
  </si>
  <si>
    <t>Março</t>
  </si>
  <si>
    <t>Abril</t>
  </si>
  <si>
    <t>1° Quadrimestre</t>
  </si>
  <si>
    <t>Maio</t>
  </si>
  <si>
    <t>Junho</t>
  </si>
  <si>
    <t>Julho</t>
  </si>
  <si>
    <t>Agosto</t>
  </si>
  <si>
    <t>2°Quadrimestre</t>
  </si>
  <si>
    <t>Setembro</t>
  </si>
  <si>
    <t>Outubro</t>
  </si>
  <si>
    <t>Novembro</t>
  </si>
  <si>
    <t>Dezembro</t>
  </si>
  <si>
    <t>3º Quadrimestre</t>
  </si>
  <si>
    <t>Realizado</t>
  </si>
  <si>
    <t xml:space="preserve">Real x Orçado </t>
  </si>
  <si>
    <t>I - REPASSES E OUTROS RECURSOS VINCULADOS AO CONTRATO DE GESTÃO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</si>
  <si>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</si>
  <si>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</si>
  <si>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</si>
  <si>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</si>
  <si>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</si>
  <si>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</si>
  <si>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</si>
  <si>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</si>
  <si>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</si>
  <si>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</si>
  <si>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</si>
  <si>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</si>
  <si>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</si>
  <si>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</si>
  <si>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Rec. Reserva para Nova Exposição de Longa Duração</t>
  </si>
  <si>
    <t>1.2.6</t>
  </si>
  <si>
    <t>Reversão de outras reservas (Exposição de Longa Duração)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</si>
  <si>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</si>
  <si>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</si>
  <si>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</si>
  <si>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</si>
  <si>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</si>
  <si>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</si>
  <si>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</si>
  <si>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</si>
  <si>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</si>
  <si>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</si>
  <si>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</si>
  <si>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</si>
  <si>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</si>
  <si>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</si>
  <si>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</si>
  <si>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</si>
  <si>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</si>
  <si>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Patrocínios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</si>
  <si>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</si>
  <si>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</si>
  <si>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</si>
  <si>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</si>
  <si>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</si>
  <si>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</si>
  <si>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Receita de Repasse Apropriada</t>
  </si>
  <si>
    <t>4.2</t>
  </si>
  <si>
    <t>Receita de Captação Apropriada</t>
  </si>
  <si>
    <t>Captação de Recursos Operacionais (bilheteria, cessão onerosa de espaço, loja, café, doações, reembolsos,  etc)</t>
  </si>
  <si>
    <t>4.2.2</t>
  </si>
  <si>
    <t>(+) Recursos Incentivados Captados</t>
  </si>
  <si>
    <t>4.2.2.2</t>
  </si>
  <si>
    <t>(-) Recursos Captados com Liberação no Exercício Subsequente</t>
  </si>
  <si>
    <t>4.2.2.3</t>
  </si>
  <si>
    <t>(+) Recursos Incentivados Captados liberados de Exercício Anterior</t>
  </si>
  <si>
    <t>4.2.2.4</t>
  </si>
  <si>
    <t>(+) Recursos Incentivados Captados liberados de Exercícios Anteriores</t>
  </si>
  <si>
    <t>4.2.2.5</t>
  </si>
  <si>
    <t xml:space="preserve">(-) Recursos Incentivados Captados liberados de Exercícios Anteriores reversão </t>
  </si>
  <si>
    <t>Trabalho Voluntário</t>
  </si>
  <si>
    <t>Parcerias e Patrocinios/Permutas Publicitárias</t>
  </si>
  <si>
    <t>N/A</t>
  </si>
  <si>
    <t>Total das Receitas Financeiras</t>
  </si>
  <si>
    <t>Total de Receitas para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</si>
  <si>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</si>
  <si>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</si>
  <si>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</si>
  <si>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</si>
  <si>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</si>
  <si>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</si>
  <si>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</si>
  <si>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</si>
  <si>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</si>
  <si>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</si>
  <si>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Área Meio</t>
  </si>
  <si>
    <t>6.1.1.1.2</t>
  </si>
  <si>
    <t>Área Fim</t>
  </si>
  <si>
    <t>6.1.1.2</t>
  </si>
  <si>
    <t>Demais Funcionários</t>
  </si>
  <si>
    <t>6.1.1.3</t>
  </si>
  <si>
    <t>Estagiários</t>
  </si>
  <si>
    <t>6.1.1.3.1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</si>
  <si>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</si>
  <si>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</si>
  <si>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</si>
  <si>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</si>
  <si>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</si>
  <si>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</si>
  <si>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Limpeza</t>
  </si>
  <si>
    <t>Vigilância / portaria / segurança</t>
  </si>
  <si>
    <t>Jurídica</t>
  </si>
  <si>
    <t>Informática</t>
  </si>
  <si>
    <t>Administrativa / RH</t>
  </si>
  <si>
    <t>Contábil</t>
  </si>
  <si>
    <t>Auditoria</t>
  </si>
  <si>
    <t>Outras Despesas (Prestadores diversos: coleta de lixo, transporte de valores, locação impressora, consultorias diversas)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</si>
  <si>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</si>
  <si>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</si>
  <si>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</si>
  <si>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</si>
  <si>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</si>
  <si>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</si>
  <si>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</si>
  <si>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</si>
  <si>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 xml:space="preserve">    Energia elétrica</t>
  </si>
  <si>
    <t>6.1.3.2.3</t>
  </si>
  <si>
    <t xml:space="preserve">    Gás</t>
  </si>
  <si>
    <t xml:space="preserve">    Internet</t>
  </si>
  <si>
    <t xml:space="preserve">    Telefonia</t>
  </si>
  <si>
    <t>6.1.3.2.6</t>
  </si>
  <si>
    <t xml:space="preserve">    Outros (uniformes)</t>
  </si>
  <si>
    <t>Uniformes e EPIs</t>
  </si>
  <si>
    <t>Viagens e Estadias</t>
  </si>
  <si>
    <t>Material de consumo, escritório e limpeza</t>
  </si>
  <si>
    <t>Despesas tributárias e financeiras</t>
  </si>
  <si>
    <t>Despesas diversas (publicação DO, associações - ABRAOSC, ICOM - taxi, confecção fr ingressos, cartório, correio, xerox, motoboy, etc.)</t>
  </si>
  <si>
    <t>Treinamento de Funcionários</t>
  </si>
  <si>
    <t>6.1.3.9</t>
  </si>
  <si>
    <t>Prevenção Covid-19</t>
  </si>
  <si>
    <t>6.1.3.10</t>
  </si>
  <si>
    <t>Outras despesas (Renov. Estações de trabalho e atualização de software)</t>
  </si>
  <si>
    <t>6.1.4</t>
  </si>
  <si>
    <t>Programa de Edificações: Conservação, Manutenção e Segurança</t>
  </si>
  <si>
    <t>Conservação e manutenção de edificações (reparos, pinturas,  limpeza  de  caixa  de  água,  limpeza  de calhas, etc.)</t>
  </si>
  <si>
    <t>Sistema de Monitoramento de Segurança e AVCB</t>
  </si>
  <si>
    <t>Equipamentos / Implementos</t>
  </si>
  <si>
    <t>Seguros (predial, incêndio, etc.)</t>
  </si>
  <si>
    <t>6.1.4.5</t>
  </si>
  <si>
    <t>Alvará de funcionamento de local de reunião</t>
  </si>
  <si>
    <t>Outras Despesas (consultorias/laudos/projetos)</t>
  </si>
  <si>
    <t>6.1.5</t>
  </si>
  <si>
    <t>Programas de Trabalho da Área Fim</t>
  </si>
  <si>
    <t>6.1.5.1</t>
  </si>
  <si>
    <t>Programa de Acervo</t>
  </si>
  <si>
    <t>6.1.5.1.1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</si>
  <si>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</si>
  <si>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</si>
  <si>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</si>
  <si>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</si>
  <si>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</si>
  <si>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</si>
  <si>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</si>
  <si>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</si>
  <si>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</si>
  <si>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</si>
  <si>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</si>
  <si>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</si>
  <si>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</si>
  <si>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</si>
  <si>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</si>
  <si>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</si>
  <si>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</si>
  <si>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</si>
  <si>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Direitos autorais</t>
  </si>
  <si>
    <t>6.1.5.1.12</t>
  </si>
  <si>
    <t>Outros (workshops, webnarios, materiais diversos, seguro camisa pelé)</t>
  </si>
  <si>
    <t>6.1.5.2</t>
  </si>
  <si>
    <t>Programa de Exposições e Programação Cultural</t>
  </si>
  <si>
    <t>Manutenção da exposição de longa duração</t>
  </si>
  <si>
    <t>6.1.5.2.2</t>
  </si>
  <si>
    <t>Enxoval de Iluminação</t>
  </si>
  <si>
    <t>6.1.5.2.3</t>
  </si>
  <si>
    <t>Exposições temporárias</t>
  </si>
  <si>
    <t>Exposições itinerantes</t>
  </si>
  <si>
    <t>6.1.5.2.5</t>
  </si>
  <si>
    <t>Exposições virtuais</t>
  </si>
  <si>
    <t>Programação cultural</t>
  </si>
  <si>
    <t>6.1.5.2.7</t>
  </si>
  <si>
    <t>Festival Ocupa Pacaembu</t>
  </si>
  <si>
    <t>6.1.5.2.8</t>
  </si>
  <si>
    <t>Cursos e oficinas</t>
  </si>
  <si>
    <t>Outros (Assessoria Curatorial/Manut eq auditorio)</t>
  </si>
  <si>
    <t>Programa Lei de Incentivo ao Esporte</t>
  </si>
  <si>
    <t>6.1.5.2.11</t>
  </si>
  <si>
    <t xml:space="preserve">Brincadeiras no Museu </t>
  </si>
  <si>
    <t>6.1.5.3</t>
  </si>
  <si>
    <t>Programa Educativo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</si>
  <si>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</si>
  <si>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</si>
  <si>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</si>
  <si>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</si>
  <si>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</si>
  <si>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</si>
  <si>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</si>
  <si>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</si>
  <si>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</si>
  <si>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</si>
  <si>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</si>
  <si>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</si>
  <si>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Conexões Museus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</si>
  <si>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</si>
  <si>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</si>
  <si>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</si>
  <si>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</si>
  <si>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</si>
  <si>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</si>
  <si>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</si>
  <si>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</si>
  <si>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Programa de Gestão Museológica</t>
  </si>
  <si>
    <t>6.1.5.5.1</t>
  </si>
  <si>
    <t>Plano Museológico</t>
  </si>
  <si>
    <t>6.1.5.5.2</t>
  </si>
  <si>
    <t>Planejamento Estratégico</t>
  </si>
  <si>
    <t>Pesquisa de público</t>
  </si>
  <si>
    <t>6.1.5.5.5</t>
  </si>
  <si>
    <t>Sustentabilidade</t>
  </si>
  <si>
    <t>Gestão tecnológica</t>
  </si>
  <si>
    <t>Compliance</t>
  </si>
  <si>
    <t>Reformulação da Exposição de Longa Duração</t>
  </si>
  <si>
    <t>Ações de Relações Institucionais</t>
  </si>
  <si>
    <t>Parcerias e Permutas</t>
  </si>
  <si>
    <t>6.1.5.5.11</t>
  </si>
  <si>
    <t>6.1.6</t>
  </si>
  <si>
    <t>Comunicação e Imprensa</t>
  </si>
  <si>
    <t>Plano de Comunicação e Site</t>
  </si>
  <si>
    <t xml:space="preserve"> 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</si>
  <si>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</si>
  <si>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</si>
  <si>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</si>
  <si>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</si>
  <si>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</si>
  <si>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</si>
  <si>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Outros (concursos e laboratórios-Assessoria Pol. Com. e outras)</t>
  </si>
  <si>
    <t>6.2</t>
  </si>
  <si>
    <t>Depreciação/Amortização/Exaustão/Baixa de Imobilizado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</si>
  <si>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</si>
  <si>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</si>
  <si>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</si>
  <si>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</si>
  <si>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</si>
  <si>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</si>
  <si>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</si>
  <si>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Despesas com Verbas de Leis de Incentivo</t>
  </si>
  <si>
    <t>6.1.7-a</t>
  </si>
  <si>
    <r>
      <t xml:space="preserve">Plano Anual 2023- PRONAC 222.664 - </t>
    </r>
    <r>
      <rPr>
        <b/>
        <sz val="10"/>
        <color theme="1"/>
        <rFont val="Calibri"/>
        <family val="2"/>
      </rPr>
      <t>área fim</t>
    </r>
  </si>
  <si>
    <t>6.1.7-b</t>
  </si>
  <si>
    <r>
      <rPr>
        <sz val="10"/>
        <color theme="1"/>
        <rFont val="Calibri"/>
        <family val="2"/>
      </rPr>
      <t>Plano Anual 2023 - PRONAC 222.664</t>
    </r>
    <r>
      <rPr>
        <b/>
        <sz val="10"/>
        <color theme="1"/>
        <rFont val="Calibri"/>
        <family val="2"/>
      </rPr>
      <t xml:space="preserve"> -  Limpeza</t>
    </r>
  </si>
  <si>
    <t>6.1.7-c</t>
  </si>
  <si>
    <r>
      <rPr>
        <sz val="10"/>
        <color theme="1"/>
        <rFont val="Calibri"/>
        <family val="2"/>
      </rPr>
      <t>Plano Anual - PRONAC 222.664</t>
    </r>
    <r>
      <rPr>
        <b/>
        <sz val="10"/>
        <color theme="1"/>
        <rFont val="Calibri"/>
        <family val="2"/>
      </rPr>
      <t xml:space="preserve"> - Vigilancia/Portaria/segurança </t>
    </r>
  </si>
  <si>
    <t>PROAC- Lei Estadual de Incentivo a Cultura</t>
  </si>
  <si>
    <t>6.1.9</t>
  </si>
  <si>
    <t>Lei Federal de Incentivo ao Esporte - COM A BOLA TODA</t>
  </si>
  <si>
    <t>Lei Federal de Incentivo ao Esporte - PRAIA DE PAULISTA</t>
  </si>
  <si>
    <t>Superavit/Deficit do exercício</t>
  </si>
  <si>
    <t>III - INVESTIMENTOS/IMOBILIZADO</t>
  </si>
  <si>
    <t>1°Quadrimestre</t>
  </si>
  <si>
    <t>8.1</t>
  </si>
  <si>
    <t>Equipamentos de informática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</si>
  <si>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</si>
  <si>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</si>
  <si>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</si>
  <si>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</si>
  <si>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</si>
  <si>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</si>
  <si>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</si>
  <si>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</si>
  <si>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</si>
  <si>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</si>
  <si>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</si>
  <si>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</si>
  <si>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</si>
  <si>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</si>
  <si>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</si>
  <si>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</si>
  <si>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</si>
  <si>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</si>
  <si>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</si>
  <si>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</si>
  <si>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</si>
  <si>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</si>
  <si>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</si>
  <si>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</si>
  <si>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</si>
  <si>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</si>
  <si>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</si>
  <si>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>11.1</t>
  </si>
  <si>
    <t>Repasse</t>
  </si>
  <si>
    <t>Reserva</t>
  </si>
  <si>
    <t>Contingência</t>
  </si>
  <si>
    <t>Outros (Reserva para ISS)</t>
  </si>
  <si>
    <t>Reserva para nova exposição de Longa Duração</t>
  </si>
  <si>
    <t>11.6</t>
  </si>
  <si>
    <t>Consumo</t>
  </si>
  <si>
    <t>11.7</t>
  </si>
  <si>
    <t>Investimento</t>
  </si>
  <si>
    <t>11.8</t>
  </si>
  <si>
    <t>Outras receitas</t>
  </si>
  <si>
    <t>11.9</t>
  </si>
  <si>
    <t>Outros</t>
  </si>
  <si>
    <r>
      <t>Recursos Incentivados -</t>
    </r>
    <r>
      <rPr>
        <sz val="10"/>
        <color rgb="FFFF0000"/>
        <rFont val="Calibri"/>
        <family val="2"/>
      </rPr>
      <t>saldo</t>
    </r>
    <r>
      <rPr>
        <sz val="10"/>
        <rFont val="Calibri"/>
        <family val="2"/>
      </rPr>
      <t xml:space="preserve"> a ser executado</t>
    </r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</si>
  <si>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</si>
  <si>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</si>
  <si>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</si>
  <si>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</si>
  <si>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</si>
  <si>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</si>
  <si>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12.4</t>
  </si>
  <si>
    <t xml:space="preserve">Outros </t>
  </si>
  <si>
    <t>Saldos Bancários</t>
  </si>
  <si>
    <t>Conta de Repasse do Contrato de Gestão</t>
  </si>
  <si>
    <t>Conta de Captação Operacional</t>
  </si>
  <si>
    <t>Conta de Projetos Incentivados</t>
  </si>
  <si>
    <t>Conta de Recurso de Reserva</t>
  </si>
  <si>
    <t>Conta de Recurso de Contingência</t>
  </si>
  <si>
    <t xml:space="preserve"> Fundo Fixo de caixa (pequenas despesas)</t>
  </si>
  <si>
    <t>São Paulo 23 de janeiro de 2024</t>
  </si>
  <si>
    <t>Vitória Boldrin</t>
  </si>
  <si>
    <t>Diretora Administrativa e Financeira</t>
  </si>
  <si>
    <t>Página: 1</t>
  </si>
  <si>
    <t>Débito</t>
  </si>
  <si>
    <t>Crédito</t>
  </si>
  <si>
    <t>Movimento</t>
  </si>
  <si>
    <t>10000</t>
  </si>
  <si>
    <t>1</t>
  </si>
  <si>
    <t>10001</t>
  </si>
  <si>
    <t>10002</t>
  </si>
  <si>
    <t>79</t>
  </si>
  <si>
    <t>10003</t>
  </si>
  <si>
    <t>15963</t>
  </si>
  <si>
    <t>50</t>
  </si>
  <si>
    <t>107166</t>
  </si>
  <si>
    <t>107190</t>
  </si>
  <si>
    <t>107220</t>
  </si>
  <si>
    <t>49</t>
  </si>
  <si>
    <t>109223</t>
  </si>
  <si>
    <t>110191</t>
  </si>
  <si>
    <t>112240</t>
  </si>
  <si>
    <t>1.01.01.01.03.028</t>
  </si>
  <si>
    <t>MDF BB 1191 47873-3 - MINC PRONAC 222664</t>
  </si>
  <si>
    <t>48</t>
  </si>
  <si>
    <t>107174</t>
  </si>
  <si>
    <t>107204</t>
  </si>
  <si>
    <t>107239</t>
  </si>
  <si>
    <t>107476</t>
  </si>
  <si>
    <t>107689</t>
  </si>
  <si>
    <t>39</t>
  </si>
  <si>
    <t>106070</t>
  </si>
  <si>
    <t>109231</t>
  </si>
  <si>
    <t>110086</t>
  </si>
  <si>
    <t>110183</t>
  </si>
  <si>
    <t>112259</t>
  </si>
  <si>
    <t>1.01.01.01.05.043</t>
  </si>
  <si>
    <t>112402</t>
  </si>
  <si>
    <t>1.01.01.01.05.045</t>
  </si>
  <si>
    <t>MDF BB 1191 47010-4 MESP PRAIA PAULISTA</t>
  </si>
  <si>
    <t>10017</t>
  </si>
  <si>
    <t>26</t>
  </si>
  <si>
    <t>10018</t>
  </si>
  <si>
    <t>10025</t>
  </si>
  <si>
    <t>10027</t>
  </si>
  <si>
    <t>10029</t>
  </si>
  <si>
    <t>28</t>
  </si>
  <si>
    <t>31</t>
  </si>
  <si>
    <t>10031</t>
  </si>
  <si>
    <t>10032</t>
  </si>
  <si>
    <t>10036</t>
  </si>
  <si>
    <t>112097</t>
  </si>
  <si>
    <t>1.01.02.02.01.009</t>
  </si>
  <si>
    <t>DESPESAS PRONAC 2023</t>
  </si>
  <si>
    <t>72</t>
  </si>
  <si>
    <t>73</t>
  </si>
  <si>
    <t>10058</t>
  </si>
  <si>
    <t>46</t>
  </si>
  <si>
    <t>47</t>
  </si>
  <si>
    <t>69</t>
  </si>
  <si>
    <t>68</t>
  </si>
  <si>
    <t>36497</t>
  </si>
  <si>
    <t>36498</t>
  </si>
  <si>
    <t>36499</t>
  </si>
  <si>
    <t>36502</t>
  </si>
  <si>
    <t>134</t>
  </si>
  <si>
    <t>2</t>
  </si>
  <si>
    <t>135</t>
  </si>
  <si>
    <t>93</t>
  </si>
  <si>
    <t>119</t>
  </si>
  <si>
    <t>120</t>
  </si>
  <si>
    <t>20009</t>
  </si>
  <si>
    <t>36631</t>
  </si>
  <si>
    <t>36632</t>
  </si>
  <si>
    <t>20012</t>
  </si>
  <si>
    <t>100013</t>
  </si>
  <si>
    <t>100021</t>
  </si>
  <si>
    <t>100030</t>
  </si>
  <si>
    <t>100048</t>
  </si>
  <si>
    <t>100056</t>
  </si>
  <si>
    <t>100064</t>
  </si>
  <si>
    <t>100072</t>
  </si>
  <si>
    <t>100080</t>
  </si>
  <si>
    <t>100099</t>
  </si>
  <si>
    <t>85</t>
  </si>
  <si>
    <t>86</t>
  </si>
  <si>
    <t>20014</t>
  </si>
  <si>
    <t>20015</t>
  </si>
  <si>
    <t>20017</t>
  </si>
  <si>
    <t>121</t>
  </si>
  <si>
    <t>122</t>
  </si>
  <si>
    <t>20022</t>
  </si>
  <si>
    <t>20027</t>
  </si>
  <si>
    <t>20028</t>
  </si>
  <si>
    <t>20030</t>
  </si>
  <si>
    <t>20031</t>
  </si>
  <si>
    <t>20032</t>
  </si>
  <si>
    <t>20033</t>
  </si>
  <si>
    <t>20034</t>
  </si>
  <si>
    <t>2.01.01.04.01.510</t>
  </si>
  <si>
    <t>OUTROS TRIBUTOS A RECOLHER</t>
  </si>
  <si>
    <t>128</t>
  </si>
  <si>
    <t>129</t>
  </si>
  <si>
    <t>20036</t>
  </si>
  <si>
    <t>112100</t>
  </si>
  <si>
    <t>2.01.01.05.01.007</t>
  </si>
  <si>
    <t>DESPESAS  A REEMBOLSAR  CG</t>
  </si>
  <si>
    <t>147</t>
  </si>
  <si>
    <t>148</t>
  </si>
  <si>
    <t>106089</t>
  </si>
  <si>
    <t>107131</t>
  </si>
  <si>
    <t>108308</t>
  </si>
  <si>
    <t>110205</t>
  </si>
  <si>
    <t>110213</t>
  </si>
  <si>
    <t>112623</t>
  </si>
  <si>
    <t>2.01.01.07.01.035</t>
  </si>
  <si>
    <t>MDF - MESP PRAIA PAULISTA</t>
  </si>
  <si>
    <t>136</t>
  </si>
  <si>
    <t>195</t>
  </si>
  <si>
    <t>187</t>
  </si>
  <si>
    <t>177</t>
  </si>
  <si>
    <t>20080</t>
  </si>
  <si>
    <t>94</t>
  </si>
  <si>
    <t>81</t>
  </si>
  <si>
    <t>82</t>
  </si>
  <si>
    <t>107247</t>
  </si>
  <si>
    <t>65</t>
  </si>
  <si>
    <t>3</t>
  </si>
  <si>
    <t>98</t>
  </si>
  <si>
    <t>198</t>
  </si>
  <si>
    <t>78</t>
  </si>
  <si>
    <t>42</t>
  </si>
  <si>
    <t>36633</t>
  </si>
  <si>
    <t>36638</t>
  </si>
  <si>
    <t>36639</t>
  </si>
  <si>
    <t>36641</t>
  </si>
  <si>
    <t>30017</t>
  </si>
  <si>
    <t>100102</t>
  </si>
  <si>
    <t>100110</t>
  </si>
  <si>
    <t>100129</t>
  </si>
  <si>
    <t>100137</t>
  </si>
  <si>
    <t>100145</t>
  </si>
  <si>
    <t>100153</t>
  </si>
  <si>
    <t>100161</t>
  </si>
  <si>
    <t>100170</t>
  </si>
  <si>
    <t>7</t>
  </si>
  <si>
    <t>14</t>
  </si>
  <si>
    <t>21</t>
  </si>
  <si>
    <t>238</t>
  </si>
  <si>
    <t>245</t>
  </si>
  <si>
    <t>259</t>
  </si>
  <si>
    <t>30051</t>
  </si>
  <si>
    <t>3.01.01.02.01.010</t>
  </si>
  <si>
    <t>OUTROS ENCARGOS</t>
  </si>
  <si>
    <t>30052</t>
  </si>
  <si>
    <t>30054</t>
  </si>
  <si>
    <t>30055</t>
  </si>
  <si>
    <t>100269</t>
  </si>
  <si>
    <t>100277</t>
  </si>
  <si>
    <t>100285</t>
  </si>
  <si>
    <t>100293</t>
  </si>
  <si>
    <t>100307</t>
  </si>
  <si>
    <t>100315</t>
  </si>
  <si>
    <t>100323</t>
  </si>
  <si>
    <t>100331</t>
  </si>
  <si>
    <t>315</t>
  </si>
  <si>
    <t>322</t>
  </si>
  <si>
    <t>30064</t>
  </si>
  <si>
    <t>3.01.01.02.02.005</t>
  </si>
  <si>
    <t>OUTROS PROVENTOS</t>
  </si>
  <si>
    <t>357</t>
  </si>
  <si>
    <t>364</t>
  </si>
  <si>
    <t>378</t>
  </si>
  <si>
    <t>30070</t>
  </si>
  <si>
    <t>30072</t>
  </si>
  <si>
    <t>30073</t>
  </si>
  <si>
    <t>707</t>
  </si>
  <si>
    <t>3.01.01.02.02.017</t>
  </si>
  <si>
    <t>AUTONOMOS</t>
  </si>
  <si>
    <t>100340</t>
  </si>
  <si>
    <t>100358</t>
  </si>
  <si>
    <t>100366</t>
  </si>
  <si>
    <t>100374</t>
  </si>
  <si>
    <t>100382</t>
  </si>
  <si>
    <t>100390</t>
  </si>
  <si>
    <t>100404</t>
  </si>
  <si>
    <t>100412</t>
  </si>
  <si>
    <t>101451</t>
  </si>
  <si>
    <t>90</t>
  </si>
  <si>
    <t>43</t>
  </si>
  <si>
    <t>36667</t>
  </si>
  <si>
    <t>30109</t>
  </si>
  <si>
    <t>30110</t>
  </si>
  <si>
    <t>149</t>
  </si>
  <si>
    <t>150</t>
  </si>
  <si>
    <t>151</t>
  </si>
  <si>
    <t>30118</t>
  </si>
  <si>
    <t>30120</t>
  </si>
  <si>
    <t>30134</t>
  </si>
  <si>
    <t>30143</t>
  </si>
  <si>
    <t>30157</t>
  </si>
  <si>
    <t>30158</t>
  </si>
  <si>
    <t>40130</t>
  </si>
  <si>
    <t>62</t>
  </si>
  <si>
    <t>63</t>
  </si>
  <si>
    <t>64</t>
  </si>
  <si>
    <t>207</t>
  </si>
  <si>
    <t>30165</t>
  </si>
  <si>
    <t>30166</t>
  </si>
  <si>
    <t>30168</t>
  </si>
  <si>
    <t>209</t>
  </si>
  <si>
    <t>30173</t>
  </si>
  <si>
    <t>118</t>
  </si>
  <si>
    <t>30092</t>
  </si>
  <si>
    <t>30182</t>
  </si>
  <si>
    <t>30185</t>
  </si>
  <si>
    <t>3.02.01.01.05.093</t>
  </si>
  <si>
    <t>OUTROS GASTOS COM MATERIAIS</t>
  </si>
  <si>
    <t>226</t>
  </si>
  <si>
    <t>3.02.01.01.05.105</t>
  </si>
  <si>
    <t>MATERIAL DE ESCRITORIO</t>
  </si>
  <si>
    <t>75</t>
  </si>
  <si>
    <t>30190</t>
  </si>
  <si>
    <t>30191</t>
  </si>
  <si>
    <t>104248</t>
  </si>
  <si>
    <t>3.02.01.01.06.100</t>
  </si>
  <si>
    <t>OUTROS IMPOSTOS E TAXAS</t>
  </si>
  <si>
    <t>16074</t>
  </si>
  <si>
    <t>104590</t>
  </si>
  <si>
    <t>104591</t>
  </si>
  <si>
    <t>108030</t>
  </si>
  <si>
    <t>74</t>
  </si>
  <si>
    <t>30200</t>
  </si>
  <si>
    <t>30201</t>
  </si>
  <si>
    <t>30206</t>
  </si>
  <si>
    <t>3.02.01.01.07.049</t>
  </si>
  <si>
    <t>XEROX</t>
  </si>
  <si>
    <t>30207</t>
  </si>
  <si>
    <t>3.02.01.01.07.051</t>
  </si>
  <si>
    <t>CORREIO</t>
  </si>
  <si>
    <t>30210</t>
  </si>
  <si>
    <t>30216</t>
  </si>
  <si>
    <t>30219</t>
  </si>
  <si>
    <t>3.02.01.01.07.129</t>
  </si>
  <si>
    <t>TRANSPORTE</t>
  </si>
  <si>
    <t>30222</t>
  </si>
  <si>
    <t>30214</t>
  </si>
  <si>
    <t>3.02.01.01.07.148</t>
  </si>
  <si>
    <t>ESTACIONAMENTO</t>
  </si>
  <si>
    <t>15970</t>
  </si>
  <si>
    <t>104256</t>
  </si>
  <si>
    <t>104264</t>
  </si>
  <si>
    <t>109</t>
  </si>
  <si>
    <t>30228</t>
  </si>
  <si>
    <t>152</t>
  </si>
  <si>
    <t>153</t>
  </si>
  <si>
    <t>154</t>
  </si>
  <si>
    <t>56</t>
  </si>
  <si>
    <t>30704</t>
  </si>
  <si>
    <t>30236</t>
  </si>
  <si>
    <t>30237</t>
  </si>
  <si>
    <t>30238</t>
  </si>
  <si>
    <t>40105</t>
  </si>
  <si>
    <t>15981</t>
  </si>
  <si>
    <t>16036</t>
  </si>
  <si>
    <t>201</t>
  </si>
  <si>
    <t>30243</t>
  </si>
  <si>
    <t>199</t>
  </si>
  <si>
    <t>30257</t>
  </si>
  <si>
    <t>110612</t>
  </si>
  <si>
    <t>110620</t>
  </si>
  <si>
    <t>157</t>
  </si>
  <si>
    <t>158</t>
  </si>
  <si>
    <t>159</t>
  </si>
  <si>
    <t>124</t>
  </si>
  <si>
    <t>103179</t>
  </si>
  <si>
    <t>165</t>
  </si>
  <si>
    <t>166</t>
  </si>
  <si>
    <t>167</t>
  </si>
  <si>
    <t>171</t>
  </si>
  <si>
    <t>15992</t>
  </si>
  <si>
    <t>112429</t>
  </si>
  <si>
    <t>80</t>
  </si>
  <si>
    <t>101265</t>
  </si>
  <si>
    <t>101877</t>
  </si>
  <si>
    <t>3.05.01.01.02.154</t>
  </si>
  <si>
    <t>MANUTENCAO TECNOLOGICA</t>
  </si>
  <si>
    <t>102237</t>
  </si>
  <si>
    <t>102245</t>
  </si>
  <si>
    <t>102246</t>
  </si>
  <si>
    <t>3.05.01.01.09.002</t>
  </si>
  <si>
    <t>PROJETOS ITINERANTES</t>
  </si>
  <si>
    <t>170</t>
  </si>
  <si>
    <t>168</t>
  </si>
  <si>
    <t>169</t>
  </si>
  <si>
    <t>200</t>
  </si>
  <si>
    <t>102555</t>
  </si>
  <si>
    <t>100803</t>
  </si>
  <si>
    <t>16013</t>
  </si>
  <si>
    <t>3.06.01.01.01.146</t>
  </si>
  <si>
    <t>ACOES</t>
  </si>
  <si>
    <t>162</t>
  </si>
  <si>
    <t>163</t>
  </si>
  <si>
    <t>164</t>
  </si>
  <si>
    <t>144</t>
  </si>
  <si>
    <t>108359</t>
  </si>
  <si>
    <t>109118</t>
  </si>
  <si>
    <t>3.08.01.01.01.098</t>
  </si>
  <si>
    <t>CONCURSOS E LABORATÓRIOS</t>
  </si>
  <si>
    <t>172</t>
  </si>
  <si>
    <t>108375</t>
  </si>
  <si>
    <t>105171</t>
  </si>
  <si>
    <t>106291</t>
  </si>
  <si>
    <t>106348</t>
  </si>
  <si>
    <t>106356</t>
  </si>
  <si>
    <t>106461</t>
  </si>
  <si>
    <t>3.10.02.01.01.005</t>
  </si>
  <si>
    <t>CONSULTORES</t>
  </si>
  <si>
    <t>106992</t>
  </si>
  <si>
    <t>107263</t>
  </si>
  <si>
    <t>3.10.02.01.01.034</t>
  </si>
  <si>
    <t>SEGURANÇA</t>
  </si>
  <si>
    <t>107719</t>
  </si>
  <si>
    <t>3.10.02.01.01.047</t>
  </si>
  <si>
    <t>ALIMENTAÇÃO/LANCHE PARA EDUCANDOS</t>
  </si>
  <si>
    <t>108367</t>
  </si>
  <si>
    <t>108839</t>
  </si>
  <si>
    <t>3.10.02.01.01.078</t>
  </si>
  <si>
    <t>108847</t>
  </si>
  <si>
    <t>112372</t>
  </si>
  <si>
    <t>3.10.02.01.01.166</t>
  </si>
  <si>
    <t>ALUGUEL DE ONIBUS PARA EDUCANDOS</t>
  </si>
  <si>
    <t>106658</t>
  </si>
  <si>
    <t>106674</t>
  </si>
  <si>
    <t>108170</t>
  </si>
  <si>
    <t>108189</t>
  </si>
  <si>
    <t>108197</t>
  </si>
  <si>
    <t>108200</t>
  </si>
  <si>
    <t>108219</t>
  </si>
  <si>
    <t>101745</t>
  </si>
  <si>
    <t>101753</t>
  </si>
  <si>
    <t>101761</t>
  </si>
  <si>
    <t>101770</t>
  </si>
  <si>
    <t>101788</t>
  </si>
  <si>
    <t>30800</t>
  </si>
  <si>
    <t>30801</t>
  </si>
  <si>
    <t>30802</t>
  </si>
  <si>
    <t>30803</t>
  </si>
  <si>
    <t>30804</t>
  </si>
  <si>
    <t>101370</t>
  </si>
  <si>
    <t>101389</t>
  </si>
  <si>
    <t>101397</t>
  </si>
  <si>
    <t>110450</t>
  </si>
  <si>
    <t>110469</t>
  </si>
  <si>
    <t>110477</t>
  </si>
  <si>
    <t>110493</t>
  </si>
  <si>
    <t>110841</t>
  </si>
  <si>
    <t>3.20.01.01.02.012</t>
  </si>
  <si>
    <t>CURADOR SENIOR</t>
  </si>
  <si>
    <t>110868</t>
  </si>
  <si>
    <t>3.20.01.01.02.014</t>
  </si>
  <si>
    <t>ASSESSORIA ESPEC. LICENCIAMENTO AUTORAL</t>
  </si>
  <si>
    <t>110965</t>
  </si>
  <si>
    <t>111015</t>
  </si>
  <si>
    <t>3.20.01.01.02.029</t>
  </si>
  <si>
    <t>IMPRESSÕES E PLOTAGENS</t>
  </si>
  <si>
    <t>111120</t>
  </si>
  <si>
    <t>3.20.01.01.02.040</t>
  </si>
  <si>
    <t>184</t>
  </si>
  <si>
    <t>185</t>
  </si>
  <si>
    <t>186</t>
  </si>
  <si>
    <t>189</t>
  </si>
  <si>
    <t>190</t>
  </si>
  <si>
    <t>40005</t>
  </si>
  <si>
    <t>53</t>
  </si>
  <si>
    <t>179</t>
  </si>
  <si>
    <t>40099</t>
  </si>
  <si>
    <t>178</t>
  </si>
  <si>
    <t>40012</t>
  </si>
  <si>
    <t>180</t>
  </si>
  <si>
    <t>40094</t>
  </si>
  <si>
    <t>19</t>
  </si>
  <si>
    <t>142</t>
  </si>
  <si>
    <t>101729</t>
  </si>
  <si>
    <t>110221</t>
  </si>
  <si>
    <t>4.01.01.02.05.063</t>
  </si>
  <si>
    <t>MINC PRONAC 2023</t>
  </si>
  <si>
    <t>182</t>
  </si>
  <si>
    <t>183</t>
  </si>
  <si>
    <t>188</t>
  </si>
  <si>
    <t>40191</t>
  </si>
  <si>
    <t>105325</t>
  </si>
  <si>
    <t>108391</t>
  </si>
  <si>
    <t>87</t>
  </si>
  <si>
    <t>88</t>
  </si>
  <si>
    <t>127</t>
  </si>
  <si>
    <t>112593</t>
  </si>
  <si>
    <t>1.01.01.01.03.030</t>
  </si>
  <si>
    <t>10024</t>
  </si>
  <si>
    <t>99</t>
  </si>
  <si>
    <t>100</t>
  </si>
  <si>
    <t>36493</t>
  </si>
  <si>
    <t>36494</t>
  </si>
  <si>
    <t>1.02.03.06.01.006</t>
  </si>
  <si>
    <t>MAQUINAS E EQUIPAMENTOS</t>
  </si>
  <si>
    <t>343</t>
  </si>
  <si>
    <t>30136</t>
  </si>
  <si>
    <t>206</t>
  </si>
  <si>
    <t>30171</t>
  </si>
  <si>
    <t>3.02.01.01.03.002</t>
  </si>
  <si>
    <t>UNIFORMES</t>
  </si>
  <si>
    <t>30175</t>
  </si>
  <si>
    <t>30177</t>
  </si>
  <si>
    <t>30217</t>
  </si>
  <si>
    <t>30227</t>
  </si>
  <si>
    <t>15991</t>
  </si>
  <si>
    <t>3.03.01.01.01.133</t>
  </si>
  <si>
    <t>MATERIAL PARA GERADOR</t>
  </si>
  <si>
    <t>40</t>
  </si>
  <si>
    <t>102423</t>
  </si>
  <si>
    <t>3.04.01.01.01.149</t>
  </si>
  <si>
    <t>CUSTEIO COM ESPECIALISTAS PARA WORKSHOP</t>
  </si>
  <si>
    <t>57</t>
  </si>
  <si>
    <t>3.04.01.01.04</t>
  </si>
  <si>
    <t>CONSERVACAO E RESTAURACAO</t>
  </si>
  <si>
    <t>102490</t>
  </si>
  <si>
    <t>3.04.01.01.04.057</t>
  </si>
  <si>
    <t>SEGURO DA CAMISA DO PELÉ</t>
  </si>
  <si>
    <t>102512</t>
  </si>
  <si>
    <t>3.04.01.01.04.059</t>
  </si>
  <si>
    <t>MATERIAIS PARA CONSERV E PRESERV DO ACERV</t>
  </si>
  <si>
    <t>15974</t>
  </si>
  <si>
    <t>3.04.01.01.07</t>
  </si>
  <si>
    <t>MANUTENCAO DO PQ TECNOLOGICO</t>
  </si>
  <si>
    <t>102474</t>
  </si>
  <si>
    <t>3.04.01.01.07.007</t>
  </si>
  <si>
    <t>AQUISIÇÃO DE NOVAS LICENÇAS</t>
  </si>
  <si>
    <t>30321</t>
  </si>
  <si>
    <t>156</t>
  </si>
  <si>
    <t>3.07</t>
  </si>
  <si>
    <t>PROGRAMA ACOES DE APOIO AO SISEM-SP</t>
  </si>
  <si>
    <t>160</t>
  </si>
  <si>
    <t>3.07.01</t>
  </si>
  <si>
    <t>PROGRAMA DE ACOES DE APOIO AO SISEM-SP</t>
  </si>
  <si>
    <t>161</t>
  </si>
  <si>
    <t>3.07.01.01</t>
  </si>
  <si>
    <t>95</t>
  </si>
  <si>
    <t>3.07.01.01.01</t>
  </si>
  <si>
    <t>EXPOSICOES ITINERANTE E OU ACOES APOIO</t>
  </si>
  <si>
    <t>102601</t>
  </si>
  <si>
    <t>3.07.01.01.01.025</t>
  </si>
  <si>
    <t>AÇÕES PRA MEMÓRIA E ESPORTE</t>
  </si>
  <si>
    <t>110400</t>
  </si>
  <si>
    <t>3.08.01.01.01.099</t>
  </si>
  <si>
    <t>ASSESSORIAS  DIVERSAS</t>
  </si>
  <si>
    <t>111155</t>
  </si>
  <si>
    <t>3.08.01.01.01.100</t>
  </si>
  <si>
    <t>PUBLICAÇÕES</t>
  </si>
  <si>
    <t>106445</t>
  </si>
  <si>
    <t>106976</t>
  </si>
  <si>
    <t>111546</t>
  </si>
  <si>
    <t>3.10.02.01.01.142</t>
  </si>
  <si>
    <t>111627</t>
  </si>
  <si>
    <t>3.10.02.01.01.150</t>
  </si>
  <si>
    <t>REGISTRO E DOCUMENTAÇÃO FOTOGRAFICA</t>
  </si>
  <si>
    <t>106682</t>
  </si>
  <si>
    <t>106313</t>
  </si>
  <si>
    <t>110256</t>
  </si>
  <si>
    <t>110280</t>
  </si>
  <si>
    <t>110299</t>
  </si>
  <si>
    <t>112526</t>
  </si>
  <si>
    <t>3.10.04.02.06</t>
  </si>
  <si>
    <t>DIVULGAÇÃO E PROMOÇÃO</t>
  </si>
  <si>
    <t>112534</t>
  </si>
  <si>
    <t>3.10.04.02.06.001</t>
  </si>
  <si>
    <t>BANNER</t>
  </si>
  <si>
    <t>106330</t>
  </si>
  <si>
    <t>3.10.06</t>
  </si>
  <si>
    <t>VERBA BNDES</t>
  </si>
  <si>
    <t>106380</t>
  </si>
  <si>
    <t>3.10.06.01</t>
  </si>
  <si>
    <t>106399</t>
  </si>
  <si>
    <t>3.10.06.01.01</t>
  </si>
  <si>
    <t>106496</t>
  </si>
  <si>
    <t>3.10.06.01.01.003</t>
  </si>
  <si>
    <t>PRODUTOR DE PODCAST</t>
  </si>
  <si>
    <t>101400</t>
  </si>
  <si>
    <t>110337</t>
  </si>
  <si>
    <t>113093</t>
  </si>
  <si>
    <t>3.20.01.01.01.122</t>
  </si>
  <si>
    <t>110507</t>
  </si>
  <si>
    <t>3.20.01.01.02.005</t>
  </si>
  <si>
    <t>PROJETO DE MUSEOGRAFIA</t>
  </si>
  <si>
    <t>40200</t>
  </si>
  <si>
    <t>112615</t>
  </si>
  <si>
    <t>4.01.01.02.05.065</t>
  </si>
  <si>
    <t>MESP PRAIA PAULISTA</t>
  </si>
  <si>
    <t>113115</t>
  </si>
  <si>
    <t>4.01.01.02.05.067</t>
  </si>
  <si>
    <t>PROAC</t>
  </si>
  <si>
    <t>113352</t>
  </si>
  <si>
    <t>1.01.01.01.01.010</t>
  </si>
  <si>
    <t>MDF - CAIXA CASHBACK</t>
  </si>
  <si>
    <t>107212</t>
  </si>
  <si>
    <t>113107</t>
  </si>
  <si>
    <t>1.01.01.01.03.032</t>
  </si>
  <si>
    <t>MDF BB 4307 13492-9 - PROAC</t>
  </si>
  <si>
    <t>113336</t>
  </si>
  <si>
    <t>1.01.01.01.05.046</t>
  </si>
  <si>
    <t>MDF BB 1191 13492-4 - PROAC</t>
  </si>
  <si>
    <t>10033</t>
  </si>
  <si>
    <t>10034</t>
  </si>
  <si>
    <t>174</t>
  </si>
  <si>
    <t>1.02.01</t>
  </si>
  <si>
    <t>REALIZAVEL A LONGO PRAZO</t>
  </si>
  <si>
    <t>113247</t>
  </si>
  <si>
    <t>1.02.01.02</t>
  </si>
  <si>
    <t>RESERVA DE RECURSOS E CONTIGENCIAS</t>
  </si>
  <si>
    <t>113255</t>
  </si>
  <si>
    <t>1.02.01.02.01</t>
  </si>
  <si>
    <t>RESERVA DE RECURSOS</t>
  </si>
  <si>
    <t>113360</t>
  </si>
  <si>
    <t>1.02.01.02.01.003</t>
  </si>
  <si>
    <t>113379</t>
  </si>
  <si>
    <t>1.02.01.02.01.004</t>
  </si>
  <si>
    <t>113158</t>
  </si>
  <si>
    <t>1.02.01.02.02</t>
  </si>
  <si>
    <t>RESERVA DE CONTIGENCIAS</t>
  </si>
  <si>
    <t>113387</t>
  </si>
  <si>
    <t>1.02.01.02.02.003</t>
  </si>
  <si>
    <t>113395</t>
  </si>
  <si>
    <t>1.02.01.02.02.004</t>
  </si>
  <si>
    <t>20039</t>
  </si>
  <si>
    <t>2.01.01.05.01.005</t>
  </si>
  <si>
    <t>SEGUROS A PAGAR</t>
  </si>
  <si>
    <t>113123</t>
  </si>
  <si>
    <t>2.01.01.07.01.036</t>
  </si>
  <si>
    <t>MDF - PROAC 2024</t>
  </si>
  <si>
    <t>113271</t>
  </si>
  <si>
    <t>2.02.01.01.02</t>
  </si>
  <si>
    <t>113280</t>
  </si>
  <si>
    <t>2.02.01.01.02.001</t>
  </si>
  <si>
    <t>CONTRATO DE GESTÃO - RESERVA DE RECURSOS</t>
  </si>
  <si>
    <t>113298</t>
  </si>
  <si>
    <t>2.02.01.01.02.002</t>
  </si>
  <si>
    <t>CONTRATO DE GESTÃO - RESERVA DE CONTIGENCIAS</t>
  </si>
  <si>
    <t>210</t>
  </si>
  <si>
    <t>3.01.01.02.01.002</t>
  </si>
  <si>
    <t>217</t>
  </si>
  <si>
    <t>30056</t>
  </si>
  <si>
    <t>3.01.01.02.01.015</t>
  </si>
  <si>
    <t>OUTROS BENEFICIOS</t>
  </si>
  <si>
    <t>30117</t>
  </si>
  <si>
    <t>30119</t>
  </si>
  <si>
    <t>100790</t>
  </si>
  <si>
    <t>113166</t>
  </si>
  <si>
    <t>3.02.01.01.06.058</t>
  </si>
  <si>
    <t>IRRF APLICACAO FINANCEIRA - RESERVA DE CONTIGENCIA</t>
  </si>
  <si>
    <t>113190</t>
  </si>
  <si>
    <t>3.02.01.01.06.059</t>
  </si>
  <si>
    <t>IRRF APLICACAO FINANCEIRA - RESERVA DE RECURSOS</t>
  </si>
  <si>
    <t>113409</t>
  </si>
  <si>
    <t>3.02.01.01.06.060</t>
  </si>
  <si>
    <t>DESPESAS BANCARIAS - RESERVA DE CONTIGENCIA</t>
  </si>
  <si>
    <t>30192</t>
  </si>
  <si>
    <t>3.02.01.01.06.076</t>
  </si>
  <si>
    <t>IMPOSTOS E TAXAS MUN/ESTADUAIS/FEDERAIS</t>
  </si>
  <si>
    <t>101540</t>
  </si>
  <si>
    <t>3.02.01.01.06.132</t>
  </si>
  <si>
    <t>DESCONTOS CONCEDIDOS</t>
  </si>
  <si>
    <t>30218</t>
  </si>
  <si>
    <t>30239</t>
  </si>
  <si>
    <t>102440</t>
  </si>
  <si>
    <t>3.04.01.01.01.151</t>
  </si>
  <si>
    <t>SERVIÇOS DE TERCEIROS</t>
  </si>
  <si>
    <t>102458</t>
  </si>
  <si>
    <t>112410</t>
  </si>
  <si>
    <t>3.05.01.01.01.154</t>
  </si>
  <si>
    <t>BRINCADEIRAS DO MUSEU</t>
  </si>
  <si>
    <t>106615</t>
  </si>
  <si>
    <t>108383</t>
  </si>
  <si>
    <t>109010</t>
  </si>
  <si>
    <t>3.10.02.01.01.084</t>
  </si>
  <si>
    <t>AMPLIAÇÕES E IMAGENS</t>
  </si>
  <si>
    <t>111520</t>
  </si>
  <si>
    <t>3.10.02.01.01.140</t>
  </si>
  <si>
    <t>MANUTENÇÃO DO SISTEMA DE AR CONDICIONADO</t>
  </si>
  <si>
    <t>113328</t>
  </si>
  <si>
    <t>3.10.02.01.01.176</t>
  </si>
  <si>
    <t>EXECUÇÃO PROJETO MULTIMIDIA</t>
  </si>
  <si>
    <t>108570</t>
  </si>
  <si>
    <t>108600</t>
  </si>
  <si>
    <t>108618</t>
  </si>
  <si>
    <t>112895</t>
  </si>
  <si>
    <t>3.14</t>
  </si>
  <si>
    <t>PROGRAMA CONEXÕES MUSEUS SP</t>
  </si>
  <si>
    <t>112909</t>
  </si>
  <si>
    <t>3.14.01</t>
  </si>
  <si>
    <t>112917</t>
  </si>
  <si>
    <t>3.14.01.01</t>
  </si>
  <si>
    <t>112925</t>
  </si>
  <si>
    <t>3.14.01.01.01</t>
  </si>
  <si>
    <t>AÇÕES DE APOIO AO CONEXÕES MUSEUS SP</t>
  </si>
  <si>
    <t>113425</t>
  </si>
  <si>
    <t>3.14.01.01.01.002</t>
  </si>
  <si>
    <t>ACOES DE CAPACIT.: CURSOS LIVRES, REG.,OFIC.</t>
  </si>
  <si>
    <t>112127</t>
  </si>
  <si>
    <t>110515</t>
  </si>
  <si>
    <t>110523</t>
  </si>
  <si>
    <t>110817</t>
  </si>
  <si>
    <t>110973</t>
  </si>
  <si>
    <t>3.20.01.01.02.025</t>
  </si>
  <si>
    <t>CENOTÉCNICO</t>
  </si>
  <si>
    <t>113433</t>
  </si>
  <si>
    <t>3.20.01.01.02.041</t>
  </si>
  <si>
    <t>SEGURANÇA-VIGILANCIA (OBR, INST E EQUIP)</t>
  </si>
  <si>
    <t>110760</t>
  </si>
  <si>
    <t>3.20.01.01.03</t>
  </si>
  <si>
    <t>CONSULTORIAS</t>
  </si>
  <si>
    <t>110779</t>
  </si>
  <si>
    <t>3.20.01.01.03.001</t>
  </si>
  <si>
    <t>CONSULTORIA-COMPLIANCE</t>
  </si>
  <si>
    <t>106097</t>
  </si>
  <si>
    <t>4.01.01.02.05.057</t>
  </si>
  <si>
    <t>MESP 2000900-00</t>
  </si>
  <si>
    <t>113344</t>
  </si>
  <si>
    <t>4.01.01.02.05.068</t>
  </si>
  <si>
    <t>MESP</t>
  </si>
  <si>
    <t>40104</t>
  </si>
  <si>
    <t>4.01.01.03.01.004</t>
  </si>
  <si>
    <t>DESCONTOS OBTIDOS</t>
  </si>
  <si>
    <t>113204</t>
  </si>
  <si>
    <t>4.01.01.03.01.013</t>
  </si>
  <si>
    <t>RENDIMENTOS APLIC FINANCEIRA - RESERVA DE CONTINGEN</t>
  </si>
  <si>
    <t>113263</t>
  </si>
  <si>
    <t>4.01.01.03.01.014</t>
  </si>
  <si>
    <t>RENDIMENTOS APLIC FINANCEIRA - RESERVA DE RECURSOS</t>
  </si>
  <si>
    <t>Saldo anterior</t>
  </si>
  <si>
    <t>Saldo atual</t>
  </si>
  <si>
    <t>10004</t>
  </si>
  <si>
    <t>1.01.01.01.01.001</t>
  </si>
  <si>
    <t>FUNDO FIXO DE CAIXA</t>
  </si>
  <si>
    <t>113476</t>
  </si>
  <si>
    <t>1.01.01.01.03.033</t>
  </si>
  <si>
    <t>MDF BB 1191 48978-6 MINC PRONAC 234316 - 2024</t>
  </si>
  <si>
    <t>113492</t>
  </si>
  <si>
    <t>1.01.01.01.05.047</t>
  </si>
  <si>
    <t>108464</t>
  </si>
  <si>
    <t>1.01.02.01.01.513</t>
  </si>
  <si>
    <t>DOAÇÕES A RECEBER</t>
  </si>
  <si>
    <t>10060</t>
  </si>
  <si>
    <t>1.01.02.50.01.003</t>
  </si>
  <si>
    <t>OUTRAS DESPESAS ANTECIPADAS</t>
  </si>
  <si>
    <t>36489</t>
  </si>
  <si>
    <t>36490</t>
  </si>
  <si>
    <t>1.02.03.06.01.002</t>
  </si>
  <si>
    <t>EQUIPAMENTOS DE TELECOMUNICACOES</t>
  </si>
  <si>
    <t>36492</t>
  </si>
  <si>
    <t>1.02.03.06.01.004</t>
  </si>
  <si>
    <t>INSTALACOES</t>
  </si>
  <si>
    <t>36495</t>
  </si>
  <si>
    <t>1.02.03.06.01.007</t>
  </si>
  <si>
    <t>36496</t>
  </si>
  <si>
    <t>1.02.03.07.01.001</t>
  </si>
  <si>
    <t>DEPREC ACUM INSTALACOES</t>
  </si>
  <si>
    <t>36503</t>
  </si>
  <si>
    <t>1.02.03.07.01.008</t>
  </si>
  <si>
    <t>DEPREC ACUM SOFTWARE</t>
  </si>
  <si>
    <t>104825</t>
  </si>
  <si>
    <t>113484</t>
  </si>
  <si>
    <t>2.01.01.07.01.037</t>
  </si>
  <si>
    <t>MDF - MINC PRONAC 234316 - 2024</t>
  </si>
  <si>
    <t>36635</t>
  </si>
  <si>
    <t>224</t>
  </si>
  <si>
    <t>3.01.01.02.01.004</t>
  </si>
  <si>
    <t>30046</t>
  </si>
  <si>
    <t>3.01.01.02.01.005</t>
  </si>
  <si>
    <t>329</t>
  </si>
  <si>
    <t>336</t>
  </si>
  <si>
    <t>30074</t>
  </si>
  <si>
    <t>3.01.01.02.02.015</t>
  </si>
  <si>
    <t>36668</t>
  </si>
  <si>
    <t>3.01.01.03.01.002</t>
  </si>
  <si>
    <t>30154</t>
  </si>
  <si>
    <t>40124</t>
  </si>
  <si>
    <t>3.01.02.01.01.180</t>
  </si>
  <si>
    <t>SERVIÇOS DE TRADUÇÃO</t>
  </si>
  <si>
    <t>103187</t>
  </si>
  <si>
    <t>30170</t>
  </si>
  <si>
    <t>30178</t>
  </si>
  <si>
    <t>3.02.01.01.04.104</t>
  </si>
  <si>
    <t>PASSAGENS</t>
  </si>
  <si>
    <t>112135</t>
  </si>
  <si>
    <t>30197</t>
  </si>
  <si>
    <t>3.02.01.01.07.023</t>
  </si>
  <si>
    <t>ANUNCIOS E PUBLICACOES EM JORNAIS</t>
  </si>
  <si>
    <t>15999</t>
  </si>
  <si>
    <t>3.02.01.01.07.143</t>
  </si>
  <si>
    <t>LAVANDERIA</t>
  </si>
  <si>
    <t>33117</t>
  </si>
  <si>
    <t>3.03.01.01.01.117</t>
  </si>
  <si>
    <t>MATERIAL DO SISTEMA COMBATE E INCENDIO - SCI</t>
  </si>
  <si>
    <t>30241</t>
  </si>
  <si>
    <t>3.03.01.01.01.132</t>
  </si>
  <si>
    <t>MATERIAL HIDRAULICO</t>
  </si>
  <si>
    <t>30702</t>
  </si>
  <si>
    <t>3.03.01.01.01.141</t>
  </si>
  <si>
    <t>MATERIAL PINTURA</t>
  </si>
  <si>
    <t>106127</t>
  </si>
  <si>
    <t>110582</t>
  </si>
  <si>
    <t>3.03.01.01.01.159</t>
  </si>
  <si>
    <t>PROJ. IMPLANTAÇÃO AUTOMAÇÃO SIST. COMB .INCENDIO</t>
  </si>
  <si>
    <t>89</t>
  </si>
  <si>
    <t>30245</t>
  </si>
  <si>
    <t>MATERIAL - FERRAMENTAS</t>
  </si>
  <si>
    <t>Observação estornado gerencialmente o valor de R$ 17.241 do D&amp;O e alocado em 6.1.3.7</t>
  </si>
  <si>
    <t>102415</t>
  </si>
  <si>
    <t>3.04.01.01.01.148</t>
  </si>
  <si>
    <t>IMPRESSOS PARA O CRFB</t>
  </si>
  <si>
    <t>102466</t>
  </si>
  <si>
    <t>3.04.01.01.07.006</t>
  </si>
  <si>
    <t>RENOVAÇÃO DE LICENÇAS</t>
  </si>
  <si>
    <t>AÇÕES DE FORMAÇÃO/SEMINÁRIOS</t>
  </si>
  <si>
    <t>106364</t>
  </si>
  <si>
    <t>106372</t>
  </si>
  <si>
    <t>3.10.02.01.01.002</t>
  </si>
  <si>
    <t>PROJETO EXPOGRAFICO</t>
  </si>
  <si>
    <t>106593</t>
  </si>
  <si>
    <t>106607</t>
  </si>
  <si>
    <t>106623</t>
  </si>
  <si>
    <t>3.10.02.01.01.011</t>
  </si>
  <si>
    <t>INTERPRETE DE LIBRAS</t>
  </si>
  <si>
    <t>107050</t>
  </si>
  <si>
    <t>107069</t>
  </si>
  <si>
    <t>3.10.02.01.01.031</t>
  </si>
  <si>
    <t>MATERIAIS E EQUIPAMENTOS PARA MONTAGEM</t>
  </si>
  <si>
    <t>107271</t>
  </si>
  <si>
    <t>107280</t>
  </si>
  <si>
    <t>3.10.02.01.01.036</t>
  </si>
  <si>
    <t>PROJETO CENOGRÁFICO</t>
  </si>
  <si>
    <t>107409</t>
  </si>
  <si>
    <t>107638</t>
  </si>
  <si>
    <t>3.10.02.01.01.043</t>
  </si>
  <si>
    <t>EDIÇÃO DE SOM</t>
  </si>
  <si>
    <t>107905</t>
  </si>
  <si>
    <t>3.10.02.01.01.052</t>
  </si>
  <si>
    <t>107948</t>
  </si>
  <si>
    <t>108685</t>
  </si>
  <si>
    <t>108707</t>
  </si>
  <si>
    <t>3.10.02.01.01.074</t>
  </si>
  <si>
    <t>DESIGNER</t>
  </si>
  <si>
    <t>108928</t>
  </si>
  <si>
    <t>109037</t>
  </si>
  <si>
    <t>3.10.02.01.01.086</t>
  </si>
  <si>
    <t>LAUDOS TÉCNICOS</t>
  </si>
  <si>
    <t>109592</t>
  </si>
  <si>
    <t>3.10.02.01.01.095</t>
  </si>
  <si>
    <t>MONTAGEM E DESMONTAGEM</t>
  </si>
  <si>
    <t>110019</t>
  </si>
  <si>
    <t>110418</t>
  </si>
  <si>
    <t>3.10.02.01.01.115</t>
  </si>
  <si>
    <t>BANDA/GRUPO NACIONAL</t>
  </si>
  <si>
    <t>111597</t>
  </si>
  <si>
    <t>3.10.02.01.01.147</t>
  </si>
  <si>
    <t>PROJETO DE COMUNIAÇÃO VISUAL</t>
  </si>
  <si>
    <t>112224</t>
  </si>
  <si>
    <t>3.10.02.01.01.159</t>
  </si>
  <si>
    <t>LICENÇAS E ALVARÁS</t>
  </si>
  <si>
    <t>112232</t>
  </si>
  <si>
    <t>3.10.02.01.01.160</t>
  </si>
  <si>
    <t>PROJETO DE ILUMINAÇÃO</t>
  </si>
  <si>
    <t>113530</t>
  </si>
  <si>
    <t>3.10.02.01.01.181</t>
  </si>
  <si>
    <t>NARRADOR DE AUDIODESCRIÇÃO</t>
  </si>
  <si>
    <t>106666</t>
  </si>
  <si>
    <t>3.10.02.01.02.001</t>
  </si>
  <si>
    <t>IRRF S APLICAÇÃO PRONAC 204 732</t>
  </si>
  <si>
    <t>110264</t>
  </si>
  <si>
    <t>3.10.04.02.01</t>
  </si>
  <si>
    <t>112640</t>
  </si>
  <si>
    <t>3.10.04.02.01.002</t>
  </si>
  <si>
    <t>113026</t>
  </si>
  <si>
    <t>3.10.04.02.01.003</t>
  </si>
  <si>
    <t>DIVULGAÇÃO PROMOÇÃO</t>
  </si>
  <si>
    <t>113034</t>
  </si>
  <si>
    <t>3.10.04.02.01.004</t>
  </si>
  <si>
    <t>ASSESSORIA DE IMPRENSA</t>
  </si>
  <si>
    <t>113441</t>
  </si>
  <si>
    <t>3.10.04.02.01.005</t>
  </si>
  <si>
    <t>AUDIODESCRIÇÃO</t>
  </si>
  <si>
    <t>112852</t>
  </si>
  <si>
    <t>3.10.04.02.02.002</t>
  </si>
  <si>
    <t>112437</t>
  </si>
  <si>
    <t>3.10.04.02.03</t>
  </si>
  <si>
    <t>RECURSOS HUMANOS</t>
  </si>
  <si>
    <t>112445</t>
  </si>
  <si>
    <t>3.10.04.02.03.001</t>
  </si>
  <si>
    <t>AUXILIARES DE LIMPEZA</t>
  </si>
  <si>
    <t>112658</t>
  </si>
  <si>
    <t>3.10.04.02.03.002</t>
  </si>
  <si>
    <t>PRODUTOR MASTER</t>
  </si>
  <si>
    <t>112666</t>
  </si>
  <si>
    <t>3.10.04.02.03.003</t>
  </si>
  <si>
    <t>ASSISTENTE DE PRODUÇÃO</t>
  </si>
  <si>
    <t>112674</t>
  </si>
  <si>
    <t>3.10.04.02.03.004</t>
  </si>
  <si>
    <t>COORDENADOR DE LOGISTICA</t>
  </si>
  <si>
    <t>112682</t>
  </si>
  <si>
    <t>3.10.04.02.03.005</t>
  </si>
  <si>
    <t>SERVIÇOS GERAIS</t>
  </si>
  <si>
    <t>112690</t>
  </si>
  <si>
    <t>3.10.04.02.03.006</t>
  </si>
  <si>
    <t>RECEPCIONISTAS</t>
  </si>
  <si>
    <t>112704</t>
  </si>
  <si>
    <t>3.10.04.02.03.007</t>
  </si>
  <si>
    <t>112453</t>
  </si>
  <si>
    <t>3.10.04.02.04</t>
  </si>
  <si>
    <t>SERVIÇOS OPERACIONAIS</t>
  </si>
  <si>
    <t>112461</t>
  </si>
  <si>
    <t>3.10.04.02.04.001</t>
  </si>
  <si>
    <t>AMBULANCIA - UTI</t>
  </si>
  <si>
    <t>112631</t>
  </si>
  <si>
    <t>3.10.04.02.04.002</t>
  </si>
  <si>
    <t>ARENA PRINCIPAL E CAMPOS ADICIONAIS</t>
  </si>
  <si>
    <t>112739</t>
  </si>
  <si>
    <t>3.10.04.02.04.003</t>
  </si>
  <si>
    <t>RADIOS COMUNICADORES</t>
  </si>
  <si>
    <t>112747</t>
  </si>
  <si>
    <t>3.10.04.02.04.004</t>
  </si>
  <si>
    <t>GERADOR 500KVAS - LOCAÇÃO</t>
  </si>
  <si>
    <t>112755</t>
  </si>
  <si>
    <t>3.10.04.02.04.005</t>
  </si>
  <si>
    <t>GRADES DE PROTEÇÃO</t>
  </si>
  <si>
    <t>112763</t>
  </si>
  <si>
    <t>3.10.04.02.04.006</t>
  </si>
  <si>
    <t>BANHEIROS QUIMICOS - ITEM 151</t>
  </si>
  <si>
    <t>112771</t>
  </si>
  <si>
    <t>3.10.04.02.04.007</t>
  </si>
  <si>
    <t>SONORIZAÇÃO</t>
  </si>
  <si>
    <t>112780</t>
  </si>
  <si>
    <t>3.10.04.02.04.008</t>
  </si>
  <si>
    <t>TENDA 5X5 (ITEM 160)</t>
  </si>
  <si>
    <t>112798</t>
  </si>
  <si>
    <t>3.10.04.02.04.009</t>
  </si>
  <si>
    <t>CADEIRA (ITEM 152)</t>
  </si>
  <si>
    <t>112801</t>
  </si>
  <si>
    <t>3.10.04.02.04.010</t>
  </si>
  <si>
    <t>MESA (ITEM 155)</t>
  </si>
  <si>
    <t>112810</t>
  </si>
  <si>
    <t>3.10.04.02.04.011</t>
  </si>
  <si>
    <t>LYCRA</t>
  </si>
  <si>
    <t>112828</t>
  </si>
  <si>
    <t>3.10.04.02.04.012</t>
  </si>
  <si>
    <t>ESTRUTURA PARA BACKDROP (ITEM 154)</t>
  </si>
  <si>
    <t>112712</t>
  </si>
  <si>
    <t>3.10.04.02.07</t>
  </si>
  <si>
    <t>TRANSPORTE/LOCOMOÇÃO</t>
  </si>
  <si>
    <t>112720</t>
  </si>
  <si>
    <t>3.10.04.02.07.001</t>
  </si>
  <si>
    <t>VAN EXECUTIVA - ITEM 162</t>
  </si>
  <si>
    <t>112836</t>
  </si>
  <si>
    <t>3.10.04.02.08</t>
  </si>
  <si>
    <t>112844</t>
  </si>
  <si>
    <t>3.10.04.02.08.001</t>
  </si>
  <si>
    <t>A - CAMISETAS - ITEM 2196</t>
  </si>
  <si>
    <t>109142</t>
  </si>
  <si>
    <t>109150</t>
  </si>
  <si>
    <t>3.10.08.01.02.001</t>
  </si>
  <si>
    <t>GRUPO CURATORIAL</t>
  </si>
  <si>
    <t>109886</t>
  </si>
  <si>
    <t>3.10.08.01.02.002</t>
  </si>
  <si>
    <t>PROJETO EXPOGRÁFICO</t>
  </si>
  <si>
    <t>109991</t>
  </si>
  <si>
    <t>3.10.08.01.02.003</t>
  </si>
  <si>
    <t>110043</t>
  </si>
  <si>
    <t>110051</t>
  </si>
  <si>
    <t>110345</t>
  </si>
  <si>
    <t>3.10.08.01.02.008</t>
  </si>
  <si>
    <t>COMUNICAÇÃO VISUAL</t>
  </si>
  <si>
    <t>110353</t>
  </si>
  <si>
    <t>3.10.08.01.02.012</t>
  </si>
  <si>
    <t>TRANSPORTE CENOGRAFIA</t>
  </si>
  <si>
    <t>110361</t>
  </si>
  <si>
    <t>3.10.08.01.02.013</t>
  </si>
  <si>
    <t>ACESSIBILIDADE(LIBRAS/AUDIODESCR./TRADU)</t>
  </si>
  <si>
    <t>110370</t>
  </si>
  <si>
    <t>3.10.08.01.02.014</t>
  </si>
  <si>
    <t>LICENÇAS (AVCB/RRT/ART)</t>
  </si>
  <si>
    <t>110388</t>
  </si>
  <si>
    <t>3.10.08.01.02.018</t>
  </si>
  <si>
    <t>MOBILIARIO EXPOSITIVO</t>
  </si>
  <si>
    <t>110396</t>
  </si>
  <si>
    <t>3.10.08.01.02.020</t>
  </si>
  <si>
    <t>MATERIAIS DE MONTAGEM</t>
  </si>
  <si>
    <t>110426</t>
  </si>
  <si>
    <t>3.10.08.01.02.021</t>
  </si>
  <si>
    <t>HOSPEDAGEM</t>
  </si>
  <si>
    <t>110434</t>
  </si>
  <si>
    <t>3.10.08.01.02.022</t>
  </si>
  <si>
    <t>PASSAGEM TERRESTRE</t>
  </si>
  <si>
    <t>110442</t>
  </si>
  <si>
    <t>3.10.08.01.02.023</t>
  </si>
  <si>
    <t>EDIÇÃO DE VIDEO</t>
  </si>
  <si>
    <t>101419</t>
  </si>
  <si>
    <t>3.20.01.01.01.001</t>
  </si>
  <si>
    <t>102164</t>
  </si>
  <si>
    <t>103314</t>
  </si>
  <si>
    <t>110485</t>
  </si>
  <si>
    <t>110809</t>
  </si>
  <si>
    <t>3.20.01.01.02.008</t>
  </si>
  <si>
    <t>PROJETO DE ILUMINAÇÃO (AMB. E FACHADA)</t>
  </si>
  <si>
    <t>110884</t>
  </si>
  <si>
    <t>110949</t>
  </si>
  <si>
    <t>3.20.01.01.02.022</t>
  </si>
  <si>
    <t>RETROFIT ILUMINAÇÃO (FACHADA E EXTERNAS)</t>
  </si>
  <si>
    <t>110981</t>
  </si>
  <si>
    <t>3.20.01.01.02.026</t>
  </si>
  <si>
    <t>IMPLANTAÇÃO ACESSIBILIDADE</t>
  </si>
  <si>
    <t>111007</t>
  </si>
  <si>
    <t>3.20.01.01.02.028</t>
  </si>
  <si>
    <t>LICENCIAMENTO DE IMAGENS</t>
  </si>
  <si>
    <t>104752</t>
  </si>
  <si>
    <t>106437</t>
  </si>
  <si>
    <t>108332</t>
  </si>
  <si>
    <t>109460</t>
  </si>
  <si>
    <t>4.01.01.10.01.007</t>
  </si>
  <si>
    <t>RECEITAS DIVERSAS</t>
  </si>
  <si>
    <t>101346</t>
  </si>
  <si>
    <t>101354</t>
  </si>
  <si>
    <t>101362</t>
  </si>
  <si>
    <t>Resumo</t>
  </si>
  <si>
    <t xml:space="preserve">    23.496.292,13</t>
  </si>
  <si>
    <t xml:space="preserve">    21.213.798,36</t>
  </si>
  <si>
    <t>Total dos débitos</t>
  </si>
  <si>
    <t>24.076.101,86</t>
  </si>
  <si>
    <t>Diferença entre débito e crédito</t>
  </si>
  <si>
    <t>Prejuízo do exercício</t>
  </si>
  <si>
    <t>20/02/2024</t>
  </si>
  <si>
    <t xml:space="preserve">Movimento </t>
  </si>
  <si>
    <t>De/Para</t>
  </si>
  <si>
    <t>1.01.01.01.08</t>
  </si>
  <si>
    <t>1.01.01.01.08.021</t>
  </si>
  <si>
    <t>MDF BB 1191 43857-X MESP 2000900-00</t>
  </si>
  <si>
    <t>3.05.01.01.02.156</t>
  </si>
  <si>
    <t>MANUTENÇÃO EQUIPAMENTOS DO AUDITORIO</t>
  </si>
  <si>
    <t>4.01.01.02.02.017</t>
  </si>
  <si>
    <t>PIX VENDA ON-LINE</t>
  </si>
  <si>
    <t xml:space="preserve">    22.929.224,76</t>
  </si>
  <si>
    <t xml:space="preserve">     6.013.781,39</t>
  </si>
  <si>
    <t>8.520.447,52</t>
  </si>
  <si>
    <t>Total dos créditos</t>
  </si>
  <si>
    <t>102778</t>
  </si>
  <si>
    <t>1.01.01.01.03.015</t>
  </si>
  <si>
    <t>MDF BB 1191 42197-9 MESP 1814206-00</t>
  </si>
  <si>
    <t>108340</t>
  </si>
  <si>
    <t>108626</t>
  </si>
  <si>
    <t>110078</t>
  </si>
  <si>
    <t>106216</t>
  </si>
  <si>
    <t>106224</t>
  </si>
  <si>
    <t>107140</t>
  </si>
  <si>
    <t>104930</t>
  </si>
  <si>
    <t>2.01.01.02.01.513</t>
  </si>
  <si>
    <t>RESCISÕES A PAGAR</t>
  </si>
  <si>
    <t>104222</t>
  </si>
  <si>
    <t>106704</t>
  </si>
  <si>
    <t>110329</t>
  </si>
  <si>
    <t>108529</t>
  </si>
  <si>
    <t>40014</t>
  </si>
  <si>
    <t>101320</t>
  </si>
  <si>
    <t>AP</t>
  </si>
  <si>
    <t>RMS</t>
  </si>
  <si>
    <t>Conta: 106364 - 3.10.02.01.01.001 CURADORIA</t>
  </si>
  <si>
    <t>05/01/2023</t>
  </si>
  <si>
    <t>16 JULIANA RIBEIRO CABRAL 28914745899 2830-00/22 Nro. Doc: 2830-00/22</t>
  </si>
  <si>
    <t>00734/22</t>
  </si>
  <si>
    <t>Núcleo de Expos. Progr. Cultur</t>
  </si>
  <si>
    <t xml:space="preserve">RAINHA DAS COPAS - EXPOSIÇÃO TEMPORÁRIA 2023      </t>
  </si>
  <si>
    <t>Conta: 107905 - 3.10.02.01.01.052 ALUGUEL DE ONIBUS</t>
  </si>
  <si>
    <t>20/01/2023</t>
  </si>
  <si>
    <t>2222 BRUBUS TRANSPORTES E SERVIÇOS LTDA 0167-00/23 Nro. Doc: 0167-00/23</t>
  </si>
  <si>
    <t>00034/23</t>
  </si>
  <si>
    <t>Núcleo Educativo</t>
  </si>
  <si>
    <t xml:space="preserve">ATIVIDADE ROTINA PLANO ANUAL 2023 PRONAC 222.664  </t>
  </si>
  <si>
    <t>Transporte para grupos</t>
  </si>
  <si>
    <t>Data</t>
  </si>
  <si>
    <t>Histórico</t>
  </si>
  <si>
    <t>Conta: 107913 - 3.10.02.01.01.053 SEGUROS</t>
  </si>
  <si>
    <t>31/01/2023</t>
  </si>
  <si>
    <t>RECONHECIMENTO DE DESPESA REFERENTE SEGUROS</t>
  </si>
  <si>
    <t>Conta: 109886 - 3.10.08.01.02.002 PROJETO EXPOGRÁFICO</t>
  </si>
  <si>
    <t>177 RICARDO AMADO PRODUÇÕES CULTURAIS 2265-00/22 Nro. Doc: 2265-00/22</t>
  </si>
  <si>
    <t>00553/22</t>
  </si>
  <si>
    <t xml:space="preserve">EXP. ITINERANTE MOSTRA -CONTRA ATAQUE AS MULHERES </t>
  </si>
  <si>
    <t>Conta: 110043 - 3.10.08.01.02.004 PRODUTOR</t>
  </si>
  <si>
    <t>24/01/2023</t>
  </si>
  <si>
    <t>36 MELISSA FERRAZ BARBOSA 28634435857 2358-00/22 Nro. Doc: 2358-00/22</t>
  </si>
  <si>
    <t>00563/22</t>
  </si>
  <si>
    <t>Conta: 110051 - 3.10.08.01.02.005 CONSTRUÇÃO CENOGRÁFICA</t>
  </si>
  <si>
    <t>25/01/2023</t>
  </si>
  <si>
    <t>77 RENAN DE LIMA FARIA 36611487883 (REFAZ) 2849-00/22 Nro. Doc: 2849-00/22</t>
  </si>
  <si>
    <t>00789/22</t>
  </si>
  <si>
    <t>Conta: 110345 - 3.10.08.01.02.008  COMUNICAÇÃO VISUAL</t>
  </si>
  <si>
    <t>17/01/2023</t>
  </si>
  <si>
    <t>5645 GRAFICA CINELANDIA LTDA 0094-00/23 Nro. Doc: 0094-00/23</t>
  </si>
  <si>
    <t>00022/23</t>
  </si>
  <si>
    <t>Conta: 110353 - 3.10.08.01.02.012  TRANSPORTE CENOGRAFIA</t>
  </si>
  <si>
    <t>18/01/2023</t>
  </si>
  <si>
    <t>159 G.S REPRESENTACAO COMERCIAL LTDA 0118-00/23 Nro. Doc: 0118-00/23</t>
  </si>
  <si>
    <t>00018/23</t>
  </si>
  <si>
    <t>Conta: 110361 - 3.10.08.01.02.013  ACESSIBILIDADE(LIBRAS/AUDIODESCR./TRADU)</t>
  </si>
  <si>
    <t>276 Marina Baffini de Castro 0168-00/23 Nro. Doc: 0168-00/23</t>
  </si>
  <si>
    <t>00041/23</t>
  </si>
  <si>
    <t>Conta: 110370 - 3.10.08.01.02.014  LICENÇAS (AVCB/RRT/ART)</t>
  </si>
  <si>
    <t>06/01/2023</t>
  </si>
  <si>
    <t>725 ARQ IN OFF ARQUITETURA E ASSESSORIA EM EVENTOS LTD 0037-00/23 Nro. Doc: 0037-00/23</t>
  </si>
  <si>
    <t>00005/23</t>
  </si>
  <si>
    <t>Conta: 110388 - 3.10.08.01.02.018 MOBILIARIO EXPOSITIVO</t>
  </si>
  <si>
    <t>AF C.F. DOS SANTOS ACESSORIOS E EQUIPAMENTOS PARA LOJ 0101-00/23 Nro. Doc: 0101-00/23</t>
  </si>
  <si>
    <t>00020/23</t>
  </si>
  <si>
    <t>Conta: 110396 - 3.10.08.01.02.020  MATERIAIS DE MONTAGEM</t>
  </si>
  <si>
    <t>23/01/2023</t>
  </si>
  <si>
    <t>001496343 Andra Materias Elétricos 0176-00/23 Nro. Doc: 0176-00/23</t>
  </si>
  <si>
    <t>00049/23</t>
  </si>
  <si>
    <t>07/02/2023</t>
  </si>
  <si>
    <t>91 Luciane de Castro 12526790840 2828-00/22 Nro. Doc: 2828-00/22</t>
  </si>
  <si>
    <t>95 AIRA BONFIM CULTURA ESPORTE EDUCAÇÃO E LAZER LTDA 2837-00/22 Nro. Doc: 2837-00/22</t>
  </si>
  <si>
    <t>08/02/2023</t>
  </si>
  <si>
    <t>18 JULIANA RIBEIRO CABRAL 28914745899 2831-00/22 Nro. Doc: 2831-00/22</t>
  </si>
  <si>
    <t>Conta: 106461 - 3.10.02.01.01.005 CONSULTORES</t>
  </si>
  <si>
    <t>24/02/2023</t>
  </si>
  <si>
    <t>979 Mandelbrot Estúdio Produções Digitais LTDA 0077-00/23 Nro. Doc: 0077-00/23</t>
  </si>
  <si>
    <t>Conta: 107409 - 3.10.02.01.01.039 DIREITOS AUTORAIS</t>
  </si>
  <si>
    <t>23/02/2023</t>
  </si>
  <si>
    <t>ECAD ECAD-Escritorio Central de Arrecadação e Distribui 0372-00/23 Nro. Doc: 0372-00/23</t>
  </si>
  <si>
    <t>Conta: 108855 - 3.10.02.01.01.080 MATERIAL ESCRITORIO/TRANSPORTE/IMPRESSÕES</t>
  </si>
  <si>
    <t>01/02/2023</t>
  </si>
  <si>
    <t>5685 Inova Soluçoes em Viagens e Turismo Ltda Me 0254-00/23 Nro. Doc: 0254-00/23</t>
  </si>
  <si>
    <t>Diretoria Técnica</t>
  </si>
  <si>
    <t xml:space="preserve">NOVA EXPOSIÇÃO DE LONGA DURAÇÃO       </t>
  </si>
  <si>
    <t>5686 Inova Soluçoes em Viagens e Turismo Ltda Me 0255-00/23 Nro. Doc: 0255-00/23</t>
  </si>
  <si>
    <t>03/02/2023</t>
  </si>
  <si>
    <t>5687 Inova Soluçoes em Viagens e Turismo Ltda Me 0252-00/23 Nro. Doc: 0252-00/23</t>
  </si>
  <si>
    <t>5682 Inova Soluçoes em Viagens e Turismo Ltda Me 0253-00/23 Nro. Doc: 0253-00/23</t>
  </si>
  <si>
    <t>Conta: 109037 - 3.10.02.01.01.086 LAUDOS TÉCNICOS</t>
  </si>
  <si>
    <t>15/02/2023</t>
  </si>
  <si>
    <t>323 R &amp; M CONSERVACAO DE OBRAS DE ARTE E PRODUCAO DE E 0315-00/23 Nro. Doc: 0315-00/23</t>
  </si>
  <si>
    <t>Conta: 110418 - 3.10.02.01.01.115 BANDA/GRUPO NACIONAL</t>
  </si>
  <si>
    <t>13 SAMMY RICARDO DOS SANTOS THEOFILO 36816756860 0095-00/23 Nro. Doc: 0095-00/23</t>
  </si>
  <si>
    <t>Atividade em comemoração ao aniversario da cidade 25.01 Mostra de SambaRock, incluindo bate papo, contando sobre sua história e importância enquanto movimentos preto paulistano. Aula de dança e discotecagem.</t>
  </si>
  <si>
    <t>Conta: 109991 - 3.10.08.01.02.003 DESIGNER</t>
  </si>
  <si>
    <t>72 RAFAEL AUGUSTO SIMOES 39532522832 2480-00/22 Nro. Doc: 2480-00/22</t>
  </si>
  <si>
    <t>10/02/2023</t>
  </si>
  <si>
    <t>71 RAFAEL AUGUSTO SIMOES 39532522832 2479-00/22 Nro. Doc: 2479-00/22</t>
  </si>
  <si>
    <t>2209 IMAGEM E COMUNICACAO VISUAL LTDA 0065-00/23 Nro. Doc: 0065-00/23</t>
  </si>
  <si>
    <t>Conta: 110426 - 3.10.08.01.02.021 HOSPEDAGEM</t>
  </si>
  <si>
    <t>5684 Inova Soluçoes em Viagens e Turismo Ltda Me 0111-00/23 Nro. Doc: 0111-00/23</t>
  </si>
  <si>
    <t>Conta: 110434 - 3.10.08.01.02.022 PASSAGEM TERRESTRE</t>
  </si>
  <si>
    <t>5683 Inova Soluçoes em Viagens e Turismo Ltda Me 0178-00/23 Nro. Doc: 0178-00/23</t>
  </si>
  <si>
    <t>Conta: 110442 - 3.10.08.01.02.023 EDIÇÃO DE VIDEO</t>
  </si>
  <si>
    <t>02/02/2023</t>
  </si>
  <si>
    <t>1572 Yama Multimeios LTDA ME 0035-00/23 Nro. Doc: 0035-00/23</t>
  </si>
  <si>
    <t>01/03/2023</t>
  </si>
  <si>
    <t>APROP CONF FOLPAG GPS Autônomo Ref: 02/2023</t>
  </si>
  <si>
    <t>APROP CONF FOLPAG GPS Autônomo Ref: 01/2023</t>
  </si>
  <si>
    <t>21/03/2023</t>
  </si>
  <si>
    <t>101 AIRA BONFIM CULTURA ESPORTE EDUCAÇÃO E LAZER LTDA 2852-00/22 Nro. Doc: 2852-00/22</t>
  </si>
  <si>
    <t>94 Lu Castro Esporte em Cultura e Tecnologia LTDA 0683-00/23 Nro. Doc: 0683-00/23</t>
  </si>
  <si>
    <t>23/03/2023</t>
  </si>
  <si>
    <t>21 JULIANA RIBEIRO CABRAL 28914745899 0710-00/23 Nro. Doc: 0710-00/23</t>
  </si>
  <si>
    <t>51 P&amp;R CONSULT. DE EDUC. EVENTOS CORP. LOG. LTDA 0473-00/23 Nro. Doc: 0473-00/23</t>
  </si>
  <si>
    <t xml:space="preserve">ATIVIDADE- (ROTINA DO CONTRATO DE GESTÃO)       </t>
  </si>
  <si>
    <t>Contratação de Curadora/organização (a) para a realização da - 5ª Feira Afro do Museu do Futebol "Feira Ilé-Ifè"</t>
  </si>
  <si>
    <t>11/03/2023</t>
  </si>
  <si>
    <t>2122 Borges Sales e Alem sociedade de advogados 2942-00/22 Nro. Doc: 2942-00/22</t>
  </si>
  <si>
    <t>Núcleo do Centro de Referencia</t>
  </si>
  <si>
    <t xml:space="preserve">ATIVIDADE PLANO BI - ANUAL 2021/2022    </t>
  </si>
  <si>
    <t>Consultoria para elaboração Política Direitos Autorais MF</t>
  </si>
  <si>
    <t>14/03/2023</t>
  </si>
  <si>
    <t>ECAD ECAD-Escritorio Central de Arrecadação e Distribui 0654-00/23 Nro. Doc: 0654-00/23</t>
  </si>
  <si>
    <t xml:space="preserve">ATIVIDADE- (ROTINA DO CONTRATO DE GESTÃO)    </t>
  </si>
  <si>
    <t>20/03/2023</t>
  </si>
  <si>
    <t>137 PRISCILLA AUILO HAIKAL 34755193800 0356-00/23 Nro. Doc: 0356-00/23</t>
  </si>
  <si>
    <t xml:space="preserve">ATIVIDADE- (ROTINA DO CONTRATO DE GESTÃO)         </t>
  </si>
  <si>
    <t>Atividade musical em homenagem ao mês das mulheres, complementar a feira Afro Ilé Ifé. Roda de Samba composta somente por mulheres sábado dia 11/03</t>
  </si>
  <si>
    <t>07/03/2023</t>
  </si>
  <si>
    <t>5728 Inova Soluçoes em Viagens e Turismo Ltda Me 0472-00/23 Nro. Doc: 0472-00/23</t>
  </si>
  <si>
    <t>Conta: 104222 - 2.01.01.07.01.019 MDF - MESP 1814206</t>
  </si>
  <si>
    <t xml:space="preserve">Saldo anterior: </t>
  </si>
  <si>
    <t>APURAÇÃO mesp 1814206 01/2023</t>
  </si>
  <si>
    <t>15</t>
  </si>
  <si>
    <t>1473263</t>
  </si>
  <si>
    <t>Total mês:</t>
  </si>
  <si>
    <t>Conta: 106089 - 2.01.01.07.01.023 MDF - MESP 2000900-00</t>
  </si>
  <si>
    <t>APURAÇÃO MESP 2000900-00 01/2023</t>
  </si>
  <si>
    <t>17</t>
  </si>
  <si>
    <t>1473271</t>
  </si>
  <si>
    <t>Conta: 106704 - 2.01.01.07.01.027 MDF - MINC PRONAC 204732</t>
  </si>
  <si>
    <t>01/01/2023</t>
  </si>
  <si>
    <t>APROP CONF FOLPAG Inss Contribuinte Individual Ref: 12/2022</t>
  </si>
  <si>
    <t>20</t>
  </si>
  <si>
    <t>1473328</t>
  </si>
  <si>
    <t>APROP CONF FOLPAG I.R.R.F. Autônomos Ref: 12/2022</t>
  </si>
  <si>
    <t>1473344</t>
  </si>
  <si>
    <t>VALOR REF A ESTORNO DE IMPOSTOS PAGOS PELO CG SEM REEMBOLSO Nro. Doc: 2584-00/22</t>
  </si>
  <si>
    <t>1473360</t>
  </si>
  <si>
    <t>21442 Alsa Fort Segurança LTDA 2959-00/22 Nro. Doc: 2959-00/22</t>
  </si>
  <si>
    <t>1473387</t>
  </si>
  <si>
    <t>ESTAMPARIA DE CAMISETA - MARIA CLAUDIA 1464-00/22 Nro. Doc: 1464-00/22</t>
  </si>
  <si>
    <t>1473409</t>
  </si>
  <si>
    <t>APURAÇÃO LEI ROUANET PRONAC 2021 - 01/2023</t>
  </si>
  <si>
    <t>1473310</t>
  </si>
  <si>
    <t>Conta: 107131 - 2.01.01.07.01.028 MDF - CONTRATO DE GESTAO 03_2021</t>
  </si>
  <si>
    <t>1473336</t>
  </si>
  <si>
    <t>1473352</t>
  </si>
  <si>
    <t>1473379</t>
  </si>
  <si>
    <t>1473395</t>
  </si>
  <si>
    <t>0070-00/23 SIAFEM - Contrato de Gestão CREDITADO CTA MOVIMENTO-LÍQ MENOS TRANSF FDOS Nro. Doc: 0070-00/23</t>
  </si>
  <si>
    <t>1472283</t>
  </si>
  <si>
    <t>VLR REF ATIVO IMOBILIZADO 01.2023</t>
  </si>
  <si>
    <t>1473166</t>
  </si>
  <si>
    <t>VLR REF APURAÇÃO CONTRATO GESTÃO 01/2023</t>
  </si>
  <si>
    <t>1473417</t>
  </si>
  <si>
    <t>Conta: 108308 - 2.01.01.07.01.031 MDF - PROAC 2022</t>
  </si>
  <si>
    <t>APURAÇÃO PROAC 2022 01/2023</t>
  </si>
  <si>
    <t>23</t>
  </si>
  <si>
    <t>1473280</t>
  </si>
  <si>
    <t>Conta: 110205 - 2.01.01.07.01.033 MDF - MESP 2201927</t>
  </si>
  <si>
    <t>APURAÇÃO MESP 222664 01/2023</t>
  </si>
  <si>
    <t>24</t>
  </si>
  <si>
    <t>1473298</t>
  </si>
  <si>
    <t>Conta: 110213 - 2.01.01.07.01.034 MDF - MINC PRONAC 222664</t>
  </si>
  <si>
    <t>APURAÇÃO LEI ROUANET PRONAC  - 01/2023</t>
  </si>
  <si>
    <t>25</t>
  </si>
  <si>
    <t>1473301</t>
  </si>
  <si>
    <t>Conta: 107247 - 2.02.02.01.01.006 CONTRATO GESTAO - IMOBILIZADO CG 03_2021</t>
  </si>
  <si>
    <t>28/02/2023</t>
  </si>
  <si>
    <t>APURAÇÃO mesp 1814206 02/2023</t>
  </si>
  <si>
    <t>1484362</t>
  </si>
  <si>
    <t>Total conta:</t>
  </si>
  <si>
    <t>APURAÇÃO MESP 2000900-00 02/2023</t>
  </si>
  <si>
    <t>1484397</t>
  </si>
  <si>
    <t>1484303</t>
  </si>
  <si>
    <t>APURAÇÃO LEI ROUANET PRONAC 2021 - 02/2023</t>
  </si>
  <si>
    <t>1484311</t>
  </si>
  <si>
    <t>17/02/2023</t>
  </si>
  <si>
    <t>0127-00/23 SIAFEM - Contrato de Gestão CREDITADO CTA MOVIMENTO-LÍQ MENOS TRANSF FDOS Nro. Doc: 0127-00/23</t>
  </si>
  <si>
    <t>1483170</t>
  </si>
  <si>
    <t>VLR REF ATIVO IMOBILIZADO 02.2023</t>
  </si>
  <si>
    <t>1484745</t>
  </si>
  <si>
    <t>CC</t>
  </si>
  <si>
    <t>Chave</t>
  </si>
  <si>
    <t>Contra</t>
  </si>
  <si>
    <t>VLR REF APURAÇÃO CONTRATO GESTÃO 02/2023</t>
  </si>
  <si>
    <t>1484923</t>
  </si>
  <si>
    <t>APURAÇÃO PROAC 2022 02/2023</t>
  </si>
  <si>
    <t>1484346</t>
  </si>
  <si>
    <t>APURAÇÃO MESP 222664 02/2023</t>
  </si>
  <si>
    <t>1484400</t>
  </si>
  <si>
    <t>1484338</t>
  </si>
  <si>
    <t>APURAÇÃO LEI ROUANET PRONAC  - 02/2023</t>
  </si>
  <si>
    <t>1484435</t>
  </si>
  <si>
    <t>31/03/2023</t>
  </si>
  <si>
    <t>APURAÇÃO mesp 1814206 03/2023</t>
  </si>
  <si>
    <t>1507303</t>
  </si>
  <si>
    <t>APURAÇÃO MESP 2000900-00 03/2023</t>
  </si>
  <si>
    <t>1507290</t>
  </si>
  <si>
    <t>APURAÇÃO LEI ROUANET PRONAC 2021 - 03/2023</t>
  </si>
  <si>
    <t>1507311</t>
  </si>
  <si>
    <t>0293-00/23 SIAFEM - Contrato de Gestão CREDITADO CTA MOVIMENTO-LÍQ MENOS TRANSF FDOS Nro. Doc: 0293-00/23</t>
  </si>
  <si>
    <t>1506854</t>
  </si>
  <si>
    <t>VLR REF ATIVO IMOBILIZADO 03.2023</t>
  </si>
  <si>
    <t>1507540</t>
  </si>
  <si>
    <t>VLR REF APURAÇÃO CONTRATO GESTÃO 03/2023</t>
  </si>
  <si>
    <t>1520873</t>
  </si>
  <si>
    <t>APURAÇÃO PROAC 2022 03/2023</t>
  </si>
  <si>
    <t>1507320</t>
  </si>
  <si>
    <t>APURAÇÃO MESP 222664 03/2023</t>
  </si>
  <si>
    <t>1507338</t>
  </si>
  <si>
    <t>APURAÇÃO LEI ROUANET PRONAC  - 03/2023</t>
  </si>
  <si>
    <t>1507346</t>
  </si>
  <si>
    <t>30/04/2023</t>
  </si>
  <si>
    <t>APURAÇÃO mesp 1814206 04/2023</t>
  </si>
  <si>
    <t>1543660</t>
  </si>
  <si>
    <t>17/04/2023</t>
  </si>
  <si>
    <t>TRANSFERÊNCIA ENTRE CONTAS CC 43857-X P CC 47578-5</t>
  </si>
  <si>
    <t>1543679</t>
  </si>
  <si>
    <t>106062</t>
  </si>
  <si>
    <t>APURAÇÃO MESP 2000900-00 04/2023</t>
  </si>
  <si>
    <t>1543687</t>
  </si>
  <si>
    <t>APURAÇÃO LEI ROUANET PRONAC 2021 - 04/2023</t>
  </si>
  <si>
    <t>1543695</t>
  </si>
  <si>
    <t>0406-00/23 SIAFEM - Contrato de Gestão CREDITADO CTA MOVIMENTO-LÍQ MENOS TRANSF FDOS</t>
  </si>
  <si>
    <t>1543210</t>
  </si>
  <si>
    <t>VLR REF ATIVO IMOBILIZADO 04.2023</t>
  </si>
  <si>
    <t>1543946</t>
  </si>
  <si>
    <t>VLR REF APURAÇÃO CONTRATO GESTÃO 04/2023</t>
  </si>
  <si>
    <t>1544039</t>
  </si>
  <si>
    <t>APURAÇÃO PROAC 2022 04/2023</t>
  </si>
  <si>
    <t>1543709</t>
  </si>
  <si>
    <t>1543555</t>
  </si>
  <si>
    <t>APURAÇÃO MESP 222664 04/2023</t>
  </si>
  <si>
    <t>1543717</t>
  </si>
  <si>
    <t>01/04/2023</t>
  </si>
  <si>
    <t>VALOR REF A ESTORNO DE DESPESAS COM SEGURO.</t>
  </si>
  <si>
    <t>1544080</t>
  </si>
  <si>
    <t>1544098</t>
  </si>
  <si>
    <t>107913</t>
  </si>
  <si>
    <t>APURAÇÃO LEI ROUANET PRONAC  - 04/2023</t>
  </si>
  <si>
    <t>1543725</t>
  </si>
  <si>
    <t>Conta: 20080 - 2.02.01.01.01.510 OUTRAS RECEITAS ANTECIPADAS</t>
  </si>
  <si>
    <t>APROPRIAÇÃO RECEITA CONFORME DEPRECIAÇÃO</t>
  </si>
  <si>
    <t>1543954</t>
  </si>
  <si>
    <t xml:space="preserve">IDBRASIL CULTURA, EDUCAÇÃO E ESPORTE - </t>
  </si>
  <si>
    <t>27/04/2023 - 10:13</t>
  </si>
  <si>
    <t>Relatório de APs por Número</t>
  </si>
  <si>
    <t xml:space="preserve"> Lançamentos=Válidos, Competência de 01/2023 a 03/2023</t>
  </si>
  <si>
    <t>Pág.: 1</t>
  </si>
  <si>
    <t xml:space="preserve">AP </t>
  </si>
  <si>
    <t xml:space="preserve">Doc </t>
  </si>
  <si>
    <t>Valor</t>
  </si>
  <si>
    <t>Centro de Apropriação</t>
  </si>
  <si>
    <t>Fornecedor</t>
  </si>
  <si>
    <t>Situação</t>
  </si>
  <si>
    <t>Emissão</t>
  </si>
  <si>
    <t>Comp</t>
  </si>
  <si>
    <t>Baixa</t>
  </si>
  <si>
    <t>Número</t>
  </si>
  <si>
    <t>0019-00/23</t>
  </si>
  <si>
    <t>2.01.02.01.06</t>
  </si>
  <si>
    <t xml:space="preserve"> ADMINISTRAÇÃO /RH</t>
  </si>
  <si>
    <t>Laborprev Saúde Ocupacional S/S Ltda</t>
  </si>
  <si>
    <t>Aberta</t>
  </si>
  <si>
    <t>0020-00/23</t>
  </si>
  <si>
    <t>13648</t>
  </si>
  <si>
    <t>2.04.05.02.01</t>
  </si>
  <si>
    <t xml:space="preserve"> PESQUISA DE SATISFAÇÃO DE PUBLICO (TOTEM)</t>
  </si>
  <si>
    <t>Solvis Industria e Comércio de Eletronicos LTDA</t>
  </si>
  <si>
    <t>Paga</t>
  </si>
  <si>
    <t>0021-00/23</t>
  </si>
  <si>
    <t>75805</t>
  </si>
  <si>
    <t>0024-00/23</t>
  </si>
  <si>
    <t>359253</t>
  </si>
  <si>
    <t>2.01.02.02.02</t>
  </si>
  <si>
    <t xml:space="preserve"> COLETA DE LIXO</t>
  </si>
  <si>
    <t>Multilixo Remoções de Lixo Sociedade Simples LTDA</t>
  </si>
  <si>
    <t>0025-00/23</t>
  </si>
  <si>
    <t>ABRAOSC</t>
  </si>
  <si>
    <t>2.02.01.07.14</t>
  </si>
  <si>
    <t xml:space="preserve"> ASSOCIAÇÕES(ABRAOSC/ICOM)</t>
  </si>
  <si>
    <t>Ass.Bras das Org.Sociais-ABRAOSC</t>
  </si>
  <si>
    <t>0028-00/23</t>
  </si>
  <si>
    <t>4470</t>
  </si>
  <si>
    <t>2.03.01.01.01</t>
  </si>
  <si>
    <t xml:space="preserve"> MANUTENÇÃO GERADOR(SERVIÇO)</t>
  </si>
  <si>
    <t>AC31 GERADORES, COM. LOC. IMP. E EXP. LTDA</t>
  </si>
  <si>
    <t>0032-00/23</t>
  </si>
  <si>
    <t>RD Everton</t>
  </si>
  <si>
    <t>2.02.01.10.01</t>
  </si>
  <si>
    <t xml:space="preserve"> TREINAMENTO DE FUNCIONÁRIOS</t>
  </si>
  <si>
    <t>Everton Luiz Morelli</t>
  </si>
  <si>
    <t>0033-00/23</t>
  </si>
  <si>
    <t>496883</t>
  </si>
  <si>
    <t>CONTROLID INDUSTRIA, COMERCIO DE HARDWARE E SERVIC</t>
  </si>
  <si>
    <t>0034-00/23</t>
  </si>
  <si>
    <t>bol. ECAD</t>
  </si>
  <si>
    <t>2.04.01.03.03</t>
  </si>
  <si>
    <t>ECAD-Escritorio Central de Arrecadação e Distribui</t>
  </si>
  <si>
    <t>00003/23</t>
  </si>
  <si>
    <t>0035-00/23</t>
  </si>
  <si>
    <t>1572</t>
  </si>
  <si>
    <t>2.08.01.01.17</t>
  </si>
  <si>
    <t xml:space="preserve"> EDIÇÃO DE VIDEO</t>
  </si>
  <si>
    <t>Yama Multimeios LTDA ME</t>
  </si>
  <si>
    <t>00008/23</t>
  </si>
  <si>
    <t>0036-00/23</t>
  </si>
  <si>
    <t>651</t>
  </si>
  <si>
    <t>2.04.02.03.02</t>
  </si>
  <si>
    <t xml:space="preserve"> EXPOSIÇÕES ITINERANTES CG</t>
  </si>
  <si>
    <t>ROTEIRO Editoração e Organização Documental Ltda.</t>
  </si>
  <si>
    <t>00006/23</t>
  </si>
  <si>
    <t>0037-00/23</t>
  </si>
  <si>
    <t>725</t>
  </si>
  <si>
    <t>2.08.01.01.14</t>
  </si>
  <si>
    <t xml:space="preserve"> LICENÇAS (AVCB/RRT/ART)</t>
  </si>
  <si>
    <t>ARQ IN OFF ARQUITETURA E ASSESSORIA EM EVENTOS LTD</t>
  </si>
  <si>
    <t>0048-00/23</t>
  </si>
  <si>
    <t>342805</t>
  </si>
  <si>
    <t>2.03.01.01.02</t>
  </si>
  <si>
    <t xml:space="preserve"> MANUTENÇÃO DE ELEVADOR</t>
  </si>
  <si>
    <t>Elevadores Otis Ltda</t>
  </si>
  <si>
    <t>0049-00/23</t>
  </si>
  <si>
    <t>108655</t>
  </si>
  <si>
    <t>Basic Elevadores Ltda</t>
  </si>
  <si>
    <t>0050-00/23</t>
  </si>
  <si>
    <t>Rescisão</t>
  </si>
  <si>
    <t>2.01.01.04.04</t>
  </si>
  <si>
    <t xml:space="preserve"> RESCISOES - FIM</t>
  </si>
  <si>
    <t>Rafael Lima Rocha</t>
  </si>
  <si>
    <t>0051-00/23</t>
  </si>
  <si>
    <t>GRRF-Resc.</t>
  </si>
  <si>
    <t>2.01.01.04.07</t>
  </si>
  <si>
    <t xml:space="preserve"> FGTS - FOLPAG - FIM</t>
  </si>
  <si>
    <t>Ministério da Previdencia e Assistencia Social</t>
  </si>
  <si>
    <t>0052-00/23</t>
  </si>
  <si>
    <t>Rayane Andreas de Oliveira</t>
  </si>
  <si>
    <t>0053-00/23</t>
  </si>
  <si>
    <t>RD Luacine</t>
  </si>
  <si>
    <t>2.02.01.09.03</t>
  </si>
  <si>
    <t xml:space="preserve"> SOFTWARE</t>
  </si>
  <si>
    <t>RD- Luciane Maringolo Vallilo</t>
  </si>
  <si>
    <t>0054-00/23</t>
  </si>
  <si>
    <t>RD Luciane</t>
  </si>
  <si>
    <t>2.02.01.07.07</t>
  </si>
  <si>
    <t xml:space="preserve"> MOTOBOY</t>
  </si>
  <si>
    <t>0055-00/23</t>
  </si>
  <si>
    <t>RD LUciane</t>
  </si>
  <si>
    <t>2.02.01.07.09</t>
  </si>
  <si>
    <t xml:space="preserve"> TAXI</t>
  </si>
  <si>
    <t>0056-00/23</t>
  </si>
  <si>
    <t>630</t>
  </si>
  <si>
    <t>2.02.01.07.04</t>
  </si>
  <si>
    <t xml:space="preserve"> XEROX</t>
  </si>
  <si>
    <t>0057-00/23</t>
  </si>
  <si>
    <t>2.02.01.07.05</t>
  </si>
  <si>
    <t xml:space="preserve"> CORREIO</t>
  </si>
  <si>
    <t>0058-00/23</t>
  </si>
  <si>
    <t>2.02.01.04.01</t>
  </si>
  <si>
    <t xml:space="preserve"> REFEIÇÃO</t>
  </si>
  <si>
    <t>0059-00/23</t>
  </si>
  <si>
    <t>RD luciane</t>
  </si>
  <si>
    <t>2.04.03.01.04</t>
  </si>
  <si>
    <t xml:space="preserve"> AÇÕES DE FORMAÇÃO/SEMINÁRIOS</t>
  </si>
  <si>
    <t>0060-00/23</t>
  </si>
  <si>
    <t>2.02.01.07.06</t>
  </si>
  <si>
    <t xml:space="preserve"> MATERIAIS DIVERSOS</t>
  </si>
  <si>
    <t>0061-00/23</t>
  </si>
  <si>
    <t>2.02.01.07.10</t>
  </si>
  <si>
    <t>SERVIÇOS ADMINISTRATIVO DIVERSOS (Seguro D&amp;O)</t>
  </si>
  <si>
    <t>0062-00/23</t>
  </si>
  <si>
    <t>9019668157</t>
  </si>
  <si>
    <t>0063-00/23</t>
  </si>
  <si>
    <t>VR Complementar</t>
  </si>
  <si>
    <t>2.01.01.04.13</t>
  </si>
  <si>
    <t xml:space="preserve"> VALE REFEIÇÃO/ALIMENTAÇÃO - FIM</t>
  </si>
  <si>
    <t>VR Benefícios e Serviços de Processamento S.A</t>
  </si>
  <si>
    <t>0064-00/23</t>
  </si>
  <si>
    <t>2207</t>
  </si>
  <si>
    <t>2.08.01.01.08</t>
  </si>
  <si>
    <t xml:space="preserve"> COMUNICAÇÃO VISUAL</t>
  </si>
  <si>
    <t>IMAGEM E COMUNICACAO VISUAL LTDA</t>
  </si>
  <si>
    <t>00001/23</t>
  </si>
  <si>
    <t>0065-00/23</t>
  </si>
  <si>
    <t>2209</t>
  </si>
  <si>
    <t>0066-00/23</t>
  </si>
  <si>
    <t>32781</t>
  </si>
  <si>
    <t>Associação Taxistas Autonomo FUJI TAXIS</t>
  </si>
  <si>
    <t>0068-00/23</t>
  </si>
  <si>
    <t>Adto 01/23</t>
  </si>
  <si>
    <t>2.01.01.01.01</t>
  </si>
  <si>
    <t xml:space="preserve"> SALARIO -DIRETORIA MEIO</t>
  </si>
  <si>
    <t>Vitoria Rosa Neal Boldrin</t>
  </si>
  <si>
    <t>0069-00/23</t>
  </si>
  <si>
    <t xml:space="preserve"> SALARIO - MEIO</t>
  </si>
  <si>
    <t>Salario Pessoal Area Meio</t>
  </si>
  <si>
    <t>0070-00/23</t>
  </si>
  <si>
    <t>adto 01/23</t>
  </si>
  <si>
    <t>SALARIO - FIM</t>
  </si>
  <si>
    <t>Salario Pessoal Area Fim.</t>
  </si>
  <si>
    <t>0071-00/23</t>
  </si>
  <si>
    <t>Adto</t>
  </si>
  <si>
    <t>Salario Estagiario Area Fim</t>
  </si>
  <si>
    <t>0072-00/23</t>
  </si>
  <si>
    <t>21516</t>
  </si>
  <si>
    <t>2.01.02.03.04</t>
  </si>
  <si>
    <t xml:space="preserve"> AUX. MONITORAMENTO</t>
  </si>
  <si>
    <t>Alsa Fort Segurança LTDA</t>
  </si>
  <si>
    <t>0073-00/23</t>
  </si>
  <si>
    <t>21515</t>
  </si>
  <si>
    <t>2.01.02.03.02</t>
  </si>
  <si>
    <t xml:space="preserve"> VIGILANCIA</t>
  </si>
  <si>
    <t>0074-00/23</t>
  </si>
  <si>
    <t>1003</t>
  </si>
  <si>
    <t>2.01.02.01.04</t>
  </si>
  <si>
    <t xml:space="preserve"> INFORMÁTICA/SISTEMA DE GESTÃO</t>
  </si>
  <si>
    <t>Prosolutions Tecnologia e Sistemas Eireli-me</t>
  </si>
  <si>
    <t>0075-00/23</t>
  </si>
  <si>
    <t>23/1033296083/2</t>
  </si>
  <si>
    <t>2.01.01.04.11</t>
  </si>
  <si>
    <t xml:space="preserve"> ASSISTENCIA MEDICA/ODONTOLOGICA - FIM</t>
  </si>
  <si>
    <t>Qualicorp ADM de Baneficios S/A'</t>
  </si>
  <si>
    <t>0076-00/23</t>
  </si>
  <si>
    <t>16001</t>
  </si>
  <si>
    <t>2.04.02.01.01</t>
  </si>
  <si>
    <t xml:space="preserve"> MANUTENÇÃO/DIGITALIZAÇÃO EXPOGRAFICA</t>
  </si>
  <si>
    <t>Select Color Artes Graficas Ltda EPP</t>
  </si>
  <si>
    <t>00010/23</t>
  </si>
  <si>
    <t>0077-00/23</t>
  </si>
  <si>
    <t>979</t>
  </si>
  <si>
    <t>2.06.01.04.23</t>
  </si>
  <si>
    <t>Consultores</t>
  </si>
  <si>
    <t>Mandelbrot Estúdio Produções Digitais LTDA</t>
  </si>
  <si>
    <t>00009/23</t>
  </si>
  <si>
    <t>0079-00/23</t>
  </si>
  <si>
    <t>0081-00/23</t>
  </si>
  <si>
    <t>00156198</t>
  </si>
  <si>
    <t>2.03.01.02.02</t>
  </si>
  <si>
    <t xml:space="preserve"> PREDIAL - MANUTENÇÃO E REPAROS(ELÉTR E HIDR)</t>
  </si>
  <si>
    <t>COPAFER COMERCIAL LTDA</t>
  </si>
  <si>
    <t>00007/23</t>
  </si>
  <si>
    <t>0082-00/23</t>
  </si>
  <si>
    <t>354852</t>
  </si>
  <si>
    <t>2.01.01.07.02</t>
  </si>
  <si>
    <t xml:space="preserve"> APRENDIZES AREA FIM</t>
  </si>
  <si>
    <t>ESPRO Ass. de Ensino Social Profissionalizante</t>
  </si>
  <si>
    <t>0083-00/23</t>
  </si>
  <si>
    <t>354853</t>
  </si>
  <si>
    <t>0088-00/23</t>
  </si>
  <si>
    <t>11989</t>
  </si>
  <si>
    <t>2.01.02.01.05</t>
  </si>
  <si>
    <t>ALSA FORT SERVIÇOS LTDA</t>
  </si>
  <si>
    <t>0089-00/23</t>
  </si>
  <si>
    <t>11991</t>
  </si>
  <si>
    <t>2.01.02.03.01</t>
  </si>
  <si>
    <t xml:space="preserve"> PORTARIA</t>
  </si>
  <si>
    <t>0090-00/23</t>
  </si>
  <si>
    <t>11994</t>
  </si>
  <si>
    <t>2.01.02.03.03</t>
  </si>
  <si>
    <t xml:space="preserve"> BOMBEIRO</t>
  </si>
  <si>
    <t>0091-00/23</t>
  </si>
  <si>
    <t>Iale Pereira Cardoso Brandão</t>
  </si>
  <si>
    <t>0092-00/23</t>
  </si>
  <si>
    <t>IALE</t>
  </si>
  <si>
    <t>0093-00/23</t>
  </si>
  <si>
    <t>5977268</t>
  </si>
  <si>
    <t>2.02.01.05.03</t>
  </si>
  <si>
    <t xml:space="preserve"> MATERIAL DE ESCRITORIO</t>
  </si>
  <si>
    <t>Gimba Suprimentos de Escritorio e Informatica Ltda</t>
  </si>
  <si>
    <t>00004/23</t>
  </si>
  <si>
    <t>0094-00/23</t>
  </si>
  <si>
    <t>5645</t>
  </si>
  <si>
    <t>GRAFICA CINELANDIA LTDA</t>
  </si>
  <si>
    <t>0095-00/23</t>
  </si>
  <si>
    <t>13</t>
  </si>
  <si>
    <t>2.06.01.04.14</t>
  </si>
  <si>
    <t>Banda/Grupo nacional</t>
  </si>
  <si>
    <t>SAMMY RICARDO DOS SANTOS THEOFILO 36816756860</t>
  </si>
  <si>
    <t>00021/23</t>
  </si>
  <si>
    <t>0097-00/23</t>
  </si>
  <si>
    <t>307754</t>
  </si>
  <si>
    <t>2.03.01.02.06</t>
  </si>
  <si>
    <t xml:space="preserve"> MATERIAL ELETRICO</t>
  </si>
  <si>
    <t>JMC Comercial Eletrica Matriz.</t>
  </si>
  <si>
    <t>00015/23</t>
  </si>
  <si>
    <t>0098-00/23</t>
  </si>
  <si>
    <t>2023/5</t>
  </si>
  <si>
    <t>2.04.05.06.12</t>
  </si>
  <si>
    <t xml:space="preserve"> PESQUISADORES</t>
  </si>
  <si>
    <t>THIAGO CARLOS COSTA 05507584613 (BIRIBA SOL. CULT)</t>
  </si>
  <si>
    <t>00013/23</t>
  </si>
  <si>
    <t>0101-00/23</t>
  </si>
  <si>
    <t>AF</t>
  </si>
  <si>
    <t>2.08.01.01.18</t>
  </si>
  <si>
    <t>C.F. DOS SANTOS ACESSORIOS E EQUIPAMENTOS PARA LOJ</t>
  </si>
  <si>
    <t>0102-00/23</t>
  </si>
  <si>
    <t>40300</t>
  </si>
  <si>
    <t>PROJETEC MATERIAIS ELETRICOS EIRELI</t>
  </si>
  <si>
    <t>00014/23</t>
  </si>
  <si>
    <t>0103-00/23</t>
  </si>
  <si>
    <t>Férias</t>
  </si>
  <si>
    <t>2.01.01.03.02</t>
  </si>
  <si>
    <t xml:space="preserve"> FERIAS - MEIO</t>
  </si>
  <si>
    <t>Eduardo Zambianco da Silva</t>
  </si>
  <si>
    <t>0105-00/23</t>
  </si>
  <si>
    <t>AD IANCA</t>
  </si>
  <si>
    <t>IANCA PEREIRA LOUREIRO</t>
  </si>
  <si>
    <t>00033/23</t>
  </si>
  <si>
    <t>0106-00/23</t>
  </si>
  <si>
    <t>AD Yuri</t>
  </si>
  <si>
    <t>YURI CHAMUSCA</t>
  </si>
  <si>
    <t>00032/23</t>
  </si>
  <si>
    <t>0107-00/23</t>
  </si>
  <si>
    <t>AD Renata</t>
  </si>
  <si>
    <t>Renata Maria Beltrão Lacerda</t>
  </si>
  <si>
    <t>00031/23</t>
  </si>
  <si>
    <t>0108-00/23</t>
  </si>
  <si>
    <t>AD MArilia</t>
  </si>
  <si>
    <t>Marília Bonas Conte</t>
  </si>
  <si>
    <t>00030/23</t>
  </si>
  <si>
    <t>0110-00/23</t>
  </si>
  <si>
    <t>AD Flavio</t>
  </si>
  <si>
    <t>FLAVIO HENRIQUE SARTI BENATTI</t>
  </si>
  <si>
    <t>00027/23</t>
  </si>
  <si>
    <t>0111-00/23</t>
  </si>
  <si>
    <t>5684</t>
  </si>
  <si>
    <t>2.08.01.01.16</t>
  </si>
  <si>
    <t xml:space="preserve"> HOSPEDAGEM</t>
  </si>
  <si>
    <t>Inova Soluçoes em Viagens e Turismo Ltda Me</t>
  </si>
  <si>
    <t>00026/23</t>
  </si>
  <si>
    <t>0112-00/23</t>
  </si>
  <si>
    <t>872862</t>
  </si>
  <si>
    <t>2.02.01.05.02</t>
  </si>
  <si>
    <t>MATERIAL DE COPA</t>
  </si>
  <si>
    <t>BRASLIMPO COMERCIAL LTDA</t>
  </si>
  <si>
    <t>00037/23</t>
  </si>
  <si>
    <t>0113-00/23</t>
  </si>
  <si>
    <t>22</t>
  </si>
  <si>
    <t>ELIABE CASEMUNDO DE LIMA 34758217882 (PRESSEGUE)</t>
  </si>
  <si>
    <t>00025/23</t>
  </si>
  <si>
    <t>0114-00/23</t>
  </si>
  <si>
    <t>48.857.764 RAFAEL MARTINS DE ARAUJO</t>
  </si>
  <si>
    <t>00012/23</t>
  </si>
  <si>
    <t>0115-00/23</t>
  </si>
  <si>
    <t>0116-00/23</t>
  </si>
  <si>
    <t>011.611.159</t>
  </si>
  <si>
    <t>Kalunga Com. e Ind. Gráfica Ltda</t>
  </si>
  <si>
    <t>00016/23</t>
  </si>
  <si>
    <t>0117-00/23</t>
  </si>
  <si>
    <t>2.08.01.01.12</t>
  </si>
  <si>
    <t xml:space="preserve"> TRANSPORTE CENOGRAFIA</t>
  </si>
  <si>
    <t>SP LOGISTICA E DISTRIBUICAO EIRELI</t>
  </si>
  <si>
    <t>00011/23</t>
  </si>
  <si>
    <t>0118-00/23</t>
  </si>
  <si>
    <t>G.S REPRESENTACAO COMERCIAL LTDA</t>
  </si>
  <si>
    <t>0119-00/23</t>
  </si>
  <si>
    <t>2.02.01.06.09</t>
  </si>
  <si>
    <t xml:space="preserve"> TARIFA SOBRE CARTÃO DE CRÉDITO</t>
  </si>
  <si>
    <t>Cielo - Comissão s/ Cartão de Crédito</t>
  </si>
  <si>
    <t>0120-00/23</t>
  </si>
  <si>
    <t>2.02.01.06.10</t>
  </si>
  <si>
    <t xml:space="preserve"> TARIFA SOBRE CARTÃO DE DÉBITO</t>
  </si>
  <si>
    <t>Cielo - Comissão s/ Cartão de Débito</t>
  </si>
  <si>
    <t>0121-00/23</t>
  </si>
  <si>
    <t>0122-00/23</t>
  </si>
  <si>
    <t>0123-00/23</t>
  </si>
  <si>
    <t>0124-00/23</t>
  </si>
  <si>
    <t>0125-00/23</t>
  </si>
  <si>
    <t>0126-00/23</t>
  </si>
  <si>
    <t>0127-00/23</t>
  </si>
  <si>
    <t>0128-00/23</t>
  </si>
  <si>
    <t>0129-00/23</t>
  </si>
  <si>
    <t>0130-00/23</t>
  </si>
  <si>
    <t>0131-00/23</t>
  </si>
  <si>
    <t>0132-00/23</t>
  </si>
  <si>
    <t>0133-00/23</t>
  </si>
  <si>
    <t>0134-00/23</t>
  </si>
  <si>
    <t>0135-00/23</t>
  </si>
  <si>
    <t>0136-00/23</t>
  </si>
  <si>
    <t>0137-00/23</t>
  </si>
  <si>
    <t>0138-00/23</t>
  </si>
  <si>
    <t>0139-00/23</t>
  </si>
  <si>
    <t>2.01.01.04.02</t>
  </si>
  <si>
    <t xml:space="preserve"> FERIAS - FIM</t>
  </si>
  <si>
    <t>LARISSA SOUSA DOS SANTOS MOCHIATTI</t>
  </si>
  <si>
    <t>0140-00/23</t>
  </si>
  <si>
    <t>0141-00/23</t>
  </si>
  <si>
    <t>Férias Rui</t>
  </si>
  <si>
    <t>Rui Carletti Araujo Tucunduva</t>
  </si>
  <si>
    <t>0142-00/23</t>
  </si>
  <si>
    <t>Emerson Antonio Lazaro Prata</t>
  </si>
  <si>
    <t>0143-00/23</t>
  </si>
  <si>
    <t>Julia Paccanaro Rosa</t>
  </si>
  <si>
    <t>0145-00/23</t>
  </si>
  <si>
    <t>LUANA ANDREA LOPES MACHADO CAVALCANTI</t>
  </si>
  <si>
    <t>0146-00/23</t>
  </si>
  <si>
    <t>Angelica dos Santos Angelo</t>
  </si>
  <si>
    <t>0147-00/23</t>
  </si>
  <si>
    <t>Raphael dos Santos Vasconcelos da Silva</t>
  </si>
  <si>
    <t>0148-00/23</t>
  </si>
  <si>
    <t>Ferias</t>
  </si>
  <si>
    <t>Mauricio Rafael</t>
  </si>
  <si>
    <t>0149-00/23</t>
  </si>
  <si>
    <t>1175</t>
  </si>
  <si>
    <t>2.11.01.01.01</t>
  </si>
  <si>
    <t xml:space="preserve"> Despesas de Contrapartidas</t>
  </si>
  <si>
    <t>Editora Alvinegra Ltda</t>
  </si>
  <si>
    <t>0150-00/23</t>
  </si>
  <si>
    <t>Correios</t>
  </si>
  <si>
    <t>Empresa Brasileira dos Correios e Telegrafos</t>
  </si>
  <si>
    <t>0153-00/23</t>
  </si>
  <si>
    <t>CILEO</t>
  </si>
  <si>
    <t>0154-00/23</t>
  </si>
  <si>
    <t>561654</t>
  </si>
  <si>
    <t>Eletrica Comercial Andra Ltda</t>
  </si>
  <si>
    <t>00024/23</t>
  </si>
  <si>
    <t>0155-00/23</t>
  </si>
  <si>
    <t>10173425610</t>
  </si>
  <si>
    <t>2.02.01.05.01</t>
  </si>
  <si>
    <t>FM COMERCIO VAREJISTA E ATACADISTA DE FERRAMENTAS</t>
  </si>
  <si>
    <t>00035/23</t>
  </si>
  <si>
    <t>0156-00/23</t>
  </si>
  <si>
    <t>17956</t>
  </si>
  <si>
    <t>2.01.02.02.03</t>
  </si>
  <si>
    <t xml:space="preserve"> LOCAÇÃO DE EQUIPAMENTOS/IMPRESSORAS</t>
  </si>
  <si>
    <t>Printer Line Cartuchos Toner Com. e Serviços LTDA</t>
  </si>
  <si>
    <t>0157-00/23</t>
  </si>
  <si>
    <t>Médico.</t>
  </si>
  <si>
    <t>2.01.01.03.11</t>
  </si>
  <si>
    <t xml:space="preserve"> ASSISTENCIA MEDICA/ODONTOLOGICA - MEIO</t>
  </si>
  <si>
    <t>Notredame Intermédica S/A</t>
  </si>
  <si>
    <t>0158-00/23</t>
  </si>
  <si>
    <t>25340454</t>
  </si>
  <si>
    <t>0159-00/23</t>
  </si>
  <si>
    <t>2.99.01.02.01</t>
  </si>
  <si>
    <t xml:space="preserve"> SAÚDE</t>
  </si>
  <si>
    <t>0160-00/23</t>
  </si>
  <si>
    <t>12544</t>
  </si>
  <si>
    <t>2.01.02.01.01</t>
  </si>
  <si>
    <t>Quality Associados Cont. Soc. Simples Pura EPP</t>
  </si>
  <si>
    <t>0161-00/23</t>
  </si>
  <si>
    <t>1401</t>
  </si>
  <si>
    <t>2.03.01.01.05</t>
  </si>
  <si>
    <t xml:space="preserve"> MANUTENÇÃO AR CONDICIONADO</t>
  </si>
  <si>
    <t>Somar Sist de Ar Cond Refrig e Intal Elet em Geral</t>
  </si>
  <si>
    <t>0162-00/23</t>
  </si>
  <si>
    <t>0707528</t>
  </si>
  <si>
    <t>2.01.01.03.14</t>
  </si>
  <si>
    <t xml:space="preserve"> VALE TRANSPORTE - MEIO</t>
  </si>
  <si>
    <t>0163-00/23</t>
  </si>
  <si>
    <t>2.01.01.04.14</t>
  </si>
  <si>
    <t xml:space="preserve"> VALE TRANSPORTE - FIM</t>
  </si>
  <si>
    <t>0164-00/23</t>
  </si>
  <si>
    <t>2.01.01.06.04</t>
  </si>
  <si>
    <t xml:space="preserve"> VALE TRANSPORTE-ESTAGIARIO FIM</t>
  </si>
  <si>
    <t>0165-00/23</t>
  </si>
  <si>
    <t>Vale Transporte</t>
  </si>
  <si>
    <t>2.99.01.04.01</t>
  </si>
  <si>
    <t>0166-00/23</t>
  </si>
  <si>
    <t>026261</t>
  </si>
  <si>
    <t>JFKas MAT. ESCR. EQUIP. SUP. INFOR. LTDA</t>
  </si>
  <si>
    <t>00046/23</t>
  </si>
  <si>
    <t>0167-00/23</t>
  </si>
  <si>
    <t>2222</t>
  </si>
  <si>
    <t>2.06.01.04.02</t>
  </si>
  <si>
    <t>Aluguel de ônibus</t>
  </si>
  <si>
    <t>BRUBUS TRANSPORTES E SERVIÇOS LTDA</t>
  </si>
  <si>
    <t>0168-00/23</t>
  </si>
  <si>
    <t>276</t>
  </si>
  <si>
    <t>2.08.01.01.13</t>
  </si>
  <si>
    <t xml:space="preserve"> ACESSIBILIDADE(LIBRAS/AUDIODESCR./TRADU)</t>
  </si>
  <si>
    <t>Marina Baffini de Castro</t>
  </si>
  <si>
    <t>0169-00/23</t>
  </si>
  <si>
    <t>1005100059172</t>
  </si>
  <si>
    <t>BERKLEY INTERNATIONAL DO BRASIL</t>
  </si>
  <si>
    <t>00040/23</t>
  </si>
  <si>
    <t>0170-00/23</t>
  </si>
  <si>
    <t>AD Eduardo</t>
  </si>
  <si>
    <t>Eduardo Gomes da Silva</t>
  </si>
  <si>
    <t>00028/23</t>
  </si>
  <si>
    <t>0171-00/23</t>
  </si>
  <si>
    <t>12574</t>
  </si>
  <si>
    <t>0172-00/23</t>
  </si>
  <si>
    <t>1996</t>
  </si>
  <si>
    <t>PULSACORES WEMER MACENA ANASTACIO</t>
  </si>
  <si>
    <t>00019/23</t>
  </si>
  <si>
    <t>0173-00/23</t>
  </si>
  <si>
    <t>15815</t>
  </si>
  <si>
    <t>PROTELIMP SOLUÇÕES EM PRODUTOS DE LIMP E DESC LTDA</t>
  </si>
  <si>
    <t>00038/23</t>
  </si>
  <si>
    <t>0174-00/23</t>
  </si>
  <si>
    <t>9755</t>
  </si>
  <si>
    <t>0175-00/23</t>
  </si>
  <si>
    <t>REEMBOLSO</t>
  </si>
  <si>
    <t>2.05.01.01.02</t>
  </si>
  <si>
    <t xml:space="preserve"> PROJETOS GRAFICOS E MATERIAIS DE COMUNICAÇÃO</t>
  </si>
  <si>
    <t>Lexus Comercio Exterior LTDA</t>
  </si>
  <si>
    <t>0176-00/23</t>
  </si>
  <si>
    <t>001496343</t>
  </si>
  <si>
    <t>2.08.01.01.20</t>
  </si>
  <si>
    <t xml:space="preserve"> MATERIAIS DE MONTAGEM</t>
  </si>
  <si>
    <t>Andra Materias Elétricos</t>
  </si>
  <si>
    <t>0177-00/23</t>
  </si>
  <si>
    <t>MAIRA CORREA MACHADO</t>
  </si>
  <si>
    <t>00045/23</t>
  </si>
  <si>
    <t>0178-00/23</t>
  </si>
  <si>
    <t>5683</t>
  </si>
  <si>
    <t>2.08.01.01.15</t>
  </si>
  <si>
    <t>00039/23</t>
  </si>
  <si>
    <t>0179-00/23</t>
  </si>
  <si>
    <t>VA</t>
  </si>
  <si>
    <t>2.01.01.03.13</t>
  </si>
  <si>
    <t>VALE REFEIÇÃO/ALIMENTAÇÃO - MEIO</t>
  </si>
  <si>
    <t>0180-00/23</t>
  </si>
  <si>
    <t>0181-00/23</t>
  </si>
  <si>
    <t>VR</t>
  </si>
  <si>
    <t>0182-00/23</t>
  </si>
  <si>
    <t>0183-00/23</t>
  </si>
  <si>
    <t>2.01.01.01.13</t>
  </si>
  <si>
    <t xml:space="preserve"> VALE REFEIÇÃO/ALIMENTAÇÃO -DIRETORIA MEIO</t>
  </si>
  <si>
    <t>0184-00/23</t>
  </si>
  <si>
    <t>2.01.01.06.03</t>
  </si>
  <si>
    <t xml:space="preserve"> VALE REFEIÇÃO/ALIMENTAÇÃO</t>
  </si>
  <si>
    <t>0185-00/23</t>
  </si>
  <si>
    <t>0186-00/23</t>
  </si>
  <si>
    <t>VT</t>
  </si>
  <si>
    <t>0187-00/23</t>
  </si>
  <si>
    <t>D4S012023</t>
  </si>
  <si>
    <t>D4S SERVICOS EM TECNOLOGIA LTDA</t>
  </si>
  <si>
    <t>0188-00/23</t>
  </si>
  <si>
    <t>1004</t>
  </si>
  <si>
    <t>0189-00/23</t>
  </si>
  <si>
    <t>1005</t>
  </si>
  <si>
    <t>0190-00/23</t>
  </si>
  <si>
    <t>RD LUCIANE</t>
  </si>
  <si>
    <t>2.02.01.07.02</t>
  </si>
  <si>
    <t xml:space="preserve"> CARTORIO</t>
  </si>
  <si>
    <t>0191-00/23</t>
  </si>
  <si>
    <t>0192-00/23</t>
  </si>
  <si>
    <t>0193-00/23</t>
  </si>
  <si>
    <t>0194-00/23</t>
  </si>
  <si>
    <t>2.02.01.07.11</t>
  </si>
  <si>
    <t xml:space="preserve"> LAVANDERIA</t>
  </si>
  <si>
    <t>0195-00/23</t>
  </si>
  <si>
    <t>0196-00/23</t>
  </si>
  <si>
    <t>ENEL 012023</t>
  </si>
  <si>
    <t>2.02.01.02.01</t>
  </si>
  <si>
    <t xml:space="preserve"> ENERGIA ELETRICA</t>
  </si>
  <si>
    <t>Eletropaulo Metropolitana Eletric.de São Paulo S/A</t>
  </si>
  <si>
    <t>0197-00/23</t>
  </si>
  <si>
    <t>14286</t>
  </si>
  <si>
    <t>2.03.01.01.06</t>
  </si>
  <si>
    <t xml:space="preserve"> DEDETIZAÇÃO</t>
  </si>
  <si>
    <t>Ecologica Saude Ambiental Ltda - ME</t>
  </si>
  <si>
    <t>0198-00/23</t>
  </si>
  <si>
    <t>Salário 01/2023</t>
  </si>
  <si>
    <t>0199-00/23</t>
  </si>
  <si>
    <t>0200-00/23</t>
  </si>
  <si>
    <t>0201-00/23</t>
  </si>
  <si>
    <t>Salario 01/2023</t>
  </si>
  <si>
    <t>0202-00/23</t>
  </si>
  <si>
    <t>VIVO 012023</t>
  </si>
  <si>
    <t>2.02.01.02.03</t>
  </si>
  <si>
    <t xml:space="preserve"> TELEFONE</t>
  </si>
  <si>
    <t>Telefônica Brasil S.A.</t>
  </si>
  <si>
    <t>0203-00/23</t>
  </si>
  <si>
    <t>0204-00/23</t>
  </si>
  <si>
    <t>0205-00/23</t>
  </si>
  <si>
    <t>0206-00/23</t>
  </si>
  <si>
    <t>0207-00/23</t>
  </si>
  <si>
    <t>SULAMERICA</t>
  </si>
  <si>
    <t>Sul América Odontologico S/A</t>
  </si>
  <si>
    <t>0208-00/23</t>
  </si>
  <si>
    <t>0209-00/23</t>
  </si>
  <si>
    <t>0210-00/23</t>
  </si>
  <si>
    <t>2.01.01.01.07</t>
  </si>
  <si>
    <t xml:space="preserve"> FGTS - FOLPAG -DIRETORIA MEIO</t>
  </si>
  <si>
    <t>0211-00/23</t>
  </si>
  <si>
    <t>2.01.01.03.07</t>
  </si>
  <si>
    <t xml:space="preserve"> FGTS - FOLPAG - MEIO</t>
  </si>
  <si>
    <t>0212-00/23</t>
  </si>
  <si>
    <t>0213-00/23</t>
  </si>
  <si>
    <t>9756</t>
  </si>
  <si>
    <t>0214-00/23</t>
  </si>
  <si>
    <t>NET</t>
  </si>
  <si>
    <t>2.02.01.02.02</t>
  </si>
  <si>
    <t xml:space="preserve"> INTERNET</t>
  </si>
  <si>
    <t>NET São Paulo Ltda.</t>
  </si>
  <si>
    <t>0215-00/23</t>
  </si>
  <si>
    <t>0216-00/23</t>
  </si>
  <si>
    <t>0217-00/23</t>
  </si>
  <si>
    <t>0218-00/23</t>
  </si>
  <si>
    <t>0219-00/23</t>
  </si>
  <si>
    <t>0220-00/23</t>
  </si>
  <si>
    <t>0221-00/23</t>
  </si>
  <si>
    <t>0222-00/23</t>
  </si>
  <si>
    <t>0223-00/23</t>
  </si>
  <si>
    <t>0224-00/23</t>
  </si>
  <si>
    <t>0225-00/23</t>
  </si>
  <si>
    <t>0226-00/23</t>
  </si>
  <si>
    <t>0227-00/23</t>
  </si>
  <si>
    <t>0228-00/23</t>
  </si>
  <si>
    <t>0229-00/23</t>
  </si>
  <si>
    <t>0230-00/23</t>
  </si>
  <si>
    <t>0231-00/23</t>
  </si>
  <si>
    <t>0232-00/23</t>
  </si>
  <si>
    <t>0233-00/23</t>
  </si>
  <si>
    <t>Sympla</t>
  </si>
  <si>
    <t>2.02.01.06.11</t>
  </si>
  <si>
    <t>TARIFA SOBRE VENDAS INGRESSOS PELA INTERNET</t>
  </si>
  <si>
    <t>Sympla (TTRS Serviços)</t>
  </si>
  <si>
    <t>0234-00/23</t>
  </si>
  <si>
    <t>IRRF Captação</t>
  </si>
  <si>
    <t>2.02.01.06.03</t>
  </si>
  <si>
    <t>IRRF APLICAÇÃO FINANCEIRA</t>
  </si>
  <si>
    <t>Captação Banco do Brasil</t>
  </si>
  <si>
    <t>0235-00/23</t>
  </si>
  <si>
    <t>BD Captação</t>
  </si>
  <si>
    <t>2.02.01.06.02</t>
  </si>
  <si>
    <t xml:space="preserve"> DESPESAS E TARIFAS BANCARIAS</t>
  </si>
  <si>
    <t>0236-00/23</t>
  </si>
  <si>
    <t>IRRF</t>
  </si>
  <si>
    <t>Banco do Brasil</t>
  </si>
  <si>
    <t>0237-00/23</t>
  </si>
  <si>
    <t>DB CG</t>
  </si>
  <si>
    <t>0238-00/23</t>
  </si>
  <si>
    <t>915</t>
  </si>
  <si>
    <t>2.05.01.01.01</t>
  </si>
  <si>
    <t xml:space="preserve"> COMUNICAÇÃO E SITE</t>
  </si>
  <si>
    <t>Imaginarium Assessoria Empresarial LTDA.</t>
  </si>
  <si>
    <t>0239-00/23</t>
  </si>
  <si>
    <t>908</t>
  </si>
  <si>
    <t>0240-00/23</t>
  </si>
  <si>
    <t>Notredame</t>
  </si>
  <si>
    <t>0241-00/23</t>
  </si>
  <si>
    <t>748</t>
  </si>
  <si>
    <t>0242-00/23</t>
  </si>
  <si>
    <t>8580</t>
  </si>
  <si>
    <t>TEG COM SERV LOC IMPORT E EXPORT LTDA</t>
  </si>
  <si>
    <t>0243-00/23</t>
  </si>
  <si>
    <t>2.06.01.04.76</t>
  </si>
  <si>
    <t>Projeto cenográfico</t>
  </si>
  <si>
    <t>Secall Comunicação Visual LTDA</t>
  </si>
  <si>
    <t>00047/23</t>
  </si>
  <si>
    <t>0246-00/23</t>
  </si>
  <si>
    <t>2.06.01.04.19</t>
  </si>
  <si>
    <t>Cenografia/material/confecção</t>
  </si>
  <si>
    <t>00048/23</t>
  </si>
  <si>
    <t>0249-00/23</t>
  </si>
  <si>
    <t>2.04.05.06.24</t>
  </si>
  <si>
    <t xml:space="preserve"> ADAPTAÇÕES EDIFICAÇÃO</t>
  </si>
  <si>
    <t>P. D'APRILE CONSULTORIA E PROJETOS LTDA</t>
  </si>
  <si>
    <t>00050/23</t>
  </si>
  <si>
    <t>0252-00/23</t>
  </si>
  <si>
    <t>5687</t>
  </si>
  <si>
    <t>2.04.05.06.40</t>
  </si>
  <si>
    <t>00051/23</t>
  </si>
  <si>
    <t>0253-00/23</t>
  </si>
  <si>
    <t>5682</t>
  </si>
  <si>
    <t>00052/23</t>
  </si>
  <si>
    <t>0254-00/23</t>
  </si>
  <si>
    <t>5685</t>
  </si>
  <si>
    <t>00053/23</t>
  </si>
  <si>
    <t>0255-00/23</t>
  </si>
  <si>
    <t>5686</t>
  </si>
  <si>
    <t>00054/23</t>
  </si>
  <si>
    <t>0256-00/23</t>
  </si>
  <si>
    <t>IR FR</t>
  </si>
  <si>
    <t>Fundo de Reserva</t>
  </si>
  <si>
    <t>0257-00/23</t>
  </si>
  <si>
    <t>DB FC</t>
  </si>
  <si>
    <t>Fundo de Contingencia</t>
  </si>
  <si>
    <t>0258-00/23</t>
  </si>
  <si>
    <t>IR FC</t>
  </si>
  <si>
    <t>0259-00/23</t>
  </si>
  <si>
    <t>ABRAOSC 022023</t>
  </si>
  <si>
    <t>0260-00/23</t>
  </si>
  <si>
    <t>509526</t>
  </si>
  <si>
    <t>0261-00/23</t>
  </si>
  <si>
    <t>344763</t>
  </si>
  <si>
    <t>0262-00/23</t>
  </si>
  <si>
    <t>6830</t>
  </si>
  <si>
    <t>2.01.02.01.02</t>
  </si>
  <si>
    <t xml:space="preserve"> JURIDICA</t>
  </si>
  <si>
    <t>Rubens Naves Santos  Junior Advogados</t>
  </si>
  <si>
    <t>0263-00/23</t>
  </si>
  <si>
    <t>VIVO</t>
  </si>
  <si>
    <t>0264-00/23</t>
  </si>
  <si>
    <t>0265-00/23</t>
  </si>
  <si>
    <t>0266-00/23</t>
  </si>
  <si>
    <t>0267-00/23</t>
  </si>
  <si>
    <t>PROAC DB</t>
  </si>
  <si>
    <t>2.08.01.01.01</t>
  </si>
  <si>
    <t>TARIFA BANCÁRIA</t>
  </si>
  <si>
    <t>PROAC_2022.</t>
  </si>
  <si>
    <t>0268-00/23</t>
  </si>
  <si>
    <t>0269-00/23</t>
  </si>
  <si>
    <t>0270-00/23</t>
  </si>
  <si>
    <t>0271-00/23</t>
  </si>
  <si>
    <t>76741</t>
  </si>
  <si>
    <t>0272-00/23</t>
  </si>
  <si>
    <t>76879</t>
  </si>
  <si>
    <t>0273-00/23</t>
  </si>
  <si>
    <t>109596</t>
  </si>
  <si>
    <t>0274-00/23</t>
  </si>
  <si>
    <t>Férias Naiah</t>
  </si>
  <si>
    <t>Naiah Mendonça Silva</t>
  </si>
  <si>
    <t>0275-00/23</t>
  </si>
  <si>
    <t>Patricia Vieira Alves</t>
  </si>
  <si>
    <t>0276-00/23</t>
  </si>
  <si>
    <t>Férias Doris</t>
  </si>
  <si>
    <t>Doris Regis da Vigens</t>
  </si>
  <si>
    <t>0277-00/23</t>
  </si>
  <si>
    <t>Férias Manoel</t>
  </si>
  <si>
    <t>Manoel Noriega Bispo</t>
  </si>
  <si>
    <t>0278-00/23</t>
  </si>
  <si>
    <t>Féria Jose Neto</t>
  </si>
  <si>
    <t>José Rodrigues de Sousa Neto</t>
  </si>
  <si>
    <t>0279-00/23</t>
  </si>
  <si>
    <t>FERNANDA LUCKI ZALCMAN</t>
  </si>
  <si>
    <t>0280-00/23</t>
  </si>
  <si>
    <t>1192</t>
  </si>
  <si>
    <t>0281-00/23</t>
  </si>
  <si>
    <t>7558283</t>
  </si>
  <si>
    <t>Locaweb Serviços de Internet S/A</t>
  </si>
  <si>
    <t>0282-00/23</t>
  </si>
  <si>
    <t>ADTO SALÁRIO</t>
  </si>
  <si>
    <t>0283-00/23</t>
  </si>
  <si>
    <t>0284-00/23</t>
  </si>
  <si>
    <t>0285-00/23</t>
  </si>
  <si>
    <t>0286-00/23</t>
  </si>
  <si>
    <t>2.01.01.01.06</t>
  </si>
  <si>
    <t xml:space="preserve"> INSS - FOLPAG -DIRETORIA MEIO</t>
  </si>
  <si>
    <t>0287-00/23</t>
  </si>
  <si>
    <t>2.01.01.03.06</t>
  </si>
  <si>
    <t xml:space="preserve"> INSS - FOLPAG - MEIO</t>
  </si>
  <si>
    <t>0288-00/23</t>
  </si>
  <si>
    <t>2.01.01.04.06</t>
  </si>
  <si>
    <t xml:space="preserve"> INSS - FOLPAG - FIM</t>
  </si>
  <si>
    <t>0289-00/23</t>
  </si>
  <si>
    <t>2.01.01.04.17</t>
  </si>
  <si>
    <t xml:space="preserve"> AUTONOMOS - FIM</t>
  </si>
  <si>
    <t>0290-00/23</t>
  </si>
  <si>
    <t>2.01.01.01.09</t>
  </si>
  <si>
    <t xml:space="preserve"> PIS - FOLPAG -DIRETORIA MEIO</t>
  </si>
  <si>
    <t>Secretaria da Receita Federal</t>
  </si>
  <si>
    <t>0291-00/23</t>
  </si>
  <si>
    <t>2.01.01.03.09</t>
  </si>
  <si>
    <t xml:space="preserve"> PIS - FOLPAG - MEIO</t>
  </si>
  <si>
    <t>0292-00/23</t>
  </si>
  <si>
    <t>2.01.01.04.09</t>
  </si>
  <si>
    <t xml:space="preserve"> PIS - FOLPAG - FIM</t>
  </si>
  <si>
    <t>0293-00/23</t>
  </si>
  <si>
    <t>32910</t>
  </si>
  <si>
    <t>0294-00/23</t>
  </si>
  <si>
    <t>0295-00/23</t>
  </si>
  <si>
    <t>0296-00/23</t>
  </si>
  <si>
    <t>0297-00/23</t>
  </si>
  <si>
    <t>CLARO</t>
  </si>
  <si>
    <t>Claro S/A</t>
  </si>
  <si>
    <t>0298-00/23</t>
  </si>
  <si>
    <t>CLARO022023</t>
  </si>
  <si>
    <t>0299-00/23</t>
  </si>
  <si>
    <t>BOLETO</t>
  </si>
  <si>
    <t>0300-00/23</t>
  </si>
  <si>
    <t>9758</t>
  </si>
  <si>
    <t>0301-00/23</t>
  </si>
  <si>
    <t>1012</t>
  </si>
  <si>
    <t>0302-00/23</t>
  </si>
  <si>
    <t>RD MAIRA</t>
  </si>
  <si>
    <t>RD - MAIRA CORRÊA MACHADO</t>
  </si>
  <si>
    <t>0303-00/23</t>
  </si>
  <si>
    <t>RD MAÍRA</t>
  </si>
  <si>
    <t>0304-00/23</t>
  </si>
  <si>
    <t>0305-00/23</t>
  </si>
  <si>
    <t>12673</t>
  </si>
  <si>
    <t>0306-00/23</t>
  </si>
  <si>
    <t>16812</t>
  </si>
  <si>
    <t>00060/23</t>
  </si>
  <si>
    <t>0307-00/23</t>
  </si>
  <si>
    <t>685491</t>
  </si>
  <si>
    <t>SANTIL COMERCIAL ELÉTRICA EIRELI</t>
  </si>
  <si>
    <t>00058/23</t>
  </si>
  <si>
    <t>0308-00/23</t>
  </si>
  <si>
    <t>518</t>
  </si>
  <si>
    <t>2.04.02.02.03</t>
  </si>
  <si>
    <t xml:space="preserve"> EVENTOS DIVERSOS(Memofut/Colecio/Cinefoot)</t>
  </si>
  <si>
    <t>MUNDO GIRAS - HERNAN HALAK</t>
  </si>
  <si>
    <t>00055/23</t>
  </si>
  <si>
    <t>0309-00/23</t>
  </si>
  <si>
    <t>FACEBOOK</t>
  </si>
  <si>
    <t>Facebook</t>
  </si>
  <si>
    <t>00036/23</t>
  </si>
  <si>
    <t>0310-00/23</t>
  </si>
  <si>
    <t>0311-00/23</t>
  </si>
  <si>
    <t>0312-00/23</t>
  </si>
  <si>
    <t>0313-00/23</t>
  </si>
  <si>
    <t>0314-00/23</t>
  </si>
  <si>
    <t>ECAD 022023</t>
  </si>
  <si>
    <t>0315-00/23</t>
  </si>
  <si>
    <t>323</t>
  </si>
  <si>
    <t>2.06.01.04.46</t>
  </si>
  <si>
    <t>Laudos técnicos</t>
  </si>
  <si>
    <t>R &amp; M CONSERVACAO DE OBRAS DE ARTE E PRODUCAO DE E</t>
  </si>
  <si>
    <t>0316-00/23</t>
  </si>
  <si>
    <t>0317-00/23</t>
  </si>
  <si>
    <t>2.02.01.07.08</t>
  </si>
  <si>
    <t xml:space="preserve"> TRANSPORTE</t>
  </si>
  <si>
    <t>0318-00/23</t>
  </si>
  <si>
    <t>2.02.01.05.04</t>
  </si>
  <si>
    <t>0319-00/23</t>
  </si>
  <si>
    <t>0320-00/23</t>
  </si>
  <si>
    <t>NOTREDAME</t>
  </si>
  <si>
    <t>0321-00/23</t>
  </si>
  <si>
    <t>0322-00/23</t>
  </si>
  <si>
    <t>0323-00/23</t>
  </si>
  <si>
    <t>COFINS</t>
  </si>
  <si>
    <t>2.02.01.06.07</t>
  </si>
  <si>
    <t xml:space="preserve"> COFINS S/ RENDIMENTO DE APLICAÇÃO</t>
  </si>
  <si>
    <t>0324-00/23</t>
  </si>
  <si>
    <t>LG Araujo Seviço Elétricos</t>
  </si>
  <si>
    <t>00077/23</t>
  </si>
  <si>
    <t>0325-00/23</t>
  </si>
  <si>
    <t>1421</t>
  </si>
  <si>
    <t>0326-00/23</t>
  </si>
  <si>
    <t>21598</t>
  </si>
  <si>
    <t>00074/23</t>
  </si>
  <si>
    <t>0327-00/23</t>
  </si>
  <si>
    <t>VA 03/2023</t>
  </si>
  <si>
    <t>0328-00/23</t>
  </si>
  <si>
    <t>VR 03/2023</t>
  </si>
  <si>
    <t>0329-00/23</t>
  </si>
  <si>
    <t>0330-00/23</t>
  </si>
  <si>
    <t>0331-00/23</t>
  </si>
  <si>
    <t>0332-00/23</t>
  </si>
  <si>
    <t>0333-00/23</t>
  </si>
  <si>
    <t>40574</t>
  </si>
  <si>
    <t>00076/23</t>
  </si>
  <si>
    <t>0334-00/23</t>
  </si>
  <si>
    <t>00080/23</t>
  </si>
  <si>
    <t>0352-00/23</t>
  </si>
  <si>
    <t>1104</t>
  </si>
  <si>
    <t>2.04.02.02.01</t>
  </si>
  <si>
    <t xml:space="preserve"> ASSESSORIA CURATORIAL</t>
  </si>
  <si>
    <t>Guia dos Curiosos Comunicaçãoes</t>
  </si>
  <si>
    <t>0353-00/23</t>
  </si>
  <si>
    <t>1107</t>
  </si>
  <si>
    <t>0354-00/23</t>
  </si>
  <si>
    <t>1112</t>
  </si>
  <si>
    <t>0355-00/23</t>
  </si>
  <si>
    <t>ANUIDADE 2023</t>
  </si>
  <si>
    <t>ICOM - COMITE BRASILEIRO DO CONSELHO INT DE MUS</t>
  </si>
  <si>
    <t>00072/23</t>
  </si>
  <si>
    <t>0356-00/23</t>
  </si>
  <si>
    <t>137</t>
  </si>
  <si>
    <t>PRISCILLA AUILO HAIKAL 34755193800</t>
  </si>
  <si>
    <t>00071/23</t>
  </si>
  <si>
    <t>0357-00/23</t>
  </si>
  <si>
    <t>NURIA KARNAKIS BAZZI 49456088812</t>
  </si>
  <si>
    <t>00070/23</t>
  </si>
  <si>
    <t>0358-00/23</t>
  </si>
  <si>
    <t>9</t>
  </si>
  <si>
    <t>FLUTTURE PARCERIA EMPRESARIAL SLU LTDA</t>
  </si>
  <si>
    <t>00069/23</t>
  </si>
  <si>
    <t>0359-00/23</t>
  </si>
  <si>
    <t>00057/23</t>
  </si>
  <si>
    <t>0360-00/23</t>
  </si>
  <si>
    <t>9769</t>
  </si>
  <si>
    <t>00056/23</t>
  </si>
  <si>
    <t>0370-00/23</t>
  </si>
  <si>
    <t>663</t>
  </si>
  <si>
    <t>Install Produtora de Arte Eireli EPP</t>
  </si>
  <si>
    <t>00002/23</t>
  </si>
  <si>
    <t>0371-00/23</t>
  </si>
  <si>
    <t>FIORELA BUGATTI ISOLAN</t>
  </si>
  <si>
    <t>0372-00/23</t>
  </si>
  <si>
    <t>2.06.01.04.31</t>
  </si>
  <si>
    <t>00067/23</t>
  </si>
  <si>
    <t>0373-00/23</t>
  </si>
  <si>
    <t>18262</t>
  </si>
  <si>
    <t>0374-00/23</t>
  </si>
  <si>
    <t>0375-00/23</t>
  </si>
  <si>
    <t>0376-00/23</t>
  </si>
  <si>
    <t>0377-00/23</t>
  </si>
  <si>
    <t>0378-00/23</t>
  </si>
  <si>
    <t>0379-00/23</t>
  </si>
  <si>
    <t>0380-00/23</t>
  </si>
  <si>
    <t>0381-00/23</t>
  </si>
  <si>
    <t>0382-00/23</t>
  </si>
  <si>
    <t>0383-00/23</t>
  </si>
  <si>
    <t>0384-00/23</t>
  </si>
  <si>
    <t>0385-00/23</t>
  </si>
  <si>
    <t>0386-00/23</t>
  </si>
  <si>
    <t>0387-00/23</t>
  </si>
  <si>
    <t>0388-00/23</t>
  </si>
  <si>
    <t>0389-00/23</t>
  </si>
  <si>
    <t>0390-00/23</t>
  </si>
  <si>
    <t>0391-00/23</t>
  </si>
  <si>
    <t>0392-00/23</t>
  </si>
  <si>
    <t>0393-00/23</t>
  </si>
  <si>
    <t>0394-00/23</t>
  </si>
  <si>
    <t>0395-00/23</t>
  </si>
  <si>
    <t>0396-00/23</t>
  </si>
  <si>
    <t>0397-00/23</t>
  </si>
  <si>
    <t>0398-00/23</t>
  </si>
  <si>
    <t>2.06.01.04.82</t>
  </si>
  <si>
    <t>Registro e documentação fotográfica</t>
  </si>
  <si>
    <t>Francinete Silverio Morais 15744499822</t>
  </si>
  <si>
    <t>00064/23</t>
  </si>
  <si>
    <t>0419-00/23</t>
  </si>
  <si>
    <t>Salário</t>
  </si>
  <si>
    <t>0420-00/23</t>
  </si>
  <si>
    <t>0421-00/23</t>
  </si>
  <si>
    <t>0422-00/23</t>
  </si>
  <si>
    <t>0423-00/23</t>
  </si>
  <si>
    <t>00079/23</t>
  </si>
  <si>
    <t>0439-00/23</t>
  </si>
  <si>
    <t>2.03.01.02.10</t>
  </si>
  <si>
    <t>MATERIAL PARA MANUTENÇÃO</t>
  </si>
  <si>
    <t>Artesana Divisória e Forros LTDA</t>
  </si>
  <si>
    <t>00075/23</t>
  </si>
  <si>
    <t>0472-00/23</t>
  </si>
  <si>
    <t>5728</t>
  </si>
  <si>
    <t>00087/23</t>
  </si>
  <si>
    <t>0473-00/23</t>
  </si>
  <si>
    <t>51</t>
  </si>
  <si>
    <t>2.06.01.03.03</t>
  </si>
  <si>
    <t>Curadoria</t>
  </si>
  <si>
    <t>P&amp;R CONSULT. DE EDUC. EVENTOS CORP. LOG. LTDA</t>
  </si>
  <si>
    <t>00082/23</t>
  </si>
  <si>
    <t>0474-00/23</t>
  </si>
  <si>
    <t>2.04.02.03.01</t>
  </si>
  <si>
    <t xml:space="preserve"> EXPOSIÇÕES TEMPORÁRIAS</t>
  </si>
  <si>
    <t>M2B COMÉRCIO E EVENTOS</t>
  </si>
  <si>
    <t>00068/23</t>
  </si>
  <si>
    <t>0476-00/23</t>
  </si>
  <si>
    <t>358330</t>
  </si>
  <si>
    <t>0477-00/23</t>
  </si>
  <si>
    <t>358331</t>
  </si>
  <si>
    <t>0478-00/23</t>
  </si>
  <si>
    <t>VIVO032023</t>
  </si>
  <si>
    <t>0480-00/23</t>
  </si>
  <si>
    <t>132939</t>
  </si>
  <si>
    <t>2.03.01.02.08</t>
  </si>
  <si>
    <t xml:space="preserve"> MATERIAL PARA GERADOR/COMBUSTIVEL</t>
  </si>
  <si>
    <t>SOL DIESEL DERIVADOS DE PETRÓLEO</t>
  </si>
  <si>
    <t>00084/23</t>
  </si>
  <si>
    <t>0481-00/23</t>
  </si>
  <si>
    <t>1024</t>
  </si>
  <si>
    <t>00089/23</t>
  </si>
  <si>
    <t>0482-00/23</t>
  </si>
  <si>
    <t>1023</t>
  </si>
  <si>
    <t>00088/23</t>
  </si>
  <si>
    <t>0483-00/23</t>
  </si>
  <si>
    <t>ASSESSORIA CURATORIAL</t>
  </si>
  <si>
    <t>00804/22</t>
  </si>
  <si>
    <t>0484-00/23</t>
  </si>
  <si>
    <t>14769</t>
  </si>
  <si>
    <t>Agalimp Comer. de prod. de higiene e limpeza LTDA</t>
  </si>
  <si>
    <t>00085/23</t>
  </si>
  <si>
    <t>0485-00/23</t>
  </si>
  <si>
    <t>0486-00/23</t>
  </si>
  <si>
    <t>21590</t>
  </si>
  <si>
    <t>0487-00/23</t>
  </si>
  <si>
    <t>21591</t>
  </si>
  <si>
    <t>0488-00/23</t>
  </si>
  <si>
    <t>ADOBE</t>
  </si>
  <si>
    <t>0489-00/23</t>
  </si>
  <si>
    <t>12118</t>
  </si>
  <si>
    <t>0490-00/23</t>
  </si>
  <si>
    <t>12117</t>
  </si>
  <si>
    <t>0492-00/23</t>
  </si>
  <si>
    <t>12116</t>
  </si>
  <si>
    <t>0493-00/23</t>
  </si>
  <si>
    <t>21594</t>
  </si>
  <si>
    <t>0494-00/23</t>
  </si>
  <si>
    <t>21593</t>
  </si>
  <si>
    <t>0495-00/23</t>
  </si>
  <si>
    <t>CARTÃO DE CRÉDITO</t>
  </si>
  <si>
    <t>2.04.03.01.01</t>
  </si>
  <si>
    <t>TRELLO</t>
  </si>
  <si>
    <t>0496-00/23</t>
  </si>
  <si>
    <t>ENEL 022023</t>
  </si>
  <si>
    <t>0497-00/23</t>
  </si>
  <si>
    <t>14373</t>
  </si>
  <si>
    <t>0498-00/23</t>
  </si>
  <si>
    <t>0499-00/23</t>
  </si>
  <si>
    <t>809336</t>
  </si>
  <si>
    <t>00086/23</t>
  </si>
  <si>
    <t>0502-00/23</t>
  </si>
  <si>
    <t>2.03.01.02.07</t>
  </si>
  <si>
    <t xml:space="preserve"> MATERIAL HIDRAULICO</t>
  </si>
  <si>
    <t>RENATO PRADO HOLLER EIRELI EPP</t>
  </si>
  <si>
    <t>0503-00/23</t>
  </si>
  <si>
    <t>0504-00/23</t>
  </si>
  <si>
    <t>0505-00/23</t>
  </si>
  <si>
    <t>0506-00/23</t>
  </si>
  <si>
    <t>0507-00/23</t>
  </si>
  <si>
    <t>IR CG</t>
  </si>
  <si>
    <t>0508-00/23</t>
  </si>
  <si>
    <t>RD MARIA</t>
  </si>
  <si>
    <t>2.99.05.01.01</t>
  </si>
  <si>
    <t>0509-00/23</t>
  </si>
  <si>
    <t>Juros</t>
  </si>
  <si>
    <t>2.99.03.01.01</t>
  </si>
  <si>
    <t xml:space="preserve"> DEVOLUÇÃO/REEMBOLSO</t>
  </si>
  <si>
    <t>0510-00/23</t>
  </si>
  <si>
    <t>0511-00/23</t>
  </si>
  <si>
    <t>0512-00/23</t>
  </si>
  <si>
    <t>0513-00/23</t>
  </si>
  <si>
    <t>0514-00/23</t>
  </si>
  <si>
    <t>0515-00/23</t>
  </si>
  <si>
    <t>0516-00/23</t>
  </si>
  <si>
    <t>0517-00/23</t>
  </si>
  <si>
    <t>0518-00/23</t>
  </si>
  <si>
    <t>0519-00/23</t>
  </si>
  <si>
    <t>0520-00/23</t>
  </si>
  <si>
    <t>0521-00/23</t>
  </si>
  <si>
    <t>0522-00/23</t>
  </si>
  <si>
    <t>0523-00/23</t>
  </si>
  <si>
    <t>0524-00/23</t>
  </si>
  <si>
    <t>0525-00/23</t>
  </si>
  <si>
    <t>0526-00/23</t>
  </si>
  <si>
    <t>0527-00/23</t>
  </si>
  <si>
    <t>0528-00/23</t>
  </si>
  <si>
    <t>SYMPLA 02/2023</t>
  </si>
  <si>
    <t>0529-00/23</t>
  </si>
  <si>
    <t>48.893.748 GUSTAVO LONGHI DE CARVALHO</t>
  </si>
  <si>
    <t>00023/23</t>
  </si>
  <si>
    <t>0532-00/23</t>
  </si>
  <si>
    <t>Doação</t>
  </si>
  <si>
    <t>0533-00/23</t>
  </si>
  <si>
    <t>RD JULIA</t>
  </si>
  <si>
    <t>00104/23</t>
  </si>
  <si>
    <t>0534-00/23</t>
  </si>
  <si>
    <t>RD EMERSON</t>
  </si>
  <si>
    <t>00103/23</t>
  </si>
  <si>
    <t>0536-00/23</t>
  </si>
  <si>
    <t>5725</t>
  </si>
  <si>
    <t>00100/23</t>
  </si>
  <si>
    <t>0537-00/23</t>
  </si>
  <si>
    <t>5727</t>
  </si>
  <si>
    <t>00098/23</t>
  </si>
  <si>
    <t>0538-00/23</t>
  </si>
  <si>
    <t>00094/23</t>
  </si>
  <si>
    <t>0539-00/23</t>
  </si>
  <si>
    <t>002521</t>
  </si>
  <si>
    <t>ARQUIBANCADA BOTÕES CLÁSSICOS DESIGN E ALIM LTDA</t>
  </si>
  <si>
    <t>00065/23</t>
  </si>
  <si>
    <t>0540-00/23</t>
  </si>
  <si>
    <t>2079</t>
  </si>
  <si>
    <t>2.06.01.04.04</t>
  </si>
  <si>
    <t>Aprovações, licenças e alvarás</t>
  </si>
  <si>
    <t>Lume Engenharia e Consultoria ME</t>
  </si>
  <si>
    <t>00093/23</t>
  </si>
  <si>
    <t>0541-00/23</t>
  </si>
  <si>
    <t>Casa Mimosa</t>
  </si>
  <si>
    <t>00083/23</t>
  </si>
  <si>
    <t>0543-00/23</t>
  </si>
  <si>
    <t>0544-00/23</t>
  </si>
  <si>
    <t>0545-00/23</t>
  </si>
  <si>
    <t>0546-00/23</t>
  </si>
  <si>
    <t>1013</t>
  </si>
  <si>
    <t>0547-00/23</t>
  </si>
  <si>
    <t>1014</t>
  </si>
  <si>
    <t>0548-00/23</t>
  </si>
  <si>
    <t>IR Capt</t>
  </si>
  <si>
    <t>0549-00/23</t>
  </si>
  <si>
    <t>DB Cap</t>
  </si>
  <si>
    <t>0550-00/23</t>
  </si>
  <si>
    <t>0551-00/23</t>
  </si>
  <si>
    <t>0552-00/23</t>
  </si>
  <si>
    <t>0553-00/23</t>
  </si>
  <si>
    <t>IR LR 2023</t>
  </si>
  <si>
    <t>2.06.01.07.01</t>
  </si>
  <si>
    <t>CUSTOS DE ADMINISTRAÇÃO</t>
  </si>
  <si>
    <t>L.R Plano Anual 2021</t>
  </si>
  <si>
    <t>0554-00/23</t>
  </si>
  <si>
    <t>DB PROAC</t>
  </si>
  <si>
    <t>0555-00/23</t>
  </si>
  <si>
    <t>IR PROAC</t>
  </si>
  <si>
    <t>0556-00/23</t>
  </si>
  <si>
    <t>2.06.01.02.02</t>
  </si>
  <si>
    <t xml:space="preserve"> Aluguel de ônibus PARA EDUCANDOS</t>
  </si>
  <si>
    <t>00099/23</t>
  </si>
  <si>
    <t>0567-00/23</t>
  </si>
  <si>
    <t>ABRAOSC 032023</t>
  </si>
  <si>
    <t>0568-00/23</t>
  </si>
  <si>
    <t>33028</t>
  </si>
  <si>
    <t>0569-00/23</t>
  </si>
  <si>
    <t>77843</t>
  </si>
  <si>
    <t>0570-00/23</t>
  </si>
  <si>
    <t>78010</t>
  </si>
  <si>
    <t>0571-00/23</t>
  </si>
  <si>
    <t>369610</t>
  </si>
  <si>
    <t>0572-00/23</t>
  </si>
  <si>
    <t>346352</t>
  </si>
  <si>
    <t>0573-00/23</t>
  </si>
  <si>
    <t>522555</t>
  </si>
  <si>
    <t>0574-00/23</t>
  </si>
  <si>
    <t>1022</t>
  </si>
  <si>
    <t>0577-00/23</t>
  </si>
  <si>
    <t>CLARO032023</t>
  </si>
  <si>
    <t>0578-00/23</t>
  </si>
  <si>
    <t>2.05.01.01.05</t>
  </si>
  <si>
    <t>BRAZIL TRANSLATIONS &amp; SOLUTIONS TRAD. E INT. LTD</t>
  </si>
  <si>
    <t>00078/23</t>
  </si>
  <si>
    <t>0588-00/23</t>
  </si>
  <si>
    <t>42532</t>
  </si>
  <si>
    <t>BEGHIM INDUSTRIA E COMERCIO DE EQUIPAMENTOS ELETRI</t>
  </si>
  <si>
    <t>00097/23</t>
  </si>
  <si>
    <t>0589-00/23</t>
  </si>
  <si>
    <t>LARYSSA SILVA SANTOS</t>
  </si>
  <si>
    <t>0590-00/23</t>
  </si>
  <si>
    <t>12230</t>
  </si>
  <si>
    <t>0591-00/23</t>
  </si>
  <si>
    <t>1229</t>
  </si>
  <si>
    <t>0592-00/23</t>
  </si>
  <si>
    <t>12228</t>
  </si>
  <si>
    <t>0593-00/23</t>
  </si>
  <si>
    <t>21656</t>
  </si>
  <si>
    <t>0594-00/23</t>
  </si>
  <si>
    <t>12119</t>
  </si>
  <si>
    <t>0595-00/23</t>
  </si>
  <si>
    <t>21657</t>
  </si>
  <si>
    <t>0596-00/23</t>
  </si>
  <si>
    <t>12120</t>
  </si>
  <si>
    <t>0597-00/23</t>
  </si>
  <si>
    <t>Mercado Livre</t>
  </si>
  <si>
    <t>00110/23</t>
  </si>
  <si>
    <t>0598-00/23</t>
  </si>
  <si>
    <t>Magazine Luiza S/A</t>
  </si>
  <si>
    <t>00096/23</t>
  </si>
  <si>
    <t>0599-00/23</t>
  </si>
  <si>
    <t>0600-00/23</t>
  </si>
  <si>
    <t>0601-00/23</t>
  </si>
  <si>
    <t>0602-00/23</t>
  </si>
  <si>
    <t>0603-00/23</t>
  </si>
  <si>
    <t>VIEW TECH ENGENHARIA DE AUTOMACAO LTDA</t>
  </si>
  <si>
    <t>00095/23</t>
  </si>
  <si>
    <t>0604-00/23</t>
  </si>
  <si>
    <t>0605-00/23</t>
  </si>
  <si>
    <t>0606-00/23</t>
  </si>
  <si>
    <t>0607-00/23</t>
  </si>
  <si>
    <t>0608-00/23</t>
  </si>
  <si>
    <t>2.04.01.01.02</t>
  </si>
  <si>
    <t xml:space="preserve"> Impressos para o CRFB</t>
  </si>
  <si>
    <t>0609-00/23</t>
  </si>
  <si>
    <t>0610-00/23</t>
  </si>
  <si>
    <t>0611-00/23</t>
  </si>
  <si>
    <t>5726</t>
  </si>
  <si>
    <t>00123/23</t>
  </si>
  <si>
    <t>0612-00/23</t>
  </si>
  <si>
    <t>00122/23</t>
  </si>
  <si>
    <t>0622-00/23</t>
  </si>
  <si>
    <t>DANIEL RODRIGUES GRILLI</t>
  </si>
  <si>
    <t>00119/23</t>
  </si>
  <si>
    <t>0623-00/23</t>
  </si>
  <si>
    <t>017785</t>
  </si>
  <si>
    <t>00105/23</t>
  </si>
  <si>
    <t>0624-00/23</t>
  </si>
  <si>
    <t>3543</t>
  </si>
  <si>
    <t>2.03.01.02.14</t>
  </si>
  <si>
    <t xml:space="preserve"> MANUTENÇÃO TELEFONIA/RÁDIOS/NOBREAK</t>
  </si>
  <si>
    <t>Zeitounian Tecnologia Serviços e Comercio Ltda</t>
  </si>
  <si>
    <t>00109/23</t>
  </si>
  <si>
    <t>0625-00/23</t>
  </si>
  <si>
    <t>LEROY MERLIN COMPANHIA BRASILEIRA DE BRICOLAGEM</t>
  </si>
  <si>
    <t>00121/23</t>
  </si>
  <si>
    <t>0626-00/23</t>
  </si>
  <si>
    <t>Ana Karolina Ferreira da Silva</t>
  </si>
  <si>
    <t>00107/23</t>
  </si>
  <si>
    <t>0638-00/23</t>
  </si>
  <si>
    <t>00120/23</t>
  </si>
  <si>
    <t>0639-00/23</t>
  </si>
  <si>
    <t>2.02.01.09.02</t>
  </si>
  <si>
    <t xml:space="preserve"> MOVEIS E UTENSILIOS</t>
  </si>
  <si>
    <t>00113/23</t>
  </si>
  <si>
    <t>0640-00/23</t>
  </si>
  <si>
    <t>103320</t>
  </si>
  <si>
    <t>Alberflex Ind. Moveis Ltda</t>
  </si>
  <si>
    <t>00111/23</t>
  </si>
  <si>
    <t>0641-00/23</t>
  </si>
  <si>
    <t>011879128</t>
  </si>
  <si>
    <t>00106/23</t>
  </si>
  <si>
    <t>0642-00/23</t>
  </si>
  <si>
    <t>QUALICORP</t>
  </si>
  <si>
    <t>0643-00/23</t>
  </si>
  <si>
    <t>0644-00/23</t>
  </si>
  <si>
    <t>0645-00/23</t>
  </si>
  <si>
    <t>0646-00/23</t>
  </si>
  <si>
    <t>0647-00/23</t>
  </si>
  <si>
    <t>PIS Folha</t>
  </si>
  <si>
    <t>0648-00/23</t>
  </si>
  <si>
    <t>0649-00/23</t>
  </si>
  <si>
    <t>0650-00/23</t>
  </si>
  <si>
    <t>1812</t>
  </si>
  <si>
    <t>0651-00/23</t>
  </si>
  <si>
    <t>0652-00/23</t>
  </si>
  <si>
    <t>2.06.01.04.77</t>
  </si>
  <si>
    <t>Projeto de Comunicação Visual</t>
  </si>
  <si>
    <t>NELSON ROGERIO DE LIMA (CRIART)</t>
  </si>
  <si>
    <t>00128/23</t>
  </si>
  <si>
    <t>0653-00/23</t>
  </si>
  <si>
    <t>111030</t>
  </si>
  <si>
    <t>0654-00/23</t>
  </si>
  <si>
    <t>00118/23</t>
  </si>
  <si>
    <t>0655-00/23</t>
  </si>
  <si>
    <t>6949</t>
  </si>
  <si>
    <t>0656-00/23</t>
  </si>
  <si>
    <t>7051</t>
  </si>
  <si>
    <t>0659-00/23</t>
  </si>
  <si>
    <t>689</t>
  </si>
  <si>
    <t>00131/23</t>
  </si>
  <si>
    <t>0660-00/23</t>
  </si>
  <si>
    <t>9776</t>
  </si>
  <si>
    <t>0661-00/23</t>
  </si>
  <si>
    <t>9782</t>
  </si>
  <si>
    <t>0663-00/23</t>
  </si>
  <si>
    <t>1114</t>
  </si>
  <si>
    <t>00129/23</t>
  </si>
  <si>
    <t>0669-00/23</t>
  </si>
  <si>
    <t>16214</t>
  </si>
  <si>
    <t>00132/23</t>
  </si>
  <si>
    <t>0671-00/23</t>
  </si>
  <si>
    <t>0672-00/23</t>
  </si>
  <si>
    <t>0673-00/23</t>
  </si>
  <si>
    <t>0674-00/23</t>
  </si>
  <si>
    <t>9784</t>
  </si>
  <si>
    <t>0675-00/23</t>
  </si>
  <si>
    <t>0676-00/23</t>
  </si>
  <si>
    <t>0677-00/23</t>
  </si>
  <si>
    <t>0678-00/23</t>
  </si>
  <si>
    <t>0681-00/23</t>
  </si>
  <si>
    <t>1446</t>
  </si>
  <si>
    <t>0682-00/23</t>
  </si>
  <si>
    <t>COFINS022023</t>
  </si>
  <si>
    <t>0683-00/23</t>
  </si>
  <si>
    <t>2.06.01.04.27</t>
  </si>
  <si>
    <t>Lu Castro Esporte em Cultura e Tecnologia LTDA</t>
  </si>
  <si>
    <t>0684-00/23</t>
  </si>
  <si>
    <t>00141/23</t>
  </si>
  <si>
    <t>0685-00/23</t>
  </si>
  <si>
    <t>891699</t>
  </si>
  <si>
    <t>00139/23</t>
  </si>
  <si>
    <t>0686-00/23</t>
  </si>
  <si>
    <t>VACINAR CENTRO DE IMUNIZACAO LTDA</t>
  </si>
  <si>
    <t>00138/23</t>
  </si>
  <si>
    <t>0688-00/23</t>
  </si>
  <si>
    <t>004814</t>
  </si>
  <si>
    <t>AZI Informatica Comercial LTDA</t>
  </si>
  <si>
    <t>00136/23</t>
  </si>
  <si>
    <t>0689-00/23</t>
  </si>
  <si>
    <t>2286</t>
  </si>
  <si>
    <t>2.02.01.07.01</t>
  </si>
  <si>
    <t xml:space="preserve"> ANUNCIOS E PUBLICAÇÕES EM JORNAIS</t>
  </si>
  <si>
    <t>Torralvo Publicidade e Propaganda Ltda.</t>
  </si>
  <si>
    <t>00102/23</t>
  </si>
  <si>
    <t>0696-00/23</t>
  </si>
  <si>
    <t>0697-00/23</t>
  </si>
  <si>
    <t>0698-00/23</t>
  </si>
  <si>
    <t>0699-00/23</t>
  </si>
  <si>
    <t>0700-00/23</t>
  </si>
  <si>
    <t>0701-00/23</t>
  </si>
  <si>
    <t>0702-00/23</t>
  </si>
  <si>
    <t>0703-00/23</t>
  </si>
  <si>
    <t>12752</t>
  </si>
  <si>
    <t>0704-00/23</t>
  </si>
  <si>
    <t>ENEL032023</t>
  </si>
  <si>
    <t>0705-00/23</t>
  </si>
  <si>
    <t>361664</t>
  </si>
  <si>
    <t>0706-00/23</t>
  </si>
  <si>
    <t>361665</t>
  </si>
  <si>
    <t>0707-00/23</t>
  </si>
  <si>
    <t>SULAMERICA032023</t>
  </si>
  <si>
    <t>0708-00/23</t>
  </si>
  <si>
    <t>0709-00/23</t>
  </si>
  <si>
    <t>0710-00/23</t>
  </si>
  <si>
    <t>JULIANA RIBEIRO CABRAL 28914745899</t>
  </si>
  <si>
    <t>0711-00/23</t>
  </si>
  <si>
    <t>053139</t>
  </si>
  <si>
    <t>2.04.03.01.03</t>
  </si>
  <si>
    <t xml:space="preserve"> JOGOS, ATIVIDADES E MATERIAIS EDUCATIVOS</t>
  </si>
  <si>
    <t>D`PRINT EDITORIAL GRAFICA EIRELI - EPP</t>
  </si>
  <si>
    <t>00143/23</t>
  </si>
  <si>
    <t>0712-00/23</t>
  </si>
  <si>
    <t>8740</t>
  </si>
  <si>
    <t>0713-00/23</t>
  </si>
  <si>
    <t>SALÁRIO032023</t>
  </si>
  <si>
    <t>0714-00/23</t>
  </si>
  <si>
    <t>0715-00/23</t>
  </si>
  <si>
    <t>SALÁRIO 032023</t>
  </si>
  <si>
    <t>0716-00/23</t>
  </si>
  <si>
    <t>0717-00/23</t>
  </si>
  <si>
    <t>14464</t>
  </si>
  <si>
    <t>0718-00/23</t>
  </si>
  <si>
    <t>18586</t>
  </si>
  <si>
    <t>0719-00/23</t>
  </si>
  <si>
    <t>1028</t>
  </si>
  <si>
    <t>0720-00/23</t>
  </si>
  <si>
    <t>1027</t>
  </si>
  <si>
    <t>0721-00/23</t>
  </si>
  <si>
    <t>917</t>
  </si>
  <si>
    <t>0722-00/23</t>
  </si>
  <si>
    <t>FÉRIAS</t>
  </si>
  <si>
    <t>Debora Henrrique de Oliveira</t>
  </si>
  <si>
    <t>0723-00/23</t>
  </si>
  <si>
    <t>Diego Francisco Sales</t>
  </si>
  <si>
    <t>0724-00/23</t>
  </si>
  <si>
    <t>LUIZ HENRIQUE FERREIRA PRIMO</t>
  </si>
  <si>
    <t>0725-00/23</t>
  </si>
  <si>
    <t>José Izidio da Silva</t>
  </si>
  <si>
    <t>0726-00/23</t>
  </si>
  <si>
    <t>VILMA DA SILVA CAMPOS</t>
  </si>
  <si>
    <t>0727-00/23</t>
  </si>
  <si>
    <t>NET032023</t>
  </si>
  <si>
    <t>0728-00/23</t>
  </si>
  <si>
    <t>0729-00/23</t>
  </si>
  <si>
    <t>0730-00/23</t>
  </si>
  <si>
    <t>0731-00/23</t>
  </si>
  <si>
    <t>00142/23</t>
  </si>
  <si>
    <t>0732-00/23</t>
  </si>
  <si>
    <t>9772</t>
  </si>
  <si>
    <t>0733-00/23</t>
  </si>
  <si>
    <t>0734-00/23</t>
  </si>
  <si>
    <t>0735-00/23</t>
  </si>
  <si>
    <t>0736-00/23</t>
  </si>
  <si>
    <t>0737-00/23</t>
  </si>
  <si>
    <t>0738-00/23</t>
  </si>
  <si>
    <t>0739-00/23</t>
  </si>
  <si>
    <t>0740-00/23</t>
  </si>
  <si>
    <t>0741-00/23</t>
  </si>
  <si>
    <t>0742-00/23</t>
  </si>
  <si>
    <t>0743-00/23</t>
  </si>
  <si>
    <t>0744-00/23</t>
  </si>
  <si>
    <t>0745-00/23</t>
  </si>
  <si>
    <t>0746-00/23</t>
  </si>
  <si>
    <t>0747-00/23</t>
  </si>
  <si>
    <t>0748-00/23</t>
  </si>
  <si>
    <t>0749-00/23</t>
  </si>
  <si>
    <t>0750-00/23</t>
  </si>
  <si>
    <t>0751-00/23</t>
  </si>
  <si>
    <t>0752-00/23</t>
  </si>
  <si>
    <t>0753-00/23</t>
  </si>
  <si>
    <t>0754-00/23</t>
  </si>
  <si>
    <t>0755-00/23</t>
  </si>
  <si>
    <t>0756-00/23</t>
  </si>
  <si>
    <t>0757-00/23</t>
  </si>
  <si>
    <t>0758-00/23</t>
  </si>
  <si>
    <t>0759-00/23</t>
  </si>
  <si>
    <t>0760-00/23</t>
  </si>
  <si>
    <t>0761-00/23</t>
  </si>
  <si>
    <t>0762-00/23</t>
  </si>
  <si>
    <t>0763-00/23</t>
  </si>
  <si>
    <t>0764-00/23</t>
  </si>
  <si>
    <t>0765-00/23</t>
  </si>
  <si>
    <t>0766-00/23</t>
  </si>
  <si>
    <t>0767-00/23</t>
  </si>
  <si>
    <t>0768-00/23</t>
  </si>
  <si>
    <t>0769-00/23</t>
  </si>
  <si>
    <t>0770-00/23</t>
  </si>
  <si>
    <t>0771-00/23</t>
  </si>
  <si>
    <t>0772-00/23</t>
  </si>
  <si>
    <t>0775-00/23</t>
  </si>
  <si>
    <t>0776-00/23</t>
  </si>
  <si>
    <t>0791-00/23</t>
  </si>
  <si>
    <t>DB Capt</t>
  </si>
  <si>
    <t>0792-00/23</t>
  </si>
  <si>
    <t>DB Capta</t>
  </si>
  <si>
    <t>0793-00/23</t>
  </si>
  <si>
    <t>0794-00/23</t>
  </si>
  <si>
    <t>0795-00/23</t>
  </si>
  <si>
    <t>0796-00/23</t>
  </si>
  <si>
    <t>0797-00/23</t>
  </si>
  <si>
    <t>0798-00/23</t>
  </si>
  <si>
    <t>2.02.01.06.12</t>
  </si>
  <si>
    <t>0799-00/23</t>
  </si>
  <si>
    <t>0808-00/23</t>
  </si>
  <si>
    <t>0809-00/23</t>
  </si>
  <si>
    <t>0811-00/23</t>
  </si>
  <si>
    <t>Piauí</t>
  </si>
  <si>
    <t>0817-00/23</t>
  </si>
  <si>
    <t>459827</t>
  </si>
  <si>
    <t>0825-00/23</t>
  </si>
  <si>
    <t>0826-00/23</t>
  </si>
  <si>
    <t>0834-00/23</t>
  </si>
  <si>
    <t>INSS FOLHA 03/23</t>
  </si>
  <si>
    <t>0835-00/23</t>
  </si>
  <si>
    <t>INSS Folha 03/2023</t>
  </si>
  <si>
    <t>0836-00/23</t>
  </si>
  <si>
    <t>0837-00/23</t>
  </si>
  <si>
    <t>INSS Aut 03/2023.</t>
  </si>
  <si>
    <t>0840-00/23</t>
  </si>
  <si>
    <t>PIS 03/202</t>
  </si>
  <si>
    <t>0841-00/23</t>
  </si>
  <si>
    <t>PIS Folha 03/2023</t>
  </si>
  <si>
    <t>0842-00/23</t>
  </si>
  <si>
    <t>0856-00/22</t>
  </si>
  <si>
    <t>41</t>
  </si>
  <si>
    <t>2.04.05.02.02</t>
  </si>
  <si>
    <t xml:space="preserve"> PESQUISA QUANTITATIVA PERFIL DE VISITANTES</t>
  </si>
  <si>
    <t>ELIZABETH PONTE DE FREITAS 02012531512 (PONTE CULT</t>
  </si>
  <si>
    <t>00159/22</t>
  </si>
  <si>
    <t>0856-00/23</t>
  </si>
  <si>
    <t>ACATAUASSU FILMES E PRODUCOES ARTISTICAS LTDA</t>
  </si>
  <si>
    <t>00158/23</t>
  </si>
  <si>
    <t>0911-00/23</t>
  </si>
  <si>
    <t>COFINS 03/2023</t>
  </si>
  <si>
    <t>1297-00/22</t>
  </si>
  <si>
    <t>455</t>
  </si>
  <si>
    <t>Metro Dois Cenografia e Locação de Bens Ltda - EPP</t>
  </si>
  <si>
    <t>00256/22</t>
  </si>
  <si>
    <t>1446-00/22</t>
  </si>
  <si>
    <t>Felipe Macchiaverni</t>
  </si>
  <si>
    <t>00339/22</t>
  </si>
  <si>
    <t>1447-00/22</t>
  </si>
  <si>
    <t>1448-00/22</t>
  </si>
  <si>
    <t>1449-00/22</t>
  </si>
  <si>
    <t>1497-00/22</t>
  </si>
  <si>
    <t>2.04.05.06.11</t>
  </si>
  <si>
    <t xml:space="preserve"> CONSULT. DESEN. CONTEUDO E BRANDING</t>
  </si>
  <si>
    <t>DAAlfonsi Serviços para Cultura e Educação Ltda</t>
  </si>
  <si>
    <t>00320/22</t>
  </si>
  <si>
    <t>1563-00/22</t>
  </si>
  <si>
    <t>358</t>
  </si>
  <si>
    <t>Jungle Filmes LTDA</t>
  </si>
  <si>
    <t>00323/22</t>
  </si>
  <si>
    <t>1766-00/22</t>
  </si>
  <si>
    <t>RPA</t>
  </si>
  <si>
    <t>Dilma Maria Mendes de Souza</t>
  </si>
  <si>
    <t>00322/22</t>
  </si>
  <si>
    <t>1889-00/22</t>
  </si>
  <si>
    <t>RD Thalyta</t>
  </si>
  <si>
    <t>THALYTA RAMOS LEITE DA SILVA</t>
  </si>
  <si>
    <t>00471/22</t>
  </si>
  <si>
    <t>1890-00/22</t>
  </si>
  <si>
    <t>1891-00/22</t>
  </si>
  <si>
    <t>1979-00/22</t>
  </si>
  <si>
    <t>545</t>
  </si>
  <si>
    <t>2.04.05.06.01</t>
  </si>
  <si>
    <t xml:space="preserve"> PROJETO DE MUSEOGRAFIA</t>
  </si>
  <si>
    <t>T+T Projetos Cinematográficos Ltda-ME</t>
  </si>
  <si>
    <t>00197/22</t>
  </si>
  <si>
    <t>2004-00/22</t>
  </si>
  <si>
    <t>27</t>
  </si>
  <si>
    <t>Jogos, atividades e materiais educativos</t>
  </si>
  <si>
    <t>WCS PRODUCOES E COMERCIO LTDA</t>
  </si>
  <si>
    <t>00482/22</t>
  </si>
  <si>
    <t>2056-00/22</t>
  </si>
  <si>
    <t>4471</t>
  </si>
  <si>
    <t>00509/22</t>
  </si>
  <si>
    <t>2134-00/22</t>
  </si>
  <si>
    <t>2.04.05.06.10</t>
  </si>
  <si>
    <t>Spinazzola e Gitahy Arquitetura LTDA</t>
  </si>
  <si>
    <t>00384/22</t>
  </si>
  <si>
    <t>2135-00/22</t>
  </si>
  <si>
    <t>2136-00/22</t>
  </si>
  <si>
    <t>2197-00/22</t>
  </si>
  <si>
    <t>360</t>
  </si>
  <si>
    <t>PREDIAL - MANUTENÇÃO E REPAROS(ELÉTR E HIDR)</t>
  </si>
  <si>
    <t>APOENA ENGENHARIA E INSTALAÇÕES LTDA</t>
  </si>
  <si>
    <t>00560/22</t>
  </si>
  <si>
    <t>2198-00/22</t>
  </si>
  <si>
    <t>359</t>
  </si>
  <si>
    <t>00561/22</t>
  </si>
  <si>
    <t>2202-00/22</t>
  </si>
  <si>
    <t>34</t>
  </si>
  <si>
    <t>2.04.05.06.09</t>
  </si>
  <si>
    <t>Novos Possíveis  Arte, Cultura e Educação</t>
  </si>
  <si>
    <t>00493/22</t>
  </si>
  <si>
    <t>2252-00/22</t>
  </si>
  <si>
    <t>2706</t>
  </si>
  <si>
    <t>2.01.02.01.03</t>
  </si>
  <si>
    <t xml:space="preserve"> AUDITORIA</t>
  </si>
  <si>
    <t>GF Auditores Independentes</t>
  </si>
  <si>
    <t>00576/22</t>
  </si>
  <si>
    <t>2264-00/22</t>
  </si>
  <si>
    <t>176</t>
  </si>
  <si>
    <t>2.08.01.01.03</t>
  </si>
  <si>
    <t xml:space="preserve"> PROJETO EXPOGRÁFICO</t>
  </si>
  <si>
    <t>RICARDO AMADO PRODUÇÕES CULTURAIS</t>
  </si>
  <si>
    <t>2265-00/22</t>
  </si>
  <si>
    <t>2281-00/22</t>
  </si>
  <si>
    <t>351</t>
  </si>
  <si>
    <t>2.04.05.06.03</t>
  </si>
  <si>
    <t xml:space="preserve"> PROJ. SINALIZAÇÃO E COMUNICAÇÃO VISUAL</t>
  </si>
  <si>
    <t>Jair de Souza Design Eireli</t>
  </si>
  <si>
    <t>00539/22</t>
  </si>
  <si>
    <t>2283-00/22</t>
  </si>
  <si>
    <t>2284-00/22</t>
  </si>
  <si>
    <t>2358-00/22</t>
  </si>
  <si>
    <t>36</t>
  </si>
  <si>
    <t>2.08.01.01.06</t>
  </si>
  <si>
    <t xml:space="preserve"> PRODUTOR</t>
  </si>
  <si>
    <t>MELISSA FERRAZ BARBOSA 28634435857</t>
  </si>
  <si>
    <t>2421-00/22</t>
  </si>
  <si>
    <t>92</t>
  </si>
  <si>
    <t>AIRA BONFIM CULTURA ESPORTE EDUCAÇÃO E LAZER LTDA</t>
  </si>
  <si>
    <t>00585/22</t>
  </si>
  <si>
    <t>2422-00/22</t>
  </si>
  <si>
    <t>96</t>
  </si>
  <si>
    <t>2424-00/22</t>
  </si>
  <si>
    <t>3573</t>
  </si>
  <si>
    <t>PROMAP TOPOGRAFIA LTDA</t>
  </si>
  <si>
    <t>00587/22</t>
  </si>
  <si>
    <t>2445-00/22</t>
  </si>
  <si>
    <t>447</t>
  </si>
  <si>
    <t>2.03.01.04.01</t>
  </si>
  <si>
    <t xml:space="preserve"> EQUIPAMENTOS/IMPLEMENTOS</t>
  </si>
  <si>
    <t>BfA Iluminação Ltda - LIGHTSOURCE</t>
  </si>
  <si>
    <t>00658/22</t>
  </si>
  <si>
    <t>2446-00/22</t>
  </si>
  <si>
    <t>446</t>
  </si>
  <si>
    <t>2.04.05.06.22</t>
  </si>
  <si>
    <t xml:space="preserve"> RETROFIT ILUMINAÇÃO (FACHADA E EXTERNAS)</t>
  </si>
  <si>
    <t>00650/22</t>
  </si>
  <si>
    <t>2479-00/22</t>
  </si>
  <si>
    <t>71</t>
  </si>
  <si>
    <t>2.08.01.01.04</t>
  </si>
  <si>
    <t xml:space="preserve"> DESIGNER</t>
  </si>
  <si>
    <t>RAFAEL AUGUSTO SIMOES 39532522832</t>
  </si>
  <si>
    <t>00592/22</t>
  </si>
  <si>
    <t>2480-00/22</t>
  </si>
  <si>
    <t>2575-00/22</t>
  </si>
  <si>
    <t>19422</t>
  </si>
  <si>
    <t>00634/22</t>
  </si>
  <si>
    <t>2586-00/22</t>
  </si>
  <si>
    <t>270</t>
  </si>
  <si>
    <t>2.04.05.06.05</t>
  </si>
  <si>
    <t>00584/22</t>
  </si>
  <si>
    <t>2587-00/22</t>
  </si>
  <si>
    <t>282</t>
  </si>
  <si>
    <t xml:space="preserve"> PROJ.  ACESSIBILIDADE UNIVERSAL</t>
  </si>
  <si>
    <t>2588-00/22</t>
  </si>
  <si>
    <t>2589-00/22</t>
  </si>
  <si>
    <t>2624-00/22</t>
  </si>
  <si>
    <t>265</t>
  </si>
  <si>
    <t>SOLUCÃO PRODUCÕES LTDA</t>
  </si>
  <si>
    <t>00718/22</t>
  </si>
  <si>
    <t>2628-00/22</t>
  </si>
  <si>
    <t>9749</t>
  </si>
  <si>
    <t>2653-00/22</t>
  </si>
  <si>
    <t>Tempo Lógico Proj. em Cult., Conhecimento-GENGIBRE</t>
  </si>
  <si>
    <t>00706/22</t>
  </si>
  <si>
    <t>2654-00/22</t>
  </si>
  <si>
    <t>2655-00/22</t>
  </si>
  <si>
    <t>2658-00/22</t>
  </si>
  <si>
    <t>2023/1</t>
  </si>
  <si>
    <t>LEONARDO SOUZA DE ARAUJO MIRANDA 03923465670</t>
  </si>
  <si>
    <t>00728/22</t>
  </si>
  <si>
    <t>2660-00/22</t>
  </si>
  <si>
    <t>2661-00/22</t>
  </si>
  <si>
    <t>01</t>
  </si>
  <si>
    <t>2.04.05.06.16</t>
  </si>
  <si>
    <t xml:space="preserve"> EDITOR DE CONTEÚDO</t>
  </si>
  <si>
    <t>PAULO ROBERTO UNZELTE 13476555810</t>
  </si>
  <si>
    <t>00661/22</t>
  </si>
  <si>
    <t>2662-00/22</t>
  </si>
  <si>
    <t>2663-00/22</t>
  </si>
  <si>
    <t>2676-00/22</t>
  </si>
  <si>
    <t>70408</t>
  </si>
  <si>
    <t>OLUAP RADIOCOMUNICAÇÃO</t>
  </si>
  <si>
    <t>00735/22</t>
  </si>
  <si>
    <t>2677-00/22</t>
  </si>
  <si>
    <t>70859</t>
  </si>
  <si>
    <t>2678-00/22</t>
  </si>
  <si>
    <t>71316</t>
  </si>
  <si>
    <t>2775-00/22</t>
  </si>
  <si>
    <t>2.04.05.06.08</t>
  </si>
  <si>
    <t xml:space="preserve"> CURADOR SENIOR</t>
  </si>
  <si>
    <t>Aprazivel Edições Eireli</t>
  </si>
  <si>
    <t>00774/22</t>
  </si>
  <si>
    <t>2827-00/22</t>
  </si>
  <si>
    <t>00667/22</t>
  </si>
  <si>
    <t>2828-00/22</t>
  </si>
  <si>
    <t>91</t>
  </si>
  <si>
    <t>2830-00/22</t>
  </si>
  <si>
    <t>16</t>
  </si>
  <si>
    <t>2831-00/22</t>
  </si>
  <si>
    <t>18</t>
  </si>
  <si>
    <t>2833-00/22</t>
  </si>
  <si>
    <t>RPA 01-2023</t>
  </si>
  <si>
    <t>Silvana Vilodre Goellner</t>
  </si>
  <si>
    <t>00669/22</t>
  </si>
  <si>
    <t>2834-00/22</t>
  </si>
  <si>
    <t>2836-00/22</t>
  </si>
  <si>
    <t>00668/22</t>
  </si>
  <si>
    <t>2837-00/22</t>
  </si>
  <si>
    <t>2849-00/22</t>
  </si>
  <si>
    <t>77</t>
  </si>
  <si>
    <t>2.08.01.01.07</t>
  </si>
  <si>
    <t>RENAN DE LIMA FARIA 36611487883 (REFAZ)</t>
  </si>
  <si>
    <t>2852-00/22</t>
  </si>
  <si>
    <t>101</t>
  </si>
  <si>
    <t>2933-00/22</t>
  </si>
  <si>
    <t>535</t>
  </si>
  <si>
    <t>EVENTOS DIVERSOS</t>
  </si>
  <si>
    <t>Estela B. D. Pires Assessoria</t>
  </si>
  <si>
    <t>00792/22</t>
  </si>
  <si>
    <t>2934-00/22</t>
  </si>
  <si>
    <t>2939-00/22</t>
  </si>
  <si>
    <t>2.04.05.06.04</t>
  </si>
  <si>
    <t>HARMONIA ACÚSTICA SS</t>
  </si>
  <si>
    <t>00776/22</t>
  </si>
  <si>
    <t>2940-00/22</t>
  </si>
  <si>
    <t>2941-00/22</t>
  </si>
  <si>
    <t>2942-00/22</t>
  </si>
  <si>
    <t>2122</t>
  </si>
  <si>
    <t>Borges Sales e Alem sociedade de advogados</t>
  </si>
  <si>
    <t>00755/22</t>
  </si>
  <si>
    <t>2944-00/22</t>
  </si>
  <si>
    <t>2946-00/22</t>
  </si>
  <si>
    <t>MATHEUS MASTRODOMENICO 39241518812</t>
  </si>
  <si>
    <t>00807/22</t>
  </si>
  <si>
    <t>2949-00/22</t>
  </si>
  <si>
    <t>FAVALE E ASSOCIADOS, ENGENHARIA E ARQUITETURA LTDA</t>
  </si>
  <si>
    <t>00802/22</t>
  </si>
  <si>
    <t>2950-00/22</t>
  </si>
  <si>
    <t>2956-00/22</t>
  </si>
  <si>
    <t>FELIPE MAIA FERREIRA 38394051812</t>
  </si>
  <si>
    <t>00800/22</t>
  </si>
  <si>
    <t>2957-00/22</t>
  </si>
  <si>
    <t>799</t>
  </si>
  <si>
    <t>Fasitango Produções Artísticas Ltda-Me</t>
  </si>
  <si>
    <t>00799/22</t>
  </si>
  <si>
    <t>2960-00/22</t>
  </si>
  <si>
    <t>Fat VIVO 36643849</t>
  </si>
  <si>
    <t>2965-00/22</t>
  </si>
  <si>
    <t>2.04.05.06.02</t>
  </si>
  <si>
    <t>Fernanda Carvalho Lighting Design Ltda</t>
  </si>
  <si>
    <t>00798/22</t>
  </si>
  <si>
    <t>2966-00/22</t>
  </si>
  <si>
    <t>2967-00/22</t>
  </si>
  <si>
    <t>2973-00/22</t>
  </si>
  <si>
    <t>20232023</t>
  </si>
  <si>
    <t>MANUTENÇÃO/DIGITALIZAÇÃO EXPOGRAFICA</t>
  </si>
  <si>
    <t>Cenarea Projetos E Montagens Ltda</t>
  </si>
  <si>
    <t>00808/22</t>
  </si>
  <si>
    <t>Total Geral:</t>
  </si>
  <si>
    <t>0078-00/23</t>
  </si>
  <si>
    <t>0080-00/23</t>
  </si>
  <si>
    <t>0099-00/23</t>
  </si>
  <si>
    <t>0100-00/23</t>
  </si>
  <si>
    <t>0244-00/23</t>
  </si>
  <si>
    <t>0247-00/23</t>
  </si>
  <si>
    <t>0248-00/23</t>
  </si>
  <si>
    <t>0250-00/23</t>
  </si>
  <si>
    <t>0251-00/23</t>
  </si>
  <si>
    <t>0335-00/23</t>
  </si>
  <si>
    <t>0336-00/23</t>
  </si>
  <si>
    <t>0361-00/23</t>
  </si>
  <si>
    <t>0362-00/23</t>
  </si>
  <si>
    <t>0399-00/23</t>
  </si>
  <si>
    <t>0400-00/23</t>
  </si>
  <si>
    <t>0418-00/23</t>
  </si>
  <si>
    <t>TATIANA LUBARINO FERREIRA 33226579819</t>
  </si>
  <si>
    <t>00063/23</t>
  </si>
  <si>
    <t>0424-00/23</t>
  </si>
  <si>
    <t>0425-00/23</t>
  </si>
  <si>
    <t>0475-00/23</t>
  </si>
  <si>
    <t>HEYDE DOS SANTOS NASCIMENTO SAYAMA 32969913879</t>
  </si>
  <si>
    <t>00066/23</t>
  </si>
  <si>
    <t>0479-00/23</t>
  </si>
  <si>
    <t>0500-00/23</t>
  </si>
  <si>
    <t>2.04.05.07.01</t>
  </si>
  <si>
    <t xml:space="preserve"> AÇÕS DE RELAÇÕES INSTITUCIONAIS</t>
  </si>
  <si>
    <t>TS PRODUTOS LTDA</t>
  </si>
  <si>
    <t>00090/23</t>
  </si>
  <si>
    <t>0501-00/23</t>
  </si>
  <si>
    <t>Water vision Comercio e Comunicação Ltda.</t>
  </si>
  <si>
    <t>00092/23</t>
  </si>
  <si>
    <t>0530-00/23</t>
  </si>
  <si>
    <t>0531-00/23</t>
  </si>
  <si>
    <t>0557-00/23</t>
  </si>
  <si>
    <t>0558-00/23</t>
  </si>
  <si>
    <t>0575-00/23</t>
  </si>
  <si>
    <t>NA DIAGONAL PRODUCOES ARTISTICAS LTDA</t>
  </si>
  <si>
    <t>00112/23</t>
  </si>
  <si>
    <t>0576-00/23</t>
  </si>
  <si>
    <t>FLORENCE MARIA WHITE DE VERA ARTE</t>
  </si>
  <si>
    <t>00108/23</t>
  </si>
  <si>
    <t>0579-00/23</t>
  </si>
  <si>
    <t>0580-00/23</t>
  </si>
  <si>
    <t>0613-00/23</t>
  </si>
  <si>
    <t>0614-00/23</t>
  </si>
  <si>
    <t>0627-00/23</t>
  </si>
  <si>
    <t>0628-00/23</t>
  </si>
  <si>
    <t>0657-00/23</t>
  </si>
  <si>
    <t>0658-00/23</t>
  </si>
  <si>
    <t>0662-00/23</t>
  </si>
  <si>
    <t>Contratto Perícias Laudos e Projetos</t>
  </si>
  <si>
    <t>00133/23</t>
  </si>
  <si>
    <t>0664-00/23</t>
  </si>
  <si>
    <t>0665-00/23</t>
  </si>
  <si>
    <t>0670-00/23</t>
  </si>
  <si>
    <t>PRO ADVICE ANALISES AMBIENTAIS E ALIMENTOS LTDA</t>
  </si>
  <si>
    <t>00124/23</t>
  </si>
  <si>
    <t>0679-00/23</t>
  </si>
  <si>
    <t>0680-00/23</t>
  </si>
  <si>
    <t>0687-00/23</t>
  </si>
  <si>
    <t>CONNECT PORTAS DE ACO DE ENROLAR LTDA</t>
  </si>
  <si>
    <t>00137/23</t>
  </si>
  <si>
    <t>0690-00/23</t>
  </si>
  <si>
    <t>00135/23</t>
  </si>
  <si>
    <t>0691-00/23</t>
  </si>
  <si>
    <t>0773-00/23</t>
  </si>
  <si>
    <t>0774-00/23</t>
  </si>
  <si>
    <t>0777-00/23</t>
  </si>
  <si>
    <t>2.06.01.04.48</t>
  </si>
  <si>
    <t>Locação de equipamento de som</t>
  </si>
  <si>
    <t>IMAGES AUDIO E VIDEO LTDA</t>
  </si>
  <si>
    <t>00126/23</t>
  </si>
  <si>
    <t>0778-00/23</t>
  </si>
  <si>
    <t>2.06.01.04.47</t>
  </si>
  <si>
    <t>Locação de Equipamento de projeção</t>
  </si>
  <si>
    <t>00130/23</t>
  </si>
  <si>
    <t>0779-00/23</t>
  </si>
  <si>
    <t>2.06.01.04.49</t>
  </si>
  <si>
    <t>Locação de equipamentos</t>
  </si>
  <si>
    <t>00127/23</t>
  </si>
  <si>
    <t>0780-00/23</t>
  </si>
  <si>
    <t>2.03.01.02.16</t>
  </si>
  <si>
    <t xml:space="preserve"> PROJ. IMPL. AUTOMAÇÃO SIST. COMB .INCÊNDIO</t>
  </si>
  <si>
    <t>SP Fire Consult Sp Fire Treinamento e Servicos Con</t>
  </si>
  <si>
    <t>00115/23</t>
  </si>
  <si>
    <t>0781-00/23</t>
  </si>
  <si>
    <t>00114/23</t>
  </si>
  <si>
    <t>0782-00/23</t>
  </si>
  <si>
    <t>00146/23</t>
  </si>
  <si>
    <t>0783-00/23</t>
  </si>
  <si>
    <t>2.06.01.04.35</t>
  </si>
  <si>
    <t>Edição de imagem</t>
  </si>
  <si>
    <t>00157/23</t>
  </si>
  <si>
    <t>0784-00/23</t>
  </si>
  <si>
    <t>2.06.01.04.78</t>
  </si>
  <si>
    <t>Projeto de iluminação</t>
  </si>
  <si>
    <t>K. NATAL &amp; CIA. LTDA.</t>
  </si>
  <si>
    <t>00156/23</t>
  </si>
  <si>
    <t>0785-00/23</t>
  </si>
  <si>
    <t>00155/23</t>
  </si>
  <si>
    <t>0786-00/23</t>
  </si>
  <si>
    <t>VERA HELENA AVEDISIAN 02231845865</t>
  </si>
  <si>
    <t>00147/23</t>
  </si>
  <si>
    <t>0788-00/23</t>
  </si>
  <si>
    <t>CLAUDIO FERNANDES PRANDONI 35549309890</t>
  </si>
  <si>
    <t>00148/23</t>
  </si>
  <si>
    <t>0789-00/23</t>
  </si>
  <si>
    <t>0790-00/23</t>
  </si>
  <si>
    <t>00152/23</t>
  </si>
  <si>
    <t>0800-00/23</t>
  </si>
  <si>
    <t>0801-00/23</t>
  </si>
  <si>
    <t>2.04.02.01.02</t>
  </si>
  <si>
    <t xml:space="preserve"> Manutenção Tecnológica</t>
  </si>
  <si>
    <t>BIOSTECH CONECTA LTDA</t>
  </si>
  <si>
    <t>00144/23</t>
  </si>
  <si>
    <t>0802-00/23</t>
  </si>
  <si>
    <t>KMA Com. de Peças, mat e Equipa. eletronico LTDA</t>
  </si>
  <si>
    <t>00145/23</t>
  </si>
  <si>
    <t>0803-00/23</t>
  </si>
  <si>
    <t>2.06.01.04.50</t>
  </si>
  <si>
    <t>Locação de equipamentos de luz.</t>
  </si>
  <si>
    <t>00117/23</t>
  </si>
  <si>
    <t>0804-00/23</t>
  </si>
  <si>
    <t>0807-00/23</t>
  </si>
  <si>
    <t>LILIAN VALERIA VALDEMARCA DE ASSIS</t>
  </si>
  <si>
    <t>00149/23</t>
  </si>
  <si>
    <t>0810-00/23</t>
  </si>
  <si>
    <t>0812-00/23</t>
  </si>
  <si>
    <t>MURILO BAPTISTELLA JARRETA</t>
  </si>
  <si>
    <t>00140/23</t>
  </si>
  <si>
    <t>0813-00/23</t>
  </si>
  <si>
    <t>Microsoft</t>
  </si>
  <si>
    <t>00160/23</t>
  </si>
  <si>
    <t>0814-00/23</t>
  </si>
  <si>
    <t>00154/23</t>
  </si>
  <si>
    <t>0815-00/23</t>
  </si>
  <si>
    <t>00164/23</t>
  </si>
  <si>
    <t>0816-00/23</t>
  </si>
  <si>
    <t>Ezalpha MV Eng. de Aut.</t>
  </si>
  <si>
    <t>00159/23</t>
  </si>
  <si>
    <t>0818-00/23</t>
  </si>
  <si>
    <t>0819-00/23</t>
  </si>
  <si>
    <t>0820-00/23</t>
  </si>
  <si>
    <t>0821-00/23</t>
  </si>
  <si>
    <t>0822-00/23</t>
  </si>
  <si>
    <t>0823-00/23</t>
  </si>
  <si>
    <t>0824-00/23</t>
  </si>
  <si>
    <t>0827-00/23</t>
  </si>
  <si>
    <t>0828-00/23</t>
  </si>
  <si>
    <t>0829-00/23</t>
  </si>
  <si>
    <t>0830-00/23</t>
  </si>
  <si>
    <t>0831-00/23</t>
  </si>
  <si>
    <t>0832-00/23</t>
  </si>
  <si>
    <t>0833-00/23</t>
  </si>
  <si>
    <t>0838-00/23</t>
  </si>
  <si>
    <t>0839-00/23</t>
  </si>
  <si>
    <t>0843-00/23</t>
  </si>
  <si>
    <t>0844-00/23</t>
  </si>
  <si>
    <t>0845-00/23</t>
  </si>
  <si>
    <t>0846-00/23</t>
  </si>
  <si>
    <t>2.02.01.07.03</t>
  </si>
  <si>
    <t xml:space="preserve"> CHAVEIRO</t>
  </si>
  <si>
    <t>0847-00/23</t>
  </si>
  <si>
    <t>0848-00/23</t>
  </si>
  <si>
    <t>0849-00/23</t>
  </si>
  <si>
    <t>0850-00/23</t>
  </si>
  <si>
    <t>0851-00/23</t>
  </si>
  <si>
    <t>2.06.01.03.02</t>
  </si>
  <si>
    <t xml:space="preserve"> Consultores</t>
  </si>
  <si>
    <t>00161/23</t>
  </si>
  <si>
    <t>0852-00/23</t>
  </si>
  <si>
    <t>Abrace Uma Causa Gestão de Serviços LTDA</t>
  </si>
  <si>
    <t>0853-00/23</t>
  </si>
  <si>
    <t>0854-00/23</t>
  </si>
  <si>
    <t>0855-00/23</t>
  </si>
  <si>
    <t>0857-00/23</t>
  </si>
  <si>
    <t>00150/23</t>
  </si>
  <si>
    <t>0858-00/23</t>
  </si>
  <si>
    <t>2.04.01.01.05</t>
  </si>
  <si>
    <t xml:space="preserve"> Serviços de terceiros</t>
  </si>
  <si>
    <t>PEIXOTO RAMOS SERVIÇOS LTDA - ME</t>
  </si>
  <si>
    <t>0859-00/23</t>
  </si>
  <si>
    <t>00153/23</t>
  </si>
  <si>
    <t>0861-00/23</t>
  </si>
  <si>
    <t>2.03.01.06.01</t>
  </si>
  <si>
    <t xml:space="preserve"> Sistema de Monitoramento/ALVARÁ/AVCB</t>
  </si>
  <si>
    <t>GIGANTEC COMERCIO ELETRONICO LTDA</t>
  </si>
  <si>
    <t>00163/23</t>
  </si>
  <si>
    <t>0862-00/23</t>
  </si>
  <si>
    <t>0863-00/23</t>
  </si>
  <si>
    <t>0864-00/23</t>
  </si>
  <si>
    <t>0865-00/23</t>
  </si>
  <si>
    <t>0866-00/23</t>
  </si>
  <si>
    <t>2.08.01.01.02</t>
  </si>
  <si>
    <t xml:space="preserve"> GRUPO CURATORIAL</t>
  </si>
  <si>
    <t>00182/23</t>
  </si>
  <si>
    <t>0867-00/23</t>
  </si>
  <si>
    <t>2.06.01.02.01</t>
  </si>
  <si>
    <t xml:space="preserve"> Alimentação/lanche para educandos</t>
  </si>
  <si>
    <t>BUBU RESTAURANTE LTDA</t>
  </si>
  <si>
    <t>00175/23</t>
  </si>
  <si>
    <t>0875-00/23</t>
  </si>
  <si>
    <t>INSTITUTO DE TECNOLOGIA SOCIAL - ITS BRASIL</t>
  </si>
  <si>
    <t>00168/23</t>
  </si>
  <si>
    <t>0876-00/23</t>
  </si>
  <si>
    <t>00166/23</t>
  </si>
  <si>
    <t>0877-00/23</t>
  </si>
  <si>
    <t>SONDARELLO ENGENHARIA LTDA</t>
  </si>
  <si>
    <t>00165/23</t>
  </si>
  <si>
    <t>0878-00/23</t>
  </si>
  <si>
    <t>2.06.01.04.75</t>
  </si>
  <si>
    <t>Programador</t>
  </si>
  <si>
    <t>CATARINA BESSELL DE JORGE</t>
  </si>
  <si>
    <t>00162/23</t>
  </si>
  <si>
    <t>0879-00/23</t>
  </si>
  <si>
    <t>0880-00/23</t>
  </si>
  <si>
    <t>0881-00/23</t>
  </si>
  <si>
    <t>0882-00/23</t>
  </si>
  <si>
    <t>2.06.01.04.36</t>
  </si>
  <si>
    <t>Edição de som</t>
  </si>
  <si>
    <t>Juliano Silva Vieira (A TOCA COOPERATIVA AUDIOVIS)</t>
  </si>
  <si>
    <t>00177/23</t>
  </si>
  <si>
    <t>0883-00/23</t>
  </si>
  <si>
    <t>0885-00/23</t>
  </si>
  <si>
    <t>G&amp;S Imagens do Brasil Ltda.</t>
  </si>
  <si>
    <t>00169/23</t>
  </si>
  <si>
    <t>0886-00/23</t>
  </si>
  <si>
    <t>0887-00/23</t>
  </si>
  <si>
    <t>Pulsar Imagens LTDA</t>
  </si>
  <si>
    <t>00170/23</t>
  </si>
  <si>
    <t>0888-00/23</t>
  </si>
  <si>
    <t>IMAGEPLUS LICENCIAMENTO DE IMAGENS LTDA (GLOW)</t>
  </si>
  <si>
    <t>00171/23</t>
  </si>
  <si>
    <t>0889-00/23</t>
  </si>
  <si>
    <t>2.04.05.06.28</t>
  </si>
  <si>
    <t xml:space="preserve"> LICENCIAMENTO DE IMAGENS</t>
  </si>
  <si>
    <t>00172/23</t>
  </si>
  <si>
    <t>0890-00/23</t>
  </si>
  <si>
    <t>00174/23</t>
  </si>
  <si>
    <t>0891-00/23</t>
  </si>
  <si>
    <t>Foto Arena Ltda</t>
  </si>
  <si>
    <t>00176/23</t>
  </si>
  <si>
    <t>0892-00/23</t>
  </si>
  <si>
    <t>00188/23</t>
  </si>
  <si>
    <t>0893-00/23</t>
  </si>
  <si>
    <t>00187/23</t>
  </si>
  <si>
    <t>0894-00/23</t>
  </si>
  <si>
    <t>00186/23</t>
  </si>
  <si>
    <t>0895-00/23</t>
  </si>
  <si>
    <t>Jukebox Acústica Produções LTDA</t>
  </si>
  <si>
    <t>00178/23</t>
  </si>
  <si>
    <t>0896-00/23</t>
  </si>
  <si>
    <t>00181/23</t>
  </si>
  <si>
    <t>0897-00/23</t>
  </si>
  <si>
    <t>Janaine Vicente Camargo</t>
  </si>
  <si>
    <t>00183/23</t>
  </si>
  <si>
    <t>0898-00/23</t>
  </si>
  <si>
    <t>0899-00/23</t>
  </si>
  <si>
    <t>00184/23</t>
  </si>
  <si>
    <t>0901-00/23</t>
  </si>
  <si>
    <t>00189/23</t>
  </si>
  <si>
    <t>0902-00/23</t>
  </si>
  <si>
    <t>MIRO REPRESENTACOES E SERVICOS LTDA</t>
  </si>
  <si>
    <t>00191/23</t>
  </si>
  <si>
    <t>0903-00/23</t>
  </si>
  <si>
    <t>Folhapress - Agência de Notícias do Grupo Folha</t>
  </si>
  <si>
    <t>00193/23</t>
  </si>
  <si>
    <t>0905-00/23</t>
  </si>
  <si>
    <t>00197/23</t>
  </si>
  <si>
    <t>0906-00/23</t>
  </si>
  <si>
    <t>DELL Computadores do Brasil S/A</t>
  </si>
  <si>
    <t>00167/23</t>
  </si>
  <si>
    <t>0907-00/23</t>
  </si>
  <si>
    <t>Comércio de Materiais de Construção Joli Ltda</t>
  </si>
  <si>
    <t>00196/23</t>
  </si>
  <si>
    <t>0908-00/23</t>
  </si>
  <si>
    <t>Dutra Maquinas Comercial e Tecnica Ltda.</t>
  </si>
  <si>
    <t>00179/23</t>
  </si>
  <si>
    <t>0909-00/23</t>
  </si>
  <si>
    <t>2.06.01.04.62</t>
  </si>
  <si>
    <t>Móveis e Utensílios</t>
  </si>
  <si>
    <t>KABUM COMERCIO ELETRONICO S.A.</t>
  </si>
  <si>
    <t>00194/23</t>
  </si>
  <si>
    <t>0910-00/23</t>
  </si>
  <si>
    <t>G2 entulhos</t>
  </si>
  <si>
    <t>00190/23</t>
  </si>
  <si>
    <t>0912-00/23</t>
  </si>
  <si>
    <t>T.T. DOS SANTOS LTDA (UPPER SEG)</t>
  </si>
  <si>
    <t>00192/23</t>
  </si>
  <si>
    <t>0913-00/23</t>
  </si>
  <si>
    <t>0914-00/23</t>
  </si>
  <si>
    <t>0915-00/23</t>
  </si>
  <si>
    <t>0916-00/23</t>
  </si>
  <si>
    <t>0917-00/23</t>
  </si>
  <si>
    <t>0918-00/23</t>
  </si>
  <si>
    <t>0919-00/23</t>
  </si>
  <si>
    <t>0920-00/23</t>
  </si>
  <si>
    <t>0921-00/23</t>
  </si>
  <si>
    <t>0922-00/23</t>
  </si>
  <si>
    <t>0923-00/23</t>
  </si>
  <si>
    <t>0924-00/23</t>
  </si>
  <si>
    <t>0925-00/23</t>
  </si>
  <si>
    <t>0926-00/23</t>
  </si>
  <si>
    <t>0927-00/23</t>
  </si>
  <si>
    <t>Guilherme Félix Moreira</t>
  </si>
  <si>
    <t>0928-00/23</t>
  </si>
  <si>
    <t>Pedro Henrrique de Araujo</t>
  </si>
  <si>
    <t>0929-00/23</t>
  </si>
  <si>
    <t>0930-00/23</t>
  </si>
  <si>
    <t>Leandro Eiyte Yamao Watanabe</t>
  </si>
  <si>
    <t>0931-00/23</t>
  </si>
  <si>
    <t>Felipe Ramos de Oliveira Pereira</t>
  </si>
  <si>
    <t>0932-00/23</t>
  </si>
  <si>
    <t>0933-00/23</t>
  </si>
  <si>
    <t>0934-00/23</t>
  </si>
  <si>
    <t>0935-00/23</t>
  </si>
  <si>
    <t>0936-00/23</t>
  </si>
  <si>
    <t>0937-00/23</t>
  </si>
  <si>
    <t>0938-00/23</t>
  </si>
  <si>
    <t>0939-00/23</t>
  </si>
  <si>
    <t>0940-00/23</t>
  </si>
  <si>
    <t>0941-00/23</t>
  </si>
  <si>
    <t>0942-00/23</t>
  </si>
  <si>
    <t>0943-00/23</t>
  </si>
  <si>
    <t>0944-00/23</t>
  </si>
  <si>
    <t>0945-00/23</t>
  </si>
  <si>
    <t>0946-00/23</t>
  </si>
  <si>
    <t>0947-00/23</t>
  </si>
  <si>
    <t>MAYARA MOREIRA SOUZA ISOTTON (RENMIX ERGONOMIX)</t>
  </si>
  <si>
    <t>00185/23</t>
  </si>
  <si>
    <t>0948-00/23</t>
  </si>
  <si>
    <t>00226/23</t>
  </si>
  <si>
    <t>0949-00/23</t>
  </si>
  <si>
    <t>00225/23</t>
  </si>
  <si>
    <t>0950-00/23</t>
  </si>
  <si>
    <t>2.06.01.04.61</t>
  </si>
  <si>
    <t>Montagem e desmontagem</t>
  </si>
  <si>
    <t>00211/23</t>
  </si>
  <si>
    <t>0951-00/23</t>
  </si>
  <si>
    <t>00210/23</t>
  </si>
  <si>
    <t>0952-00/23</t>
  </si>
  <si>
    <t>Zuleika Stefânia Sabino Roque</t>
  </si>
  <si>
    <t>00224/23</t>
  </si>
  <si>
    <t>0953-00/23</t>
  </si>
  <si>
    <t>00221/23</t>
  </si>
  <si>
    <t>0954-00/23</t>
  </si>
  <si>
    <t>LIGIA FERNANDES ARAUJO 29616994875</t>
  </si>
  <si>
    <t>00218/23</t>
  </si>
  <si>
    <t>0955-00/23</t>
  </si>
  <si>
    <t>00216/23</t>
  </si>
  <si>
    <t>0956-00/23</t>
  </si>
  <si>
    <t>00198/23</t>
  </si>
  <si>
    <t>0957-00/23</t>
  </si>
  <si>
    <t>00200/23</t>
  </si>
  <si>
    <t>0958-00/23</t>
  </si>
  <si>
    <t>M. DE F. R Sanches Assessoria ME</t>
  </si>
  <si>
    <t>00202/23</t>
  </si>
  <si>
    <t>0959-00/23</t>
  </si>
  <si>
    <t>00213/23</t>
  </si>
  <si>
    <t>0960-00/23</t>
  </si>
  <si>
    <t>00209/23</t>
  </si>
  <si>
    <t>0961-00/23</t>
  </si>
  <si>
    <t>0962-00/23</t>
  </si>
  <si>
    <t>2.02.01.04.03</t>
  </si>
  <si>
    <t>00208/23</t>
  </si>
  <si>
    <t>0963-00/23</t>
  </si>
  <si>
    <t>2.02.01.04.04</t>
  </si>
  <si>
    <t>PASSAGENS(IDA E VOLTA)</t>
  </si>
  <si>
    <t>00207/23</t>
  </si>
  <si>
    <t>0964-00/23</t>
  </si>
  <si>
    <t>Mauro Munhoz Arquitetura Associados</t>
  </si>
  <si>
    <t>00203/23</t>
  </si>
  <si>
    <t>0967-00/23</t>
  </si>
  <si>
    <t>00206/23</t>
  </si>
  <si>
    <t>0968-00/23</t>
  </si>
  <si>
    <t>00205/23</t>
  </si>
  <si>
    <t>0969-00/23</t>
  </si>
  <si>
    <t>2.03.01.02.03</t>
  </si>
  <si>
    <t xml:space="preserve"> RECARGA EXTINTORES</t>
  </si>
  <si>
    <t>Proex Equipamentos de Combate a Incêndio Ltda.</t>
  </si>
  <si>
    <t>00204/23</t>
  </si>
  <si>
    <t>0970-00/23</t>
  </si>
  <si>
    <t>0971-00/23</t>
  </si>
  <si>
    <t>0972-00/23</t>
  </si>
  <si>
    <t>0973-00/23</t>
  </si>
  <si>
    <t>0974-00/23</t>
  </si>
  <si>
    <t>0975-00/23</t>
  </si>
  <si>
    <t>0976-00/23</t>
  </si>
  <si>
    <t>0977-00/23</t>
  </si>
  <si>
    <t>0978-00/23</t>
  </si>
  <si>
    <t>0979-00/23</t>
  </si>
  <si>
    <t>0980-00/23</t>
  </si>
  <si>
    <t>0981-00/23</t>
  </si>
  <si>
    <t>0982-00/23</t>
  </si>
  <si>
    <t>0983-00/23</t>
  </si>
  <si>
    <t>0984-00/23</t>
  </si>
  <si>
    <t>0985-00/23</t>
  </si>
  <si>
    <t>0986-00/23</t>
  </si>
  <si>
    <t>0987-00/23</t>
  </si>
  <si>
    <t>0988-00/23</t>
  </si>
  <si>
    <t>0989-00/23</t>
  </si>
  <si>
    <t>0990-00/23</t>
  </si>
  <si>
    <t>0991-00/23</t>
  </si>
  <si>
    <t>0992-00/23</t>
  </si>
  <si>
    <t>0993-00/23</t>
  </si>
  <si>
    <t>0994-00/23</t>
  </si>
  <si>
    <t>0995-00/23</t>
  </si>
  <si>
    <t>0996-00/23</t>
  </si>
  <si>
    <t>0997-00/23</t>
  </si>
  <si>
    <t>0998-00/23</t>
  </si>
  <si>
    <t>GurgelMix Máquinas e Ferramentas S.A</t>
  </si>
  <si>
    <t>00201/23</t>
  </si>
  <si>
    <t>0999-00/23</t>
  </si>
  <si>
    <t>00180/23</t>
  </si>
  <si>
    <t>1000-00/23</t>
  </si>
  <si>
    <t>1001-00/23</t>
  </si>
  <si>
    <t>1002-00/23</t>
  </si>
  <si>
    <t>1003-00/23</t>
  </si>
  <si>
    <t>1004-00/23</t>
  </si>
  <si>
    <t>1005-00/23</t>
  </si>
  <si>
    <t>1006-00/23</t>
  </si>
  <si>
    <t>1007-00/23</t>
  </si>
  <si>
    <t>1008-00/23</t>
  </si>
  <si>
    <t>1009-00/23</t>
  </si>
  <si>
    <t>1010-00/23</t>
  </si>
  <si>
    <t>1011-00/23</t>
  </si>
  <si>
    <t>1012-00/23</t>
  </si>
  <si>
    <t>1013-00/23</t>
  </si>
  <si>
    <t>1014-00/23</t>
  </si>
  <si>
    <t>1015-00/23</t>
  </si>
  <si>
    <t>1016-00/23</t>
  </si>
  <si>
    <t>1017-00/23</t>
  </si>
  <si>
    <t>1018-00/23</t>
  </si>
  <si>
    <t>1019-00/23</t>
  </si>
  <si>
    <t>1020-00/23</t>
  </si>
  <si>
    <t>1021-00/23</t>
  </si>
  <si>
    <t>1022-00/23</t>
  </si>
  <si>
    <t>1023-00/23</t>
  </si>
  <si>
    <t>1024-00/23</t>
  </si>
  <si>
    <t>1025-00/23</t>
  </si>
  <si>
    <t>1026-00/23</t>
  </si>
  <si>
    <t>00231/23</t>
  </si>
  <si>
    <t>1027-00/23</t>
  </si>
  <si>
    <t>00230/23</t>
  </si>
  <si>
    <t>1028-00/23</t>
  </si>
  <si>
    <t>Claudete Anderle</t>
  </si>
  <si>
    <t>00229/23</t>
  </si>
  <si>
    <t>1029-00/23</t>
  </si>
  <si>
    <t>00228/23</t>
  </si>
  <si>
    <t>1030-00/23</t>
  </si>
  <si>
    <t>00227/23</t>
  </si>
  <si>
    <t>1031-00/23</t>
  </si>
  <si>
    <t>Prefeitura de São Paulo</t>
  </si>
  <si>
    <t>00223/23</t>
  </si>
  <si>
    <t>1032-00/23</t>
  </si>
  <si>
    <t>00222/23</t>
  </si>
  <si>
    <t>1033-00/23</t>
  </si>
  <si>
    <t>00220/23</t>
  </si>
  <si>
    <t>1034-00/23</t>
  </si>
  <si>
    <t>1035-00/23</t>
  </si>
  <si>
    <t>1036-00/23</t>
  </si>
  <si>
    <t>2.02.01.06.13</t>
  </si>
  <si>
    <t>TARIFA SOBRE PIX</t>
  </si>
  <si>
    <t>1037-00/23</t>
  </si>
  <si>
    <t>2.06.01.04.54</t>
  </si>
  <si>
    <t>Materiais e equipamentos para montagem</t>
  </si>
  <si>
    <t>00199/23</t>
  </si>
  <si>
    <t>1038-00/23</t>
  </si>
  <si>
    <t>00212/23</t>
  </si>
  <si>
    <t>1039-00/23</t>
  </si>
  <si>
    <t>DIBRADORAS LTDA</t>
  </si>
  <si>
    <t>00219/23</t>
  </si>
  <si>
    <t>1040-00/23</t>
  </si>
  <si>
    <t>1041-00/23</t>
  </si>
  <si>
    <t>1042-00/23</t>
  </si>
  <si>
    <t>1043-00/23</t>
  </si>
  <si>
    <t>1044-00/23</t>
  </si>
  <si>
    <t>1045-00/23</t>
  </si>
  <si>
    <t>1046-00/23</t>
  </si>
  <si>
    <t>00241/23</t>
  </si>
  <si>
    <t>1049-00/23</t>
  </si>
  <si>
    <t>1050-00/23</t>
  </si>
  <si>
    <t>00239/23</t>
  </si>
  <si>
    <t>1051-00/23</t>
  </si>
  <si>
    <t>FERNANDA DE LIMA</t>
  </si>
  <si>
    <t>00214/23</t>
  </si>
  <si>
    <t>1052-00/23</t>
  </si>
  <si>
    <t>00238/23</t>
  </si>
  <si>
    <t>1055-00/23</t>
  </si>
  <si>
    <t>00235/23</t>
  </si>
  <si>
    <t>1056-00/23</t>
  </si>
  <si>
    <t>00234/23</t>
  </si>
  <si>
    <t>1057-00/23</t>
  </si>
  <si>
    <t>1058-00/23</t>
  </si>
  <si>
    <t>1059-00/23</t>
  </si>
  <si>
    <t>1060-00/23</t>
  </si>
  <si>
    <t>1061-00/23</t>
  </si>
  <si>
    <t>1062-00/23</t>
  </si>
  <si>
    <t>1063-00/23</t>
  </si>
  <si>
    <t>2.07.01.01.01</t>
  </si>
  <si>
    <t>Lei do Esporte (43857-X)</t>
  </si>
  <si>
    <t>1064-00/23</t>
  </si>
  <si>
    <t>1065-00/23</t>
  </si>
  <si>
    <t>1066-00/23</t>
  </si>
  <si>
    <t>1067-00/23</t>
  </si>
  <si>
    <t>1068-00/23</t>
  </si>
  <si>
    <t>1069-00/23</t>
  </si>
  <si>
    <t>1070-00/23</t>
  </si>
  <si>
    <t>1071-00/23</t>
  </si>
  <si>
    <t>1072-00/23</t>
  </si>
  <si>
    <t>1073-00/23</t>
  </si>
  <si>
    <t>1074-00/23</t>
  </si>
  <si>
    <t>1075-00/23</t>
  </si>
  <si>
    <t>1076-00/23</t>
  </si>
  <si>
    <t>1077-00/23</t>
  </si>
  <si>
    <t>1078-00/23</t>
  </si>
  <si>
    <t>1079-00/23</t>
  </si>
  <si>
    <t>1080-00/23</t>
  </si>
  <si>
    <t>1081-00/23</t>
  </si>
  <si>
    <t>1082-00/23</t>
  </si>
  <si>
    <t>1083-00/23</t>
  </si>
  <si>
    <t>1084-00/23</t>
  </si>
  <si>
    <t>1085-00/23</t>
  </si>
  <si>
    <t>2.02.01.03.02</t>
  </si>
  <si>
    <t>DANIEL DE OLIVEIRA LIMA 31723147826 (INF PRETA)</t>
  </si>
  <si>
    <t>00246/23</t>
  </si>
  <si>
    <t>1087-00/23</t>
  </si>
  <si>
    <t>EBAY</t>
  </si>
  <si>
    <t>00217/23</t>
  </si>
  <si>
    <t>1088-00/23</t>
  </si>
  <si>
    <t>00242/23</t>
  </si>
  <si>
    <t>1089-00/23</t>
  </si>
  <si>
    <t>1090-00/23</t>
  </si>
  <si>
    <t>00245/23</t>
  </si>
  <si>
    <t>1091-00/23</t>
  </si>
  <si>
    <t>JOCELINE GOMES SILVA 00636511146</t>
  </si>
  <si>
    <t>00249/23</t>
  </si>
  <si>
    <t>1092-00/23</t>
  </si>
  <si>
    <t>00251/23</t>
  </si>
  <si>
    <t>1093-00/23</t>
  </si>
  <si>
    <t>1094-00/23</t>
  </si>
  <si>
    <t>1095-00/23</t>
  </si>
  <si>
    <t>1096-00/23</t>
  </si>
  <si>
    <t>1105-00/23</t>
  </si>
  <si>
    <t>1106-00/23</t>
  </si>
  <si>
    <t>1107-00/23</t>
  </si>
  <si>
    <t>1108-00/23</t>
  </si>
  <si>
    <t>1109-00/23</t>
  </si>
  <si>
    <t>1110-00/23</t>
  </si>
  <si>
    <t>1111-00/23</t>
  </si>
  <si>
    <t>1112-00/23</t>
  </si>
  <si>
    <t>1113-00/23</t>
  </si>
  <si>
    <t>1114-00/23</t>
  </si>
  <si>
    <t>1115-00/23</t>
  </si>
  <si>
    <t>1116-00/23</t>
  </si>
  <si>
    <t>00247/23</t>
  </si>
  <si>
    <t>1117-00/23</t>
  </si>
  <si>
    <t>00250/23</t>
  </si>
  <si>
    <t>1118-00/23</t>
  </si>
  <si>
    <t>1309-00/22</t>
  </si>
  <si>
    <t>Maxi Audio Locação de Equipamentos Ltda</t>
  </si>
  <si>
    <t>00316/22</t>
  </si>
  <si>
    <t>1450-00/22</t>
  </si>
  <si>
    <t>1474-00/22</t>
  </si>
  <si>
    <t>1892-00/22</t>
  </si>
  <si>
    <t>1893-00/22</t>
  </si>
  <si>
    <t>2137-00/22</t>
  </si>
  <si>
    <t>2138-00/22</t>
  </si>
  <si>
    <t>2349-00/22</t>
  </si>
  <si>
    <t>2.03.01.07.01</t>
  </si>
  <si>
    <t>CARBON FREE /  SELO VERDE</t>
  </si>
  <si>
    <t>CARBON FREE BRASIL LTDA</t>
  </si>
  <si>
    <t>00558/22</t>
  </si>
  <si>
    <t>2402-00/22</t>
  </si>
  <si>
    <t>00583/22</t>
  </si>
  <si>
    <t>2574-00/22</t>
  </si>
  <si>
    <t>Pandoala Estudio Ltda-Me</t>
  </si>
  <si>
    <t>00632/22</t>
  </si>
  <si>
    <t>2580-00/22</t>
  </si>
  <si>
    <t>2.06.01.03.08</t>
  </si>
  <si>
    <t>Projeto Expográfico</t>
  </si>
  <si>
    <t>Thereza Christina oliveira de Faria</t>
  </si>
  <si>
    <t>00594/22</t>
  </si>
  <si>
    <t>2659-00/22</t>
  </si>
  <si>
    <t>2776-00/22</t>
  </si>
  <si>
    <t>2800-00/22</t>
  </si>
  <si>
    <t>00762/22</t>
  </si>
  <si>
    <t>2850-00/22</t>
  </si>
  <si>
    <t>2878-00/22</t>
  </si>
  <si>
    <t>2.06.01.04.74</t>
  </si>
  <si>
    <t>Produtor executivo</t>
  </si>
  <si>
    <t>AFETIVA PRODUCOES CINEMATOGRAFICAS LTDA</t>
  </si>
  <si>
    <t>2943-00/22</t>
  </si>
  <si>
    <t>2945-00/22</t>
  </si>
  <si>
    <t>2948-00/22</t>
  </si>
  <si>
    <t>2951-00/22</t>
  </si>
  <si>
    <t>2952-00/22</t>
  </si>
  <si>
    <t>2968-00/22</t>
  </si>
  <si>
    <t>TARIFA SOBRE Venda Online</t>
  </si>
  <si>
    <t>3.05.01.01.01.156</t>
  </si>
  <si>
    <t xml:space="preserve">Manutenção </t>
  </si>
  <si>
    <t>3.02.01.01.05.104</t>
  </si>
  <si>
    <t>OUTROS</t>
  </si>
  <si>
    <t>Mat. Escrit. Transpo./impressões</t>
  </si>
  <si>
    <t>112607</t>
  </si>
  <si>
    <t>1.01.01.01.03.031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</si>
</sst>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5" formatCode="_-* #,##0_-;\-* #,##0_-;_-* &quot;-&quot;??_-;_-@"/>
    <numFmt numFmtId="166" formatCode="_-* #,##0.00_-;\-* #,##0.00_-;_-* &quot;-&quot;??.00_-;_-@"/>
    <numFmt numFmtId="167" formatCode="#,##0.00_ ;[Red]\-#,##0.00\ "/>
    <numFmt numFmtId="168" formatCode="#,##0.0_ ;[Red]\-#,##0.0\ "/>
    <numFmt numFmtId="169" formatCode="_-* #,##0.00_-;\-* #,##0.00_-;_-* &quot;-&quot;??_-;_-@"/>
    <numFmt numFmtId="170" formatCode="#,##0.00000000000000000000000_ ;[Red]\-#,##0.00000000000000000000000\ "/>
    <numFmt numFmtId="171" formatCode="#,##0.00_ ;\-#,##0.00\ "/>
    <numFmt numFmtId="172" formatCode="d\.m"/>
    <numFmt numFmtId="173" formatCode="dd\/mm\/yyyy"/>
    <numFmt numFmtId="174" formatCode="mm&quot;/&quot;yyyy"/>
    <numFmt numFmtId="175" formatCode="0.0%"/>
    <numFmt numFmtId="176" formatCode="#,##0_ ;[Red]\-#,##0\ "/>
    <numFmt numFmtId="177" formatCode="_-* #,##0_-;\-* #,##0_-;_-* &quot;-&quot;??_-;_-@_-"/>
    <numFmt numFmtId="178" formatCode="_-* #,##0.0_-;\-* #,##0.0_-;_-* &quot;-&quot;??_-;_-@"/>
  </numFmts>
  <fonts count="5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9"/>
      <color rgb="FF0000FF"/>
      <name val="Calibri"/>
      <family val="2"/>
      <scheme val="minor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"/>
      <color rgb="FF00000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05"/>
      <color indexed="8"/>
      <name val="Arial"/>
      <family val="2"/>
    </font>
    <font>
      <sz val="9.9499999999999993"/>
      <color indexed="8"/>
      <name val="Arial"/>
      <family val="2"/>
    </font>
    <font>
      <b/>
      <sz val="12"/>
      <color indexed="8"/>
      <name val="Arial"/>
      <family val="2"/>
    </font>
    <font>
      <b/>
      <sz val="7.9"/>
      <color indexed="8"/>
      <name val="Arial"/>
      <family val="2"/>
    </font>
    <font>
      <sz val="6.95"/>
      <color indexed="8"/>
      <name val="Arial"/>
      <family val="2"/>
    </font>
    <font>
      <sz val="6"/>
      <color indexed="8"/>
      <name val="Arial"/>
      <family val="2"/>
    </font>
    <font>
      <b/>
      <sz val="6.95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  <scheme val="minor"/>
    </font>
    <font>
      <sz val="11"/>
      <color theme="1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CCCCCC"/>
      </patternFill>
    </fill>
    <fill>
      <patternFill patternType="solid">
        <fgColor theme="6" tint="0.39997558519241921"/>
        <bgColor rgb="FFEFEFEF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rgb="FFCCCCCC"/>
      </patternFill>
    </fill>
    <fill>
      <patternFill patternType="solid">
        <fgColor theme="2" tint="-0.14999847407452621"/>
        <bgColor rgb="FFD9D9D9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05">
    <xf numFmtId="0" fontId="0" fillId="0" borderId="0"/>
    <xf numFmtId="43" fontId="8" fillId="0" borderId="0" applyFont="0" applyFill="0" applyBorder="0" applyAlignment="0" applyProtection="0"/>
    <xf numFmtId="0" fontId="7" fillId="0" borderId="11"/>
    <xf numFmtId="0" fontId="10" fillId="0" borderId="11">
      <alignment horizontal="right" vertical="top"/>
    </xf>
    <xf numFmtId="0" fontId="12" fillId="0" borderId="11">
      <alignment horizontal="left" vertical="top"/>
    </xf>
    <xf numFmtId="0" fontId="13" fillId="0" borderId="11">
      <alignment horizontal="left" vertical="top"/>
    </xf>
    <xf numFmtId="0" fontId="13" fillId="0" borderId="11">
      <alignment horizontal="right" vertical="top"/>
    </xf>
    <xf numFmtId="0" fontId="15" fillId="0" borderId="11">
      <alignment horizontal="left" vertical="top"/>
    </xf>
    <xf numFmtId="0" fontId="15" fillId="0" borderId="11">
      <alignment horizontal="left" vertical="top"/>
    </xf>
    <xf numFmtId="0" fontId="15" fillId="0" borderId="11">
      <alignment horizontal="right" vertical="top"/>
    </xf>
    <xf numFmtId="43" fontId="7" fillId="0" borderId="11" applyFont="0" applyFill="0" applyBorder="0" applyAlignment="0" applyProtection="0"/>
    <xf numFmtId="0" fontId="16" fillId="0" borderId="11">
      <alignment horizontal="left" vertical="top"/>
    </xf>
    <xf numFmtId="0" fontId="16" fillId="0" borderId="11">
      <alignment horizontal="left" vertical="top"/>
    </xf>
    <xf numFmtId="0" fontId="16" fillId="0" borderId="11">
      <alignment horizontal="right" vertical="top"/>
    </xf>
    <xf numFmtId="0" fontId="18" fillId="0" borderId="11">
      <alignment horizontal="left" vertical="top"/>
    </xf>
    <xf numFmtId="0" fontId="18" fillId="0" borderId="11">
      <alignment horizontal="left" vertical="top"/>
    </xf>
    <xf numFmtId="0" fontId="19" fillId="0" borderId="11">
      <alignment horizontal="center"/>
    </xf>
    <xf numFmtId="0" fontId="18" fillId="0" borderId="11">
      <alignment horizontal="left" vertical="center"/>
    </xf>
    <xf numFmtId="0" fontId="18" fillId="0" borderId="11">
      <alignment horizontal="right" vertical="center"/>
    </xf>
    <xf numFmtId="0" fontId="20" fillId="0" borderId="11">
      <alignment horizontal="center" vertical="top"/>
    </xf>
    <xf numFmtId="0" fontId="19" fillId="0" borderId="11">
      <alignment horizontal="left" vertical="top"/>
    </xf>
    <xf numFmtId="0" fontId="20" fillId="0" borderId="11">
      <alignment horizontal="right" vertical="top"/>
    </xf>
    <xf numFmtId="0" fontId="13" fillId="0" borderId="11">
      <alignment horizontal="right" vertical="top"/>
    </xf>
    <xf numFmtId="0" fontId="15" fillId="0" borderId="11">
      <alignment horizontal="left" vertical="top"/>
    </xf>
    <xf numFmtId="0" fontId="15" fillId="0" borderId="11">
      <alignment horizontal="left" vertical="top"/>
    </xf>
    <xf numFmtId="0" fontId="15" fillId="0" borderId="11">
      <alignment horizontal="right" vertical="top"/>
    </xf>
    <xf numFmtId="0" fontId="16" fillId="0" borderId="11">
      <alignment horizontal="left" vertical="top"/>
    </xf>
    <xf numFmtId="0" fontId="16" fillId="0" borderId="11">
      <alignment horizontal="left" vertical="top"/>
    </xf>
    <xf numFmtId="0" fontId="16" fillId="0" borderId="11">
      <alignment horizontal="right" vertical="top"/>
    </xf>
    <xf numFmtId="0" fontId="18" fillId="0" borderId="11">
      <alignment horizontal="left" vertical="top"/>
    </xf>
    <xf numFmtId="0" fontId="19" fillId="0" borderId="11">
      <alignment horizontal="center"/>
    </xf>
    <xf numFmtId="0" fontId="18" fillId="0" borderId="11">
      <alignment horizontal="left" vertical="center"/>
    </xf>
    <xf numFmtId="0" fontId="18" fillId="0" borderId="11">
      <alignment horizontal="right" vertical="center"/>
    </xf>
    <xf numFmtId="0" fontId="21" fillId="0" borderId="11">
      <alignment horizontal="left" vertical="top"/>
    </xf>
    <xf numFmtId="0" fontId="20" fillId="0" borderId="11">
      <alignment horizontal="center" vertical="top"/>
    </xf>
    <xf numFmtId="0" fontId="19" fillId="0" borderId="11">
      <alignment horizontal="left" vertical="top"/>
    </xf>
    <xf numFmtId="0" fontId="21" fillId="0" borderId="11">
      <alignment horizontal="left" vertical="top"/>
    </xf>
    <xf numFmtId="0" fontId="20" fillId="0" borderId="11">
      <alignment horizontal="right" vertical="top"/>
    </xf>
    <xf numFmtId="0" fontId="6" fillId="0" borderId="11"/>
    <xf numFmtId="43" fontId="6" fillId="0" borderId="11" applyFont="0" applyFill="0" applyBorder="0" applyAlignment="0" applyProtection="0"/>
    <xf numFmtId="43" fontId="6" fillId="0" borderId="11" applyFont="0" applyFill="0" applyBorder="0" applyAlignment="0" applyProtection="0"/>
    <xf numFmtId="0" fontId="19" fillId="0" borderId="11">
      <alignment horizontal="left" vertical="top"/>
    </xf>
    <xf numFmtId="0" fontId="20" fillId="0" borderId="11">
      <alignment horizontal="right" vertical="top"/>
    </xf>
    <xf numFmtId="0" fontId="6" fillId="0" borderId="11"/>
    <xf numFmtId="0" fontId="6" fillId="0" borderId="11"/>
    <xf numFmtId="0" fontId="6" fillId="0" borderId="11"/>
    <xf numFmtId="0" fontId="6" fillId="0" borderId="11"/>
    <xf numFmtId="0" fontId="6" fillId="0" borderId="11"/>
    <xf numFmtId="0" fontId="6" fillId="0" borderId="11"/>
    <xf numFmtId="0" fontId="6" fillId="0" borderId="11"/>
    <xf numFmtId="0" fontId="6" fillId="0" borderId="11"/>
    <xf numFmtId="0" fontId="20" fillId="0" borderId="11">
      <alignment horizontal="right" vertical="top"/>
    </xf>
    <xf numFmtId="0" fontId="49" fillId="0" borderId="11">
      <alignment horizontal="left" vertical="center"/>
    </xf>
    <xf numFmtId="0" fontId="15" fillId="0" borderId="11">
      <alignment horizontal="right" vertical="top"/>
    </xf>
    <xf numFmtId="0" fontId="19" fillId="0" borderId="11">
      <alignment horizontal="center"/>
    </xf>
    <xf numFmtId="0" fontId="18" fillId="0" borderId="11">
      <alignment horizontal="left" vertical="center"/>
    </xf>
    <xf numFmtId="0" fontId="18" fillId="0" borderId="11">
      <alignment horizontal="right" vertical="center"/>
    </xf>
    <xf numFmtId="0" fontId="13" fillId="0" borderId="11">
      <alignment horizontal="right" vertical="top"/>
    </xf>
    <xf numFmtId="0" fontId="13" fillId="0" borderId="11">
      <alignment horizontal="left" vertical="top"/>
    </xf>
    <xf numFmtId="0" fontId="20" fillId="0" borderId="11">
      <alignment horizontal="center" vertical="top"/>
    </xf>
    <xf numFmtId="0" fontId="13" fillId="0" borderId="11">
      <alignment horizontal="left" vertical="top"/>
    </xf>
    <xf numFmtId="0" fontId="13" fillId="0" borderId="11">
      <alignment horizontal="right" vertical="top"/>
    </xf>
    <xf numFmtId="0" fontId="20" fillId="0" borderId="11">
      <alignment horizontal="right" vertical="top"/>
    </xf>
    <xf numFmtId="0" fontId="13" fillId="0" borderId="11">
      <alignment horizontal="right" vertical="top"/>
    </xf>
    <xf numFmtId="0" fontId="19" fillId="0" borderId="11">
      <alignment horizontal="left" vertical="top"/>
    </xf>
    <xf numFmtId="0" fontId="13" fillId="0" borderId="11">
      <alignment horizontal="right" vertical="top"/>
    </xf>
    <xf numFmtId="0" fontId="49" fillId="0" borderId="11">
      <alignment horizontal="right" vertical="center"/>
    </xf>
    <xf numFmtId="0" fontId="49" fillId="0" borderId="11">
      <alignment horizontal="right" vertical="center"/>
    </xf>
    <xf numFmtId="0" fontId="49" fillId="0" borderId="11">
      <alignment horizontal="left" vertical="center"/>
    </xf>
    <xf numFmtId="0" fontId="18" fillId="0" borderId="11">
      <alignment horizontal="left" vertical="top"/>
    </xf>
    <xf numFmtId="0" fontId="13" fillId="0" borderId="11">
      <alignment horizontal="left" vertical="top"/>
    </xf>
    <xf numFmtId="0" fontId="18" fillId="0" borderId="11">
      <alignment horizontal="right" vertical="top"/>
    </xf>
    <xf numFmtId="0" fontId="13" fillId="0" borderId="11">
      <alignment horizontal="right" vertical="top"/>
    </xf>
    <xf numFmtId="0" fontId="18" fillId="0" borderId="11">
      <alignment horizontal="left" vertical="top"/>
    </xf>
    <xf numFmtId="0" fontId="13" fillId="0" borderId="11">
      <alignment horizontal="right" vertical="top"/>
    </xf>
    <xf numFmtId="0" fontId="18" fillId="0" borderId="11">
      <alignment horizontal="right" vertical="top"/>
    </xf>
    <xf numFmtId="0" fontId="18" fillId="0" borderId="11">
      <alignment horizontal="right" vertical="top"/>
    </xf>
    <xf numFmtId="43" fontId="6" fillId="0" borderId="11" applyFont="0" applyFill="0" applyBorder="0" applyAlignment="0" applyProtection="0"/>
    <xf numFmtId="43" fontId="6" fillId="0" borderId="11" applyFont="0" applyFill="0" applyBorder="0" applyAlignment="0" applyProtection="0"/>
    <xf numFmtId="43" fontId="6" fillId="0" borderId="11" applyFont="0" applyFill="0" applyBorder="0" applyAlignment="0" applyProtection="0"/>
    <xf numFmtId="43" fontId="6" fillId="0" borderId="11" applyFont="0" applyFill="0" applyBorder="0" applyAlignment="0" applyProtection="0"/>
    <xf numFmtId="43" fontId="6" fillId="0" borderId="11" applyFont="0" applyFill="0" applyBorder="0" applyAlignment="0" applyProtection="0"/>
    <xf numFmtId="0" fontId="5" fillId="0" borderId="11"/>
    <xf numFmtId="43" fontId="5" fillId="0" borderId="11" applyFont="0" applyFill="0" applyBorder="0" applyAlignment="0" applyProtection="0"/>
    <xf numFmtId="0" fontId="4" fillId="0" borderId="11"/>
    <xf numFmtId="43" fontId="4" fillId="0" borderId="11" applyFont="0" applyFill="0" applyBorder="0" applyAlignment="0" applyProtection="0"/>
    <xf numFmtId="0" fontId="3" fillId="0" borderId="11"/>
    <xf numFmtId="43" fontId="3" fillId="0" borderId="11" applyFont="0" applyFill="0" applyBorder="0" applyAlignment="0" applyProtection="0"/>
    <xf numFmtId="0" fontId="2" fillId="0" borderId="11"/>
    <xf numFmtId="43" fontId="2" fillId="0" borderId="11" applyFont="0" applyFill="0" applyBorder="0" applyAlignment="0" applyProtection="0"/>
    <xf numFmtId="0" fontId="1" fillId="0" borderId="11"/>
    <xf numFmtId="43" fontId="1" fillId="0" borderId="11" applyFont="0" applyFill="0" applyBorder="0" applyAlignment="0" applyProtection="0"/>
    <xf numFmtId="0" fontId="15" fillId="0" borderId="11">
      <alignment horizontal="left" vertical="top"/>
    </xf>
    <xf numFmtId="0" fontId="15" fillId="0" borderId="11">
      <alignment horizontal="right" vertical="top"/>
    </xf>
    <xf numFmtId="0" fontId="15" fillId="0" borderId="11">
      <alignment horizontal="left" vertical="top"/>
    </xf>
    <xf numFmtId="0" fontId="16" fillId="0" borderId="11">
      <alignment horizontal="left" vertical="top"/>
    </xf>
    <xf numFmtId="0" fontId="16" fillId="0" borderId="11">
      <alignment horizontal="right" vertical="top"/>
    </xf>
    <xf numFmtId="0" fontId="16" fillId="0" borderId="11">
      <alignment horizontal="left" vertical="top"/>
    </xf>
    <xf numFmtId="0" fontId="18" fillId="0" borderId="11">
      <alignment horizontal="left" vertical="top"/>
    </xf>
    <xf numFmtId="0" fontId="19" fillId="0" borderId="11">
      <alignment horizontal="center"/>
    </xf>
    <xf numFmtId="0" fontId="18" fillId="0" borderId="11">
      <alignment horizontal="left" vertical="center"/>
    </xf>
    <xf numFmtId="0" fontId="18" fillId="0" borderId="11">
      <alignment horizontal="right" vertical="center"/>
    </xf>
    <xf numFmtId="0" fontId="20" fillId="0" borderId="11">
      <alignment horizontal="right" vertical="top"/>
    </xf>
    <xf numFmtId="0" fontId="19" fillId="0" borderId="11">
      <alignment horizontal="left" vertical="top"/>
    </xf>
    <xf numFmtId="9" fontId="53" fillId="0" borderId="0" applyFont="0" applyFill="0" applyBorder="0" applyAlignment="0" applyProtection="0"/>
  </cellStyleXfs>
  <cellXfs count="752">
    <xf numFmtId="0" fontId="0" fillId="0" borderId="0" xfId="0"/>
    <xf numFmtId="0" fontId="9" fillId="0" borderId="11" xfId="2" applyFont="1"/>
    <xf numFmtId="43" fontId="11" fillId="0" borderId="11" xfId="1" applyFont="1" applyBorder="1" applyAlignment="1">
      <alignment horizontal="right" vertical="top"/>
    </xf>
    <xf numFmtId="0" fontId="11" fillId="0" borderId="11" xfId="4" quotePrefix="1" applyFont="1">
      <alignment horizontal="left" vertical="top"/>
    </xf>
    <xf numFmtId="0" fontId="11" fillId="0" borderId="11" xfId="4" applyFont="1">
      <alignment horizontal="left" vertical="top"/>
    </xf>
    <xf numFmtId="43" fontId="11" fillId="0" borderId="11" xfId="1" applyFont="1" applyBorder="1" applyAlignment="1">
      <alignment horizontal="left" vertical="top"/>
    </xf>
    <xf numFmtId="0" fontId="14" fillId="0" borderId="14" xfId="5" quotePrefix="1" applyFont="1" applyBorder="1">
      <alignment horizontal="left" vertical="top"/>
    </xf>
    <xf numFmtId="0" fontId="14" fillId="0" borderId="14" xfId="5" applyFont="1" applyBorder="1">
      <alignment horizontal="left" vertical="top"/>
    </xf>
    <xf numFmtId="43" fontId="14" fillId="0" borderId="14" xfId="1" quotePrefix="1" applyFont="1" applyBorder="1" applyAlignment="1">
      <alignment horizontal="right" vertical="top"/>
    </xf>
    <xf numFmtId="0" fontId="14" fillId="0" borderId="11" xfId="7" quotePrefix="1" applyFont="1">
      <alignment horizontal="left" vertical="top"/>
    </xf>
    <xf numFmtId="0" fontId="14" fillId="0" borderId="11" xfId="8" quotePrefix="1" applyFont="1">
      <alignment horizontal="left" vertical="top"/>
    </xf>
    <xf numFmtId="0" fontId="14" fillId="0" borderId="11" xfId="8" applyFont="1">
      <alignment horizontal="left" vertical="top"/>
    </xf>
    <xf numFmtId="43" fontId="14" fillId="0" borderId="11" xfId="1" quotePrefix="1" applyFont="1" applyBorder="1" applyAlignment="1">
      <alignment horizontal="right" vertical="top"/>
    </xf>
    <xf numFmtId="0" fontId="17" fillId="0" borderId="11" xfId="12" quotePrefix="1" applyFont="1">
      <alignment horizontal="left" vertical="top"/>
    </xf>
    <xf numFmtId="43" fontId="17" fillId="0" borderId="11" xfId="1" quotePrefix="1" applyFont="1" applyBorder="1" applyAlignment="1">
      <alignment horizontal="right" vertical="top"/>
    </xf>
    <xf numFmtId="0" fontId="11" fillId="0" borderId="11" xfId="14" quotePrefix="1" applyFont="1">
      <alignment horizontal="left" vertical="top"/>
    </xf>
    <xf numFmtId="0" fontId="11" fillId="0" borderId="11" xfId="15" quotePrefix="1" applyFont="1">
      <alignment horizontal="left" vertical="top"/>
    </xf>
    <xf numFmtId="43" fontId="14" fillId="0" borderId="11" xfId="1" applyFont="1" applyBorder="1" applyAlignment="1">
      <alignment horizontal="left" vertical="top"/>
    </xf>
    <xf numFmtId="0" fontId="14" fillId="0" borderId="11" xfId="16" quotePrefix="1" applyFont="1">
      <alignment horizontal="center"/>
    </xf>
    <xf numFmtId="0" fontId="14" fillId="0" borderId="11" xfId="16" applyFont="1">
      <alignment horizontal="center"/>
    </xf>
    <xf numFmtId="43" fontId="14" fillId="0" borderId="11" xfId="1" applyFont="1" applyBorder="1" applyAlignment="1">
      <alignment horizontal="center"/>
    </xf>
    <xf numFmtId="0" fontId="11" fillId="0" borderId="11" xfId="17" quotePrefix="1" applyFont="1">
      <alignment horizontal="left" vertical="center"/>
    </xf>
    <xf numFmtId="0" fontId="11" fillId="0" borderId="11" xfId="17" applyFont="1">
      <alignment horizontal="left" vertical="center"/>
    </xf>
    <xf numFmtId="43" fontId="11" fillId="0" borderId="11" xfId="1" quotePrefix="1" applyFont="1" applyBorder="1" applyAlignment="1">
      <alignment horizontal="right" vertical="center"/>
    </xf>
    <xf numFmtId="0" fontId="11" fillId="0" borderId="11" xfId="19" quotePrefix="1" applyFont="1">
      <alignment horizontal="center" vertical="top"/>
    </xf>
    <xf numFmtId="0" fontId="11" fillId="0" borderId="11" xfId="19" applyFont="1">
      <alignment horizontal="center" vertical="top"/>
    </xf>
    <xf numFmtId="0" fontId="14" fillId="0" borderId="11" xfId="20" quotePrefix="1" applyFont="1">
      <alignment horizontal="left" vertical="top"/>
    </xf>
    <xf numFmtId="0" fontId="14" fillId="0" borderId="11" xfId="20" applyFont="1">
      <alignment horizontal="left" vertical="top"/>
    </xf>
    <xf numFmtId="0" fontId="17" fillId="0" borderId="11" xfId="11" quotePrefix="1" applyFont="1">
      <alignment horizontal="left" vertical="top"/>
    </xf>
    <xf numFmtId="0" fontId="9" fillId="0" borderId="0" xfId="0" applyFont="1"/>
    <xf numFmtId="0" fontId="11" fillId="0" borderId="11" xfId="5" quotePrefix="1" applyFont="1">
      <alignment horizontal="left" vertical="top"/>
    </xf>
    <xf numFmtId="0" fontId="11" fillId="0" borderId="11" xfId="5" applyFont="1">
      <alignment horizontal="left" vertical="top"/>
    </xf>
    <xf numFmtId="0" fontId="14" fillId="0" borderId="14" xfId="6" quotePrefix="1" applyFont="1" applyBorder="1" applyAlignment="1">
      <alignment horizontal="left" vertical="top"/>
    </xf>
    <xf numFmtId="0" fontId="14" fillId="0" borderId="14" xfId="6" applyFont="1" applyBorder="1" applyAlignment="1">
      <alignment horizontal="left" vertical="top"/>
    </xf>
    <xf numFmtId="0" fontId="14" fillId="0" borderId="11" xfId="23" quotePrefix="1" applyFont="1">
      <alignment horizontal="left" vertical="top"/>
    </xf>
    <xf numFmtId="0" fontId="14" fillId="0" borderId="11" xfId="24" quotePrefix="1" applyFont="1">
      <alignment horizontal="left" vertical="top"/>
    </xf>
    <xf numFmtId="0" fontId="14" fillId="0" borderId="11" xfId="24" applyFont="1">
      <alignment horizontal="left" vertical="top"/>
    </xf>
    <xf numFmtId="0" fontId="17" fillId="0" borderId="11" xfId="27" quotePrefix="1" applyFont="1">
      <alignment horizontal="left" vertical="top"/>
    </xf>
    <xf numFmtId="0" fontId="17" fillId="0" borderId="11" xfId="27" applyFont="1">
      <alignment horizontal="left" vertical="top"/>
    </xf>
    <xf numFmtId="0" fontId="11" fillId="0" borderId="11" xfId="29" quotePrefix="1" applyFont="1">
      <alignment horizontal="left" vertical="top"/>
    </xf>
    <xf numFmtId="0" fontId="11" fillId="0" borderId="11" xfId="14" applyFont="1">
      <alignment horizontal="left" vertical="top"/>
    </xf>
    <xf numFmtId="0" fontId="14" fillId="0" borderId="11" xfId="30" quotePrefix="1" applyFont="1">
      <alignment horizontal="center"/>
    </xf>
    <xf numFmtId="0" fontId="14" fillId="0" borderId="11" xfId="30" applyFont="1">
      <alignment horizontal="center"/>
    </xf>
    <xf numFmtId="0" fontId="11" fillId="0" borderId="11" xfId="31" quotePrefix="1" applyFont="1">
      <alignment horizontal="left" vertical="center"/>
    </xf>
    <xf numFmtId="0" fontId="11" fillId="0" borderId="11" xfId="31" applyFont="1">
      <alignment horizontal="left" vertical="center"/>
    </xf>
    <xf numFmtId="0" fontId="11" fillId="0" borderId="11" xfId="32" quotePrefix="1" applyFont="1">
      <alignment horizontal="right" vertical="center"/>
    </xf>
    <xf numFmtId="0" fontId="17" fillId="0" borderId="11" xfId="26" quotePrefix="1" applyFont="1">
      <alignment horizontal="left" vertical="top"/>
    </xf>
    <xf numFmtId="4" fontId="11" fillId="0" borderId="11" xfId="32" quotePrefix="1" applyNumberFormat="1" applyFont="1">
      <alignment horizontal="right" vertical="center"/>
    </xf>
    <xf numFmtId="43" fontId="14" fillId="0" borderId="14" xfId="1" applyFont="1" applyBorder="1" applyAlignment="1">
      <alignment horizontal="right" vertical="top"/>
    </xf>
    <xf numFmtId="43" fontId="14" fillId="0" borderId="11" xfId="1" applyFont="1" applyBorder="1" applyAlignment="1">
      <alignment horizontal="right" vertical="top"/>
    </xf>
    <xf numFmtId="43" fontId="17" fillId="0" borderId="11" xfId="1" applyFont="1" applyBorder="1" applyAlignment="1">
      <alignment horizontal="right" vertical="top"/>
    </xf>
    <xf numFmtId="43" fontId="9" fillId="0" borderId="0" xfId="1" applyFont="1"/>
    <xf numFmtId="43" fontId="11" fillId="0" borderId="11" xfId="1" quotePrefix="1" applyFont="1" applyBorder="1" applyAlignment="1">
      <alignment horizontal="left" vertical="center"/>
    </xf>
    <xf numFmtId="43" fontId="11" fillId="0" borderId="11" xfId="1" applyFont="1" applyBorder="1" applyAlignment="1">
      <alignment horizontal="left" vertical="center"/>
    </xf>
    <xf numFmtId="43" fontId="11" fillId="0" borderId="11" xfId="1" applyFont="1" applyBorder="1" applyAlignment="1">
      <alignment horizontal="right" vertical="center"/>
    </xf>
    <xf numFmtId="43" fontId="22" fillId="0" borderId="11" xfId="1" applyFont="1" applyBorder="1" applyAlignment="1">
      <alignment horizontal="right" vertical="top"/>
    </xf>
    <xf numFmtId="43" fontId="22" fillId="0" borderId="11" xfId="1" applyFont="1" applyBorder="1" applyAlignment="1">
      <alignment horizontal="left" vertical="top"/>
    </xf>
    <xf numFmtId="43" fontId="23" fillId="0" borderId="14" xfId="1" quotePrefix="1" applyFont="1" applyBorder="1" applyAlignment="1">
      <alignment horizontal="right" vertical="top"/>
    </xf>
    <xf numFmtId="43" fontId="23" fillId="0" borderId="11" xfId="1" quotePrefix="1" applyFont="1" applyBorder="1" applyAlignment="1">
      <alignment horizontal="right" vertical="top"/>
    </xf>
    <xf numFmtId="43" fontId="22" fillId="0" borderId="11" xfId="1" quotePrefix="1" applyFont="1" applyBorder="1" applyAlignment="1">
      <alignment horizontal="right" vertical="top"/>
    </xf>
    <xf numFmtId="43" fontId="23" fillId="0" borderId="11" xfId="1" applyFont="1" applyBorder="1" applyAlignment="1">
      <alignment horizontal="left" vertical="top"/>
    </xf>
    <xf numFmtId="43" fontId="23" fillId="0" borderId="11" xfId="1" applyFont="1" applyBorder="1" applyAlignment="1">
      <alignment horizontal="center"/>
    </xf>
    <xf numFmtId="43" fontId="22" fillId="0" borderId="11" xfId="1" quotePrefix="1" applyFont="1" applyBorder="1" applyAlignment="1">
      <alignment horizontal="right" vertical="center"/>
    </xf>
    <xf numFmtId="43" fontId="22" fillId="0" borderId="0" xfId="1" applyFont="1"/>
    <xf numFmtId="0" fontId="0" fillId="0" borderId="0" xfId="0" applyAlignment="1">
      <alignment horizontal="center"/>
    </xf>
    <xf numFmtId="43" fontId="14" fillId="0" borderId="11" xfId="1" applyFont="1" applyFill="1" applyBorder="1" applyAlignment="1">
      <alignment horizontal="center" vertical="top"/>
    </xf>
    <xf numFmtId="0" fontId="14" fillId="0" borderId="15" xfId="32" quotePrefix="1" applyFont="1" applyBorder="1" applyAlignment="1">
      <alignment horizontal="left" vertical="top"/>
    </xf>
    <xf numFmtId="0" fontId="14" fillId="0" borderId="15" xfId="32" applyFont="1" applyBorder="1" applyAlignment="1">
      <alignment horizontal="left" vertical="top"/>
    </xf>
    <xf numFmtId="0" fontId="14" fillId="0" borderId="15" xfId="37" quotePrefix="1" applyFont="1" applyBorder="1">
      <alignment horizontal="right" vertical="top"/>
    </xf>
    <xf numFmtId="0" fontId="14" fillId="0" borderId="15" xfId="37" applyFont="1" applyBorder="1">
      <alignment horizontal="right" vertical="top"/>
    </xf>
    <xf numFmtId="4" fontId="14" fillId="0" borderId="15" xfId="34" applyNumberFormat="1" applyFont="1" applyBorder="1" applyAlignment="1">
      <alignment horizontal="right" vertical="top"/>
    </xf>
    <xf numFmtId="0" fontId="14" fillId="0" borderId="15" xfId="34" applyFont="1" applyBorder="1" applyAlignment="1">
      <alignment horizontal="right" vertical="top"/>
    </xf>
    <xf numFmtId="0" fontId="11" fillId="0" borderId="11" xfId="33" quotePrefix="1" applyFont="1">
      <alignment horizontal="left" vertical="top"/>
    </xf>
    <xf numFmtId="0" fontId="11" fillId="0" borderId="11" xfId="30" quotePrefix="1" applyFont="1" applyAlignment="1">
      <alignment horizontal="left" vertical="top"/>
    </xf>
    <xf numFmtId="0" fontId="11" fillId="0" borderId="11" xfId="30" applyFont="1" applyAlignment="1">
      <alignment horizontal="left" vertical="top"/>
    </xf>
    <xf numFmtId="0" fontId="11" fillId="0" borderId="11" xfId="14" quotePrefix="1" applyFont="1" applyAlignment="1">
      <alignment horizontal="right" vertical="top"/>
    </xf>
    <xf numFmtId="0" fontId="14" fillId="0" borderId="11" xfId="29" quotePrefix="1" applyFont="1" applyAlignment="1">
      <alignment horizontal="right" vertical="top"/>
    </xf>
    <xf numFmtId="4" fontId="11" fillId="0" borderId="11" xfId="26" applyNumberFormat="1" applyFont="1" applyAlignment="1">
      <alignment horizontal="right" vertical="top"/>
    </xf>
    <xf numFmtId="0" fontId="11" fillId="0" borderId="11" xfId="26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14" fillId="0" borderId="11" xfId="28" quotePrefix="1" applyFont="1">
      <alignment horizontal="right" vertical="top"/>
    </xf>
    <xf numFmtId="0" fontId="14" fillId="0" borderId="11" xfId="28" applyFont="1">
      <alignment horizontal="right" vertical="top"/>
    </xf>
    <xf numFmtId="4" fontId="14" fillId="0" borderId="11" xfId="27" applyNumberFormat="1" applyFont="1" applyAlignment="1">
      <alignment horizontal="right" vertical="top"/>
    </xf>
    <xf numFmtId="0" fontId="14" fillId="0" borderId="11" xfId="27" applyFont="1" applyAlignment="1">
      <alignment horizontal="right" vertical="top"/>
    </xf>
    <xf numFmtId="0" fontId="14" fillId="0" borderId="11" xfId="31" quotePrefix="1" applyFont="1" applyAlignment="1">
      <alignment horizontal="right" vertical="top"/>
    </xf>
    <xf numFmtId="0" fontId="14" fillId="0" borderId="11" xfId="5" quotePrefix="1" applyFont="1" applyAlignment="1">
      <alignment horizontal="left" vertical="center"/>
    </xf>
    <xf numFmtId="0" fontId="14" fillId="0" borderId="11" xfId="24" quotePrefix="1" applyFont="1" applyAlignment="1">
      <alignment horizontal="left" vertical="center"/>
    </xf>
    <xf numFmtId="0" fontId="14" fillId="0" borderId="11" xfId="24" applyFont="1" applyAlignment="1">
      <alignment horizontal="left" vertical="center"/>
    </xf>
    <xf numFmtId="0" fontId="14" fillId="0" borderId="11" xfId="6" quotePrefix="1" applyFont="1" applyAlignment="1">
      <alignment horizontal="right" vertical="center"/>
    </xf>
    <xf numFmtId="0" fontId="14" fillId="0" borderId="11" xfId="22" quotePrefix="1" applyFont="1" applyAlignment="1">
      <alignment horizontal="right" vertical="center"/>
    </xf>
    <xf numFmtId="0" fontId="14" fillId="0" borderId="11" xfId="22" applyFont="1" applyAlignment="1">
      <alignment horizontal="right" vertical="center"/>
    </xf>
    <xf numFmtId="0" fontId="14" fillId="0" borderId="11" xfId="23" applyFont="1">
      <alignment horizontal="left" vertical="top"/>
    </xf>
    <xf numFmtId="0" fontId="14" fillId="0" borderId="11" xfId="31" applyFont="1" applyAlignment="1">
      <alignment horizontal="right" vertical="top"/>
    </xf>
    <xf numFmtId="17" fontId="9" fillId="0" borderId="0" xfId="0" applyNumberFormat="1" applyFont="1"/>
    <xf numFmtId="0" fontId="17" fillId="0" borderId="11" xfId="28" applyFont="1">
      <alignment horizontal="right" vertical="top"/>
    </xf>
    <xf numFmtId="0" fontId="14" fillId="0" borderId="11" xfId="25" applyFont="1">
      <alignment horizontal="right" vertical="top"/>
    </xf>
    <xf numFmtId="4" fontId="0" fillId="0" borderId="0" xfId="0" applyNumberFormat="1"/>
    <xf numFmtId="43" fontId="0" fillId="0" borderId="0" xfId="0" applyNumberFormat="1"/>
    <xf numFmtId="0" fontId="0" fillId="0" borderId="0" xfId="0" applyAlignment="1">
      <alignment horizontal="left"/>
    </xf>
    <xf numFmtId="0" fontId="14" fillId="0" borderId="14" xfId="22" quotePrefix="1" applyFont="1" applyBorder="1">
      <alignment horizontal="right" vertical="top"/>
    </xf>
    <xf numFmtId="0" fontId="14" fillId="0" borderId="14" xfId="22" applyFont="1" applyBorder="1">
      <alignment horizontal="right" vertical="top"/>
    </xf>
    <xf numFmtId="0" fontId="14" fillId="0" borderId="11" xfId="25" quotePrefix="1" applyFont="1">
      <alignment horizontal="right" vertical="top"/>
    </xf>
    <xf numFmtId="4" fontId="14" fillId="0" borderId="11" xfId="25" quotePrefix="1" applyNumberFormat="1" applyFont="1">
      <alignment horizontal="right" vertical="top"/>
    </xf>
    <xf numFmtId="0" fontId="17" fillId="0" borderId="11" xfId="28" quotePrefix="1" applyFont="1">
      <alignment horizontal="right" vertical="top"/>
    </xf>
    <xf numFmtId="4" fontId="17" fillId="0" borderId="11" xfId="28" quotePrefix="1" applyNumberFormat="1" applyFont="1">
      <alignment horizontal="right" vertical="top"/>
    </xf>
    <xf numFmtId="43" fontId="23" fillId="0" borderId="11" xfId="1" quotePrefix="1" applyFont="1" applyFill="1" applyBorder="1" applyAlignment="1">
      <alignment horizontal="right" vertical="top"/>
    </xf>
    <xf numFmtId="0" fontId="25" fillId="0" borderId="11" xfId="23" quotePrefix="1" applyFont="1">
      <alignment horizontal="left" vertical="top"/>
    </xf>
    <xf numFmtId="0" fontId="25" fillId="0" borderId="11" xfId="23" applyFont="1">
      <alignment horizontal="left" vertical="top"/>
    </xf>
    <xf numFmtId="0" fontId="25" fillId="0" borderId="11" xfId="28" quotePrefix="1" applyFont="1">
      <alignment horizontal="right" vertical="top"/>
    </xf>
    <xf numFmtId="0" fontId="25" fillId="0" borderId="11" xfId="28" applyFont="1">
      <alignment horizontal="right" vertical="top"/>
    </xf>
    <xf numFmtId="4" fontId="25" fillId="0" borderId="11" xfId="27" applyNumberFormat="1" applyFont="1" applyAlignment="1">
      <alignment horizontal="right" vertical="top"/>
    </xf>
    <xf numFmtId="0" fontId="25" fillId="0" borderId="11" xfId="27" applyFont="1" applyAlignment="1">
      <alignment horizontal="right" vertical="top"/>
    </xf>
    <xf numFmtId="0" fontId="24" fillId="0" borderId="11" xfId="33" quotePrefix="1" applyFont="1">
      <alignment horizontal="left" vertical="top"/>
    </xf>
    <xf numFmtId="0" fontId="24" fillId="0" borderId="11" xfId="30" quotePrefix="1" applyFont="1" applyAlignment="1">
      <alignment horizontal="left" vertical="top"/>
    </xf>
    <xf numFmtId="4" fontId="24" fillId="0" borderId="11" xfId="26" applyNumberFormat="1" applyFont="1" applyAlignment="1">
      <alignment horizontal="right" vertical="top"/>
    </xf>
    <xf numFmtId="0" fontId="24" fillId="0" borderId="11" xfId="26" applyFont="1" applyAlignment="1">
      <alignment horizontal="right" vertical="top"/>
    </xf>
    <xf numFmtId="0" fontId="25" fillId="0" borderId="15" xfId="31" quotePrefix="1" applyFont="1" applyBorder="1" applyAlignment="1">
      <alignment horizontal="left" vertical="top"/>
    </xf>
    <xf numFmtId="0" fontId="25" fillId="0" borderId="15" xfId="31" applyFont="1" applyBorder="1" applyAlignment="1">
      <alignment horizontal="left" vertical="top"/>
    </xf>
    <xf numFmtId="0" fontId="25" fillId="0" borderId="15" xfId="34" quotePrefix="1" applyFont="1" applyBorder="1" applyAlignment="1">
      <alignment horizontal="right" vertical="top"/>
    </xf>
    <xf numFmtId="0" fontId="25" fillId="0" borderId="15" xfId="34" applyFont="1" applyBorder="1" applyAlignment="1">
      <alignment horizontal="right" vertical="top"/>
    </xf>
    <xf numFmtId="4" fontId="25" fillId="0" borderId="15" xfId="32" applyNumberFormat="1" applyFont="1" applyBorder="1" applyAlignment="1">
      <alignment horizontal="right" vertical="top"/>
    </xf>
    <xf numFmtId="0" fontId="25" fillId="0" borderId="15" xfId="32" applyFont="1" applyBorder="1" applyAlignment="1">
      <alignment horizontal="right" vertical="top"/>
    </xf>
    <xf numFmtId="0" fontId="25" fillId="0" borderId="11" xfId="31" applyFont="1" applyAlignment="1">
      <alignment horizontal="left" vertical="top"/>
    </xf>
    <xf numFmtId="0" fontId="25" fillId="0" borderId="11" xfId="5" quotePrefix="1" applyFont="1" applyAlignment="1">
      <alignment horizontal="left" vertical="center"/>
    </xf>
    <xf numFmtId="0" fontId="25" fillId="0" borderId="11" xfId="24" quotePrefix="1" applyFont="1" applyAlignment="1">
      <alignment horizontal="left" vertical="center"/>
    </xf>
    <xf numFmtId="0" fontId="25" fillId="0" borderId="11" xfId="22" quotePrefix="1" applyFont="1" applyAlignment="1">
      <alignment horizontal="right" vertical="center"/>
    </xf>
    <xf numFmtId="0" fontId="25" fillId="0" borderId="11" xfId="22" applyFont="1" applyAlignment="1">
      <alignment horizontal="right" vertical="center"/>
    </xf>
    <xf numFmtId="0" fontId="24" fillId="0" borderId="11" xfId="30" applyFont="1" applyAlignment="1">
      <alignment horizontal="left" vertical="top"/>
    </xf>
    <xf numFmtId="0" fontId="24" fillId="0" borderId="11" xfId="14" quotePrefix="1" applyFont="1" applyAlignment="1">
      <alignment horizontal="right" vertical="top"/>
    </xf>
    <xf numFmtId="0" fontId="25" fillId="0" borderId="11" xfId="29" quotePrefix="1" applyFont="1" applyAlignment="1">
      <alignment horizontal="right" vertical="top"/>
    </xf>
    <xf numFmtId="0" fontId="25" fillId="0" borderId="11" xfId="24" applyFont="1" applyAlignment="1">
      <alignment horizontal="left" vertical="center"/>
    </xf>
    <xf numFmtId="0" fontId="25" fillId="0" borderId="11" xfId="6" quotePrefix="1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0" fillId="0" borderId="11" xfId="0" applyBorder="1"/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3" fontId="31" fillId="0" borderId="0" xfId="0" applyNumberFormat="1" applyFont="1" applyAlignment="1">
      <alignment horizontal="center" vertical="center"/>
    </xf>
    <xf numFmtId="174" fontId="31" fillId="0" borderId="0" xfId="0" applyNumberFormat="1" applyFont="1" applyAlignment="1">
      <alignment horizontal="center" vertical="center"/>
    </xf>
    <xf numFmtId="39" fontId="31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3" fontId="3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4" fontId="33" fillId="0" borderId="0" xfId="0" applyNumberFormat="1" applyFont="1" applyAlignment="1">
      <alignment horizontal="right" vertical="center"/>
    </xf>
    <xf numFmtId="0" fontId="14" fillId="0" borderId="11" xfId="34" applyFont="1" applyAlignment="1">
      <alignment horizontal="right" vertical="top"/>
    </xf>
    <xf numFmtId="0" fontId="25" fillId="0" borderId="11" xfId="32" applyFont="1" applyAlignment="1">
      <alignment horizontal="right" vertical="top"/>
    </xf>
    <xf numFmtId="0" fontId="34" fillId="0" borderId="0" xfId="0" applyFont="1" applyAlignment="1">
      <alignment horizontal="center" vertical="center"/>
    </xf>
    <xf numFmtId="0" fontId="14" fillId="0" borderId="15" xfId="31" quotePrefix="1" applyFont="1" applyBorder="1" applyAlignment="1">
      <alignment horizontal="left" vertical="top"/>
    </xf>
    <xf numFmtId="0" fontId="14" fillId="0" borderId="15" xfId="31" applyFont="1" applyBorder="1" applyAlignment="1">
      <alignment horizontal="left" vertical="top"/>
    </xf>
    <xf numFmtId="0" fontId="14" fillId="0" borderId="15" xfId="34" quotePrefix="1" applyFont="1" applyBorder="1" applyAlignment="1">
      <alignment horizontal="right" vertical="top"/>
    </xf>
    <xf numFmtId="4" fontId="14" fillId="0" borderId="15" xfId="32" applyNumberFormat="1" applyFont="1" applyBorder="1" applyAlignment="1">
      <alignment horizontal="right" vertical="top"/>
    </xf>
    <xf numFmtId="0" fontId="14" fillId="0" borderId="15" xfId="32" applyFont="1" applyBorder="1" applyAlignment="1">
      <alignment horizontal="right" vertical="top"/>
    </xf>
    <xf numFmtId="43" fontId="14" fillId="0" borderId="11" xfId="1" applyFont="1" applyFill="1" applyBorder="1" applyAlignment="1">
      <alignment horizontal="right" vertical="top"/>
    </xf>
    <xf numFmtId="0" fontId="11" fillId="0" borderId="11" xfId="32" applyFont="1">
      <alignment horizontal="right" vertical="center"/>
    </xf>
    <xf numFmtId="0" fontId="11" fillId="0" borderId="15" xfId="33" quotePrefix="1" applyFont="1" applyBorder="1">
      <alignment horizontal="left" vertical="top"/>
    </xf>
    <xf numFmtId="0" fontId="11" fillId="0" borderId="15" xfId="33" applyFont="1" applyBorder="1">
      <alignment horizontal="left" vertical="top"/>
    </xf>
    <xf numFmtId="0" fontId="14" fillId="0" borderId="11" xfId="37" quotePrefix="1" applyFont="1" applyAlignment="1">
      <alignment horizontal="left" vertical="top"/>
    </xf>
    <xf numFmtId="0" fontId="14" fillId="0" borderId="11" xfId="37" applyFont="1" applyAlignment="1">
      <alignment horizontal="left" vertical="top"/>
    </xf>
    <xf numFmtId="0" fontId="11" fillId="0" borderId="11" xfId="35" quotePrefix="1" applyFont="1">
      <alignment horizontal="left" vertical="top"/>
    </xf>
    <xf numFmtId="0" fontId="11" fillId="0" borderId="11" xfId="35" applyFont="1">
      <alignment horizontal="left" vertical="top"/>
    </xf>
    <xf numFmtId="0" fontId="11" fillId="0" borderId="11" xfId="34" applyFont="1" applyAlignment="1">
      <alignment horizontal="right" vertical="top"/>
    </xf>
    <xf numFmtId="0" fontId="35" fillId="0" borderId="11" xfId="0" applyFont="1" applyBorder="1"/>
    <xf numFmtId="0" fontId="35" fillId="0" borderId="11" xfId="0" applyFont="1" applyBorder="1" applyAlignment="1">
      <alignment horizontal="left" vertical="center" wrapText="1"/>
    </xf>
    <xf numFmtId="0" fontId="14" fillId="15" borderId="11" xfId="23" quotePrefix="1" applyFont="1" applyFill="1">
      <alignment horizontal="left" vertical="top"/>
    </xf>
    <xf numFmtId="0" fontId="14" fillId="15" borderId="11" xfId="24" quotePrefix="1" applyFont="1" applyFill="1">
      <alignment horizontal="left" vertical="top"/>
    </xf>
    <xf numFmtId="0" fontId="11" fillId="15" borderId="11" xfId="4" quotePrefix="1" applyFont="1" applyFill="1">
      <alignment horizontal="left" vertical="top"/>
    </xf>
    <xf numFmtId="0" fontId="14" fillId="15" borderId="11" xfId="24" applyFont="1" applyFill="1">
      <alignment horizontal="left" vertical="top"/>
    </xf>
    <xf numFmtId="4" fontId="14" fillId="15" borderId="11" xfId="25" quotePrefix="1" applyNumberFormat="1" applyFont="1" applyFill="1">
      <alignment horizontal="right" vertical="top"/>
    </xf>
    <xf numFmtId="0" fontId="14" fillId="15" borderId="11" xfId="25" applyFont="1" applyFill="1">
      <alignment horizontal="right" vertical="top"/>
    </xf>
    <xf numFmtId="43" fontId="23" fillId="15" borderId="11" xfId="1" quotePrefix="1" applyFont="1" applyFill="1" applyBorder="1" applyAlignment="1">
      <alignment horizontal="right" vertical="top"/>
    </xf>
    <xf numFmtId="0" fontId="0" fillId="15" borderId="0" xfId="0" applyFill="1" applyAlignment="1">
      <alignment horizontal="center"/>
    </xf>
    <xf numFmtId="0" fontId="14" fillId="15" borderId="11" xfId="25" quotePrefix="1" applyFont="1" applyFill="1">
      <alignment horizontal="right" vertical="top"/>
    </xf>
    <xf numFmtId="43" fontId="22" fillId="15" borderId="0" xfId="1" applyFont="1" applyFill="1"/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167" fontId="39" fillId="4" borderId="1" xfId="0" applyNumberFormat="1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vertical="center"/>
    </xf>
    <xf numFmtId="0" fontId="39" fillId="16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1" xfId="0" applyFont="1" applyBorder="1" applyAlignment="1">
      <alignment vertical="center"/>
    </xf>
    <xf numFmtId="10" fontId="37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vertical="center"/>
    </xf>
    <xf numFmtId="165" fontId="37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10" fontId="41" fillId="0" borderId="0" xfId="0" applyNumberFormat="1" applyFont="1" applyAlignment="1">
      <alignment horizontal="center" vertical="center"/>
    </xf>
    <xf numFmtId="3" fontId="39" fillId="7" borderId="1" xfId="0" applyNumberFormat="1" applyFont="1" applyFill="1" applyBorder="1" applyAlignment="1">
      <alignment horizontal="center" vertical="center"/>
    </xf>
    <xf numFmtId="167" fontId="39" fillId="7" borderId="1" xfId="0" applyNumberFormat="1" applyFont="1" applyFill="1" applyBorder="1" applyAlignment="1">
      <alignment horizontal="center" vertical="center"/>
    </xf>
    <xf numFmtId="165" fontId="39" fillId="7" borderId="1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49" fontId="39" fillId="12" borderId="16" xfId="0" applyNumberFormat="1" applyFont="1" applyFill="1" applyBorder="1" applyAlignment="1">
      <alignment horizontal="left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49" fontId="37" fillId="2" borderId="16" xfId="0" applyNumberFormat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 wrapText="1"/>
    </xf>
    <xf numFmtId="0" fontId="39" fillId="2" borderId="0" xfId="0" applyFont="1" applyFill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9" borderId="16" xfId="0" applyFont="1" applyFill="1" applyBorder="1" applyAlignment="1">
      <alignment horizontal="left" vertical="center"/>
    </xf>
    <xf numFmtId="0" fontId="39" fillId="9" borderId="13" xfId="0" applyFont="1" applyFill="1" applyBorder="1" applyAlignment="1">
      <alignment horizontal="left" vertical="center"/>
    </xf>
    <xf numFmtId="0" fontId="37" fillId="0" borderId="16" xfId="0" applyFont="1" applyBorder="1" applyAlignment="1">
      <alignment wrapText="1"/>
    </xf>
    <xf numFmtId="0" fontId="37" fillId="0" borderId="16" xfId="0" applyFont="1" applyBorder="1"/>
    <xf numFmtId="0" fontId="37" fillId="3" borderId="0" xfId="0" applyFont="1" applyFill="1" applyAlignment="1">
      <alignment vertical="center"/>
    </xf>
    <xf numFmtId="0" fontId="37" fillId="3" borderId="16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/>
    </xf>
    <xf numFmtId="0" fontId="39" fillId="5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/>
    </xf>
    <xf numFmtId="0" fontId="39" fillId="5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169" fontId="37" fillId="0" borderId="0" xfId="0" applyNumberFormat="1" applyFont="1" applyAlignment="1">
      <alignment horizontal="center" vertical="center"/>
    </xf>
    <xf numFmtId="169" fontId="37" fillId="0" borderId="0" xfId="0" applyNumberFormat="1" applyFont="1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7" fillId="3" borderId="9" xfId="0" applyFont="1" applyFill="1" applyBorder="1" applyAlignment="1">
      <alignment horizontal="left" vertical="center"/>
    </xf>
    <xf numFmtId="0" fontId="39" fillId="5" borderId="16" xfId="0" applyFont="1" applyFill="1" applyBorder="1" applyAlignment="1">
      <alignment horizontal="left" vertical="center"/>
    </xf>
    <xf numFmtId="172" fontId="39" fillId="3" borderId="16" xfId="0" applyNumberFormat="1" applyFont="1" applyFill="1" applyBorder="1" applyAlignment="1">
      <alignment horizontal="left" vertical="center"/>
    </xf>
    <xf numFmtId="0" fontId="39" fillId="2" borderId="11" xfId="0" applyFont="1" applyFill="1" applyBorder="1" applyAlignment="1">
      <alignment horizontal="center" vertical="center"/>
    </xf>
    <xf numFmtId="165" fontId="43" fillId="14" borderId="1" xfId="0" applyNumberFormat="1" applyFont="1" applyFill="1" applyBorder="1" applyAlignment="1">
      <alignment vertical="center"/>
    </xf>
    <xf numFmtId="165" fontId="43" fillId="14" borderId="1" xfId="0" applyNumberFormat="1" applyFont="1" applyFill="1" applyBorder="1" applyAlignment="1">
      <alignment horizontal="right" vertical="center"/>
    </xf>
    <xf numFmtId="3" fontId="39" fillId="13" borderId="1" xfId="0" applyNumberFormat="1" applyFont="1" applyFill="1" applyBorder="1" applyAlignment="1">
      <alignment vertical="center"/>
    </xf>
    <xf numFmtId="165" fontId="43" fillId="0" borderId="1" xfId="0" applyNumberFormat="1" applyFont="1" applyBorder="1" applyAlignment="1">
      <alignment vertical="center"/>
    </xf>
    <xf numFmtId="165" fontId="43" fillId="0" borderId="1" xfId="0" applyNumberFormat="1" applyFont="1" applyBorder="1" applyAlignment="1">
      <alignment horizontal="right" vertical="center"/>
    </xf>
    <xf numFmtId="10" fontId="39" fillId="0" borderId="1" xfId="0" applyNumberFormat="1" applyFont="1" applyBorder="1" applyAlignment="1">
      <alignment horizontal="center" vertical="center"/>
    </xf>
    <xf numFmtId="175" fontId="39" fillId="14" borderId="1" xfId="0" applyNumberFormat="1" applyFont="1" applyFill="1" applyBorder="1" applyAlignment="1">
      <alignment horizontal="center" vertical="center"/>
    </xf>
    <xf numFmtId="175" fontId="39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vertical="center"/>
    </xf>
    <xf numFmtId="175" fontId="39" fillId="3" borderId="3" xfId="0" applyNumberFormat="1" applyFont="1" applyFill="1" applyBorder="1" applyAlignment="1">
      <alignment horizontal="center" vertical="center"/>
    </xf>
    <xf numFmtId="165" fontId="37" fillId="0" borderId="1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76" fontId="37" fillId="0" borderId="1" xfId="0" applyNumberFormat="1" applyFont="1" applyBorder="1" applyAlignment="1">
      <alignment horizontal="right" vertical="center"/>
    </xf>
    <xf numFmtId="10" fontId="39" fillId="3" borderId="3" xfId="0" applyNumberFormat="1" applyFont="1" applyFill="1" applyBorder="1" applyAlignment="1">
      <alignment horizontal="center" vertical="center"/>
    </xf>
    <xf numFmtId="175" fontId="39" fillId="3" borderId="18" xfId="0" applyNumberFormat="1" applyFont="1" applyFill="1" applyBorder="1" applyAlignment="1">
      <alignment horizontal="center" vertical="center"/>
    </xf>
    <xf numFmtId="43" fontId="43" fillId="0" borderId="1" xfId="1" applyFont="1" applyBorder="1" applyAlignment="1">
      <alignment horizontal="right" vertical="center"/>
    </xf>
    <xf numFmtId="176" fontId="37" fillId="0" borderId="1" xfId="0" applyNumberFormat="1" applyFont="1" applyBorder="1" applyAlignment="1">
      <alignment vertical="center"/>
    </xf>
    <xf numFmtId="176" fontId="43" fillId="0" borderId="1" xfId="0" applyNumberFormat="1" applyFont="1" applyBorder="1" applyAlignment="1">
      <alignment horizontal="right" vertical="center"/>
    </xf>
    <xf numFmtId="176" fontId="39" fillId="13" borderId="1" xfId="0" applyNumberFormat="1" applyFont="1" applyFill="1" applyBorder="1" applyAlignment="1">
      <alignment vertical="center"/>
    </xf>
    <xf numFmtId="176" fontId="37" fillId="14" borderId="1" xfId="0" applyNumberFormat="1" applyFont="1" applyFill="1" applyBorder="1" applyAlignment="1">
      <alignment horizontal="right" vertical="center"/>
    </xf>
    <xf numFmtId="176" fontId="43" fillId="14" borderId="1" xfId="0" applyNumberFormat="1" applyFont="1" applyFill="1" applyBorder="1" applyAlignment="1">
      <alignment horizontal="right" vertical="center"/>
    </xf>
    <xf numFmtId="176" fontId="37" fillId="14" borderId="3" xfId="0" applyNumberFormat="1" applyFont="1" applyFill="1" applyBorder="1" applyAlignment="1">
      <alignment vertical="center"/>
    </xf>
    <xf numFmtId="176" fontId="37" fillId="13" borderId="1" xfId="0" applyNumberFormat="1" applyFont="1" applyFill="1" applyBorder="1" applyAlignment="1">
      <alignment vertical="center"/>
    </xf>
    <xf numFmtId="43" fontId="37" fillId="0" borderId="1" xfId="1" applyFont="1" applyBorder="1" applyAlignment="1">
      <alignment vertical="center"/>
    </xf>
    <xf numFmtId="43" fontId="43" fillId="14" borderId="1" xfId="1" applyFont="1" applyFill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43" fontId="37" fillId="14" borderId="3" xfId="1" applyFont="1" applyFill="1" applyBorder="1" applyAlignment="1">
      <alignment vertical="center"/>
    </xf>
    <xf numFmtId="176" fontId="39" fillId="9" borderId="1" xfId="0" applyNumberFormat="1" applyFont="1" applyFill="1" applyBorder="1" applyAlignment="1">
      <alignment vertical="center"/>
    </xf>
    <xf numFmtId="176" fontId="45" fillId="9" borderId="1" xfId="0" applyNumberFormat="1" applyFont="1" applyFill="1" applyBorder="1" applyAlignment="1">
      <alignment vertical="center"/>
    </xf>
    <xf numFmtId="176" fontId="39" fillId="0" borderId="1" xfId="0" applyNumberFormat="1" applyFont="1" applyBorder="1" applyAlignment="1">
      <alignment vertical="center"/>
    </xf>
    <xf numFmtId="0" fontId="9" fillId="0" borderId="11" xfId="38" applyFont="1"/>
    <xf numFmtId="43" fontId="9" fillId="0" borderId="11" xfId="39" applyFont="1" applyAlignment="1"/>
    <xf numFmtId="0" fontId="11" fillId="0" borderId="11" xfId="3" quotePrefix="1" applyFont="1">
      <alignment horizontal="right" vertical="top"/>
    </xf>
    <xf numFmtId="43" fontId="11" fillId="0" borderId="11" xfId="39" applyFont="1" applyAlignment="1">
      <alignment horizontal="right" vertical="top"/>
    </xf>
    <xf numFmtId="0" fontId="11" fillId="0" borderId="11" xfId="3" applyFont="1">
      <alignment horizontal="right" vertical="top"/>
    </xf>
    <xf numFmtId="43" fontId="11" fillId="0" borderId="11" xfId="39" applyFont="1" applyAlignment="1">
      <alignment horizontal="left" vertical="top"/>
    </xf>
    <xf numFmtId="43" fontId="14" fillId="0" borderId="14" xfId="39" quotePrefix="1" applyFont="1" applyBorder="1" applyAlignment="1">
      <alignment horizontal="right" vertical="top"/>
    </xf>
    <xf numFmtId="0" fontId="14" fillId="0" borderId="14" xfId="6" applyFont="1" applyBorder="1">
      <alignment horizontal="right" vertical="top"/>
    </xf>
    <xf numFmtId="43" fontId="14" fillId="0" borderId="11" xfId="39" quotePrefix="1" applyFont="1" applyAlignment="1">
      <alignment horizontal="right" vertical="top"/>
    </xf>
    <xf numFmtId="0" fontId="14" fillId="0" borderId="11" xfId="9" applyFont="1">
      <alignment horizontal="right" vertical="top"/>
    </xf>
    <xf numFmtId="43" fontId="14" fillId="0" borderId="11" xfId="40" applyFont="1" applyAlignment="1">
      <alignment horizontal="left" vertical="top"/>
    </xf>
    <xf numFmtId="0" fontId="17" fillId="0" borderId="11" xfId="12" applyFont="1">
      <alignment horizontal="left" vertical="top"/>
    </xf>
    <xf numFmtId="43" fontId="17" fillId="0" borderId="11" xfId="39" quotePrefix="1" applyFont="1" applyAlignment="1">
      <alignment horizontal="right" vertical="top"/>
    </xf>
    <xf numFmtId="0" fontId="17" fillId="0" borderId="11" xfId="13" applyFont="1">
      <alignment horizontal="right" vertical="top"/>
    </xf>
    <xf numFmtId="0" fontId="11" fillId="0" borderId="11" xfId="15" applyFont="1">
      <alignment horizontal="left" vertical="top"/>
    </xf>
    <xf numFmtId="43" fontId="14" fillId="0" borderId="11" xfId="39" applyFont="1" applyAlignment="1">
      <alignment horizontal="left" vertical="top"/>
    </xf>
    <xf numFmtId="43" fontId="14" fillId="0" borderId="11" xfId="39" applyFont="1" applyAlignment="1">
      <alignment horizontal="center"/>
    </xf>
    <xf numFmtId="0" fontId="11" fillId="0" borderId="11" xfId="18" quotePrefix="1" applyFont="1">
      <alignment horizontal="right" vertical="center"/>
    </xf>
    <xf numFmtId="43" fontId="11" fillId="0" borderId="11" xfId="39" applyFont="1" applyAlignment="1">
      <alignment horizontal="left" vertical="center"/>
    </xf>
    <xf numFmtId="43" fontId="11" fillId="0" borderId="11" xfId="39" quotePrefix="1" applyFont="1" applyAlignment="1">
      <alignment horizontal="right" vertical="center"/>
    </xf>
    <xf numFmtId="0" fontId="11" fillId="0" borderId="11" xfId="18" applyFont="1">
      <alignment horizontal="right" vertical="center"/>
    </xf>
    <xf numFmtId="43" fontId="11" fillId="0" borderId="11" xfId="39" applyFont="1" applyAlignment="1">
      <alignment horizontal="right" vertical="center"/>
    </xf>
    <xf numFmtId="0" fontId="14" fillId="0" borderId="11" xfId="41" quotePrefix="1" applyFont="1">
      <alignment horizontal="left" vertical="top"/>
    </xf>
    <xf numFmtId="0" fontId="14" fillId="0" borderId="11" xfId="41" applyFont="1">
      <alignment horizontal="left" vertical="top"/>
    </xf>
    <xf numFmtId="43" fontId="11" fillId="0" borderId="11" xfId="39" quotePrefix="1" applyFont="1" applyAlignment="1">
      <alignment horizontal="right" vertical="top"/>
    </xf>
    <xf numFmtId="0" fontId="11" fillId="0" borderId="11" xfId="42" applyFont="1">
      <alignment horizontal="right" vertical="top"/>
    </xf>
    <xf numFmtId="0" fontId="11" fillId="0" borderId="11" xfId="42" quotePrefix="1" applyFont="1">
      <alignment horizontal="right" vertical="top"/>
    </xf>
    <xf numFmtId="43" fontId="14" fillId="18" borderId="11" xfId="39" quotePrefix="1" applyFont="1" applyFill="1" applyAlignment="1">
      <alignment horizontal="right" vertical="top"/>
    </xf>
    <xf numFmtId="0" fontId="9" fillId="0" borderId="11" xfId="43" applyFont="1"/>
    <xf numFmtId="43" fontId="9" fillId="0" borderId="11" xfId="81" applyFont="1" applyAlignment="1"/>
    <xf numFmtId="43" fontId="11" fillId="0" borderId="11" xfId="81" applyFont="1" applyAlignment="1">
      <alignment horizontal="right" vertical="top"/>
    </xf>
    <xf numFmtId="43" fontId="11" fillId="0" borderId="11" xfId="81" applyFont="1" applyAlignment="1">
      <alignment horizontal="left" vertical="top"/>
    </xf>
    <xf numFmtId="43" fontId="14" fillId="0" borderId="14" xfId="81" quotePrefix="1" applyFont="1" applyBorder="1" applyAlignment="1">
      <alignment horizontal="right" vertical="top"/>
    </xf>
    <xf numFmtId="43" fontId="14" fillId="0" borderId="11" xfId="81" quotePrefix="1" applyFont="1" applyAlignment="1">
      <alignment horizontal="right" vertical="top"/>
    </xf>
    <xf numFmtId="43" fontId="17" fillId="0" borderId="11" xfId="81" quotePrefix="1" applyFont="1" applyAlignment="1">
      <alignment horizontal="right" vertical="top"/>
    </xf>
    <xf numFmtId="43" fontId="14" fillId="0" borderId="11" xfId="81" applyFont="1" applyAlignment="1">
      <alignment horizontal="left" vertical="top"/>
    </xf>
    <xf numFmtId="43" fontId="14" fillId="18" borderId="11" xfId="81" quotePrefix="1" applyFont="1" applyFill="1" applyAlignment="1">
      <alignment horizontal="right" vertical="top"/>
    </xf>
    <xf numFmtId="0" fontId="9" fillId="0" borderId="11" xfId="82" applyFont="1"/>
    <xf numFmtId="43" fontId="9" fillId="0" borderId="11" xfId="83" applyFont="1" applyAlignment="1"/>
    <xf numFmtId="43" fontId="11" fillId="0" borderId="11" xfId="83" applyFont="1" applyAlignment="1">
      <alignment horizontal="right" vertical="top"/>
    </xf>
    <xf numFmtId="43" fontId="11" fillId="0" borderId="11" xfId="83" applyFont="1" applyAlignment="1">
      <alignment horizontal="left" vertical="top"/>
    </xf>
    <xf numFmtId="43" fontId="14" fillId="0" borderId="14" xfId="83" quotePrefix="1" applyFont="1" applyBorder="1" applyAlignment="1">
      <alignment horizontal="right" vertical="top"/>
    </xf>
    <xf numFmtId="43" fontId="14" fillId="0" borderId="11" xfId="83" quotePrefix="1" applyFont="1" applyAlignment="1">
      <alignment horizontal="right" vertical="top"/>
    </xf>
    <xf numFmtId="43" fontId="17" fillId="0" borderId="11" xfId="83" quotePrefix="1" applyFont="1" applyAlignment="1">
      <alignment horizontal="right" vertical="top"/>
    </xf>
    <xf numFmtId="43" fontId="14" fillId="0" borderId="11" xfId="83" applyFont="1" applyAlignment="1">
      <alignment horizontal="left" vertical="top"/>
    </xf>
    <xf numFmtId="43" fontId="14" fillId="0" borderId="11" xfId="83" applyFont="1" applyAlignment="1">
      <alignment horizontal="center"/>
    </xf>
    <xf numFmtId="43" fontId="11" fillId="0" borderId="11" xfId="83" applyFont="1" applyAlignment="1">
      <alignment horizontal="left" vertical="center"/>
    </xf>
    <xf numFmtId="43" fontId="11" fillId="0" borderId="11" xfId="83" quotePrefix="1" applyFont="1" applyAlignment="1">
      <alignment horizontal="right" vertical="center"/>
    </xf>
    <xf numFmtId="43" fontId="11" fillId="0" borderId="11" xfId="83" applyFont="1" applyAlignment="1">
      <alignment horizontal="right" vertical="center"/>
    </xf>
    <xf numFmtId="43" fontId="11" fillId="0" borderId="11" xfId="83" quotePrefix="1" applyFont="1" applyAlignment="1">
      <alignment horizontal="right" vertical="top"/>
    </xf>
    <xf numFmtId="43" fontId="14" fillId="18" borderId="11" xfId="83" quotePrefix="1" applyFont="1" applyFill="1" applyAlignment="1">
      <alignment horizontal="right" vertical="top"/>
    </xf>
    <xf numFmtId="0" fontId="9" fillId="0" borderId="11" xfId="84" applyFont="1"/>
    <xf numFmtId="43" fontId="9" fillId="0" borderId="11" xfId="85" applyFont="1" applyAlignment="1"/>
    <xf numFmtId="43" fontId="11" fillId="0" borderId="11" xfId="85" applyFont="1" applyAlignment="1">
      <alignment horizontal="right" vertical="top"/>
    </xf>
    <xf numFmtId="43" fontId="11" fillId="0" borderId="11" xfId="85" applyFont="1" applyAlignment="1">
      <alignment horizontal="left" vertical="top"/>
    </xf>
    <xf numFmtId="43" fontId="14" fillId="0" borderId="14" xfId="85" quotePrefix="1" applyFont="1" applyBorder="1" applyAlignment="1">
      <alignment horizontal="right" vertical="top"/>
    </xf>
    <xf numFmtId="43" fontId="14" fillId="0" borderId="0" xfId="1" quotePrefix="1" applyFont="1" applyAlignment="1">
      <alignment horizontal="right" vertical="top"/>
    </xf>
    <xf numFmtId="43" fontId="17" fillId="0" borderId="0" xfId="1" quotePrefix="1" applyFont="1" applyAlignment="1">
      <alignment horizontal="right" vertical="top"/>
    </xf>
    <xf numFmtId="43" fontId="11" fillId="0" borderId="0" xfId="1" applyFont="1" applyAlignment="1">
      <alignment horizontal="left" vertical="top"/>
    </xf>
    <xf numFmtId="43" fontId="14" fillId="0" borderId="0" xfId="1" applyFont="1" applyAlignment="1">
      <alignment horizontal="left" vertical="top"/>
    </xf>
    <xf numFmtId="177" fontId="14" fillId="0" borderId="11" xfId="40" applyNumberFormat="1" applyFont="1" applyAlignment="1">
      <alignment horizontal="left" vertical="top"/>
    </xf>
    <xf numFmtId="0" fontId="17" fillId="18" borderId="11" xfId="26" quotePrefix="1" applyFont="1" applyFill="1">
      <alignment horizontal="left" vertical="top"/>
    </xf>
    <xf numFmtId="0" fontId="17" fillId="18" borderId="11" xfId="27" quotePrefix="1" applyFont="1" applyFill="1">
      <alignment horizontal="left" vertical="top"/>
    </xf>
    <xf numFmtId="0" fontId="11" fillId="18" borderId="11" xfId="4" quotePrefix="1" applyFont="1" applyFill="1">
      <alignment horizontal="left" vertical="top"/>
    </xf>
    <xf numFmtId="43" fontId="17" fillId="18" borderId="0" xfId="1" quotePrefix="1" applyFont="1" applyFill="1" applyAlignment="1">
      <alignment horizontal="right" vertical="top"/>
    </xf>
    <xf numFmtId="177" fontId="14" fillId="18" borderId="11" xfId="40" applyNumberFormat="1" applyFont="1" applyFill="1" applyAlignment="1">
      <alignment horizontal="left" vertical="top"/>
    </xf>
    <xf numFmtId="0" fontId="37" fillId="0" borderId="11" xfId="0" applyFont="1" applyBorder="1"/>
    <xf numFmtId="0" fontId="37" fillId="0" borderId="11" xfId="0" applyFont="1" applyBorder="1" applyAlignment="1">
      <alignment wrapText="1"/>
    </xf>
    <xf numFmtId="43" fontId="17" fillId="0" borderId="0" xfId="1" quotePrefix="1" applyFont="1" applyFill="1" applyAlignment="1">
      <alignment horizontal="right" vertical="top"/>
    </xf>
    <xf numFmtId="177" fontId="14" fillId="0" borderId="11" xfId="40" applyNumberFormat="1" applyFont="1" applyFill="1" applyAlignment="1">
      <alignment horizontal="left" vertical="top"/>
    </xf>
    <xf numFmtId="43" fontId="14" fillId="18" borderId="0" xfId="1" quotePrefix="1" applyFont="1" applyFill="1" applyAlignment="1">
      <alignment horizontal="right" vertical="top"/>
    </xf>
    <xf numFmtId="176" fontId="37" fillId="0" borderId="3" xfId="0" applyNumberFormat="1" applyFont="1" applyBorder="1" applyAlignment="1">
      <alignment vertical="center"/>
    </xf>
    <xf numFmtId="176" fontId="37" fillId="0" borderId="0" xfId="0" applyNumberFormat="1" applyFont="1" applyAlignment="1">
      <alignment vertical="center"/>
    </xf>
    <xf numFmtId="176" fontId="39" fillId="7" borderId="1" xfId="0" applyNumberFormat="1" applyFont="1" applyFill="1" applyBorder="1" applyAlignment="1">
      <alignment horizontal="center" vertical="center"/>
    </xf>
    <xf numFmtId="43" fontId="37" fillId="0" borderId="1" xfId="1" applyFont="1" applyFill="1" applyBorder="1" applyAlignment="1">
      <alignment vertical="center"/>
    </xf>
    <xf numFmtId="43" fontId="46" fillId="14" borderId="1" xfId="1" applyFont="1" applyFill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43" fontId="43" fillId="0" borderId="11" xfId="1" applyFont="1" applyBorder="1" applyAlignment="1">
      <alignment horizontal="right" vertical="center"/>
    </xf>
    <xf numFmtId="0" fontId="37" fillId="3" borderId="11" xfId="0" applyFont="1" applyFill="1" applyBorder="1" applyAlignment="1">
      <alignment vertical="center"/>
    </xf>
    <xf numFmtId="0" fontId="9" fillId="0" borderId="11" xfId="86" applyFont="1"/>
    <xf numFmtId="43" fontId="9" fillId="0" borderId="11" xfId="87" applyFont="1" applyAlignment="1"/>
    <xf numFmtId="43" fontId="11" fillId="0" borderId="11" xfId="87" applyFont="1" applyAlignment="1">
      <alignment horizontal="right" vertical="top"/>
    </xf>
    <xf numFmtId="43" fontId="11" fillId="0" borderId="11" xfId="87" applyFont="1" applyAlignment="1">
      <alignment horizontal="left" vertical="top"/>
    </xf>
    <xf numFmtId="43" fontId="14" fillId="0" borderId="14" xfId="87" quotePrefix="1" applyFont="1" applyBorder="1" applyAlignment="1">
      <alignment horizontal="right" vertical="top"/>
    </xf>
    <xf numFmtId="43" fontId="14" fillId="0" borderId="11" xfId="87" quotePrefix="1" applyFont="1" applyAlignment="1">
      <alignment horizontal="right" vertical="top"/>
    </xf>
    <xf numFmtId="43" fontId="17" fillId="0" borderId="11" xfId="87" quotePrefix="1" applyFont="1" applyAlignment="1">
      <alignment horizontal="right" vertical="top"/>
    </xf>
    <xf numFmtId="43" fontId="14" fillId="0" borderId="11" xfId="87" applyFont="1" applyAlignment="1">
      <alignment horizontal="left" vertical="top"/>
    </xf>
    <xf numFmtId="43" fontId="14" fillId="0" borderId="11" xfId="87" applyFont="1" applyAlignment="1">
      <alignment horizontal="center"/>
    </xf>
    <xf numFmtId="43" fontId="11" fillId="0" borderId="11" xfId="87" applyFont="1" applyAlignment="1">
      <alignment horizontal="left" vertical="center"/>
    </xf>
    <xf numFmtId="43" fontId="11" fillId="0" borderId="11" xfId="87" quotePrefix="1" applyFont="1" applyAlignment="1">
      <alignment horizontal="right" vertical="center"/>
    </xf>
    <xf numFmtId="43" fontId="11" fillId="0" borderId="11" xfId="87" applyFont="1" applyAlignment="1">
      <alignment horizontal="right" vertical="center"/>
    </xf>
    <xf numFmtId="43" fontId="11" fillId="0" borderId="11" xfId="87" quotePrefix="1" applyFont="1" applyAlignment="1">
      <alignment horizontal="right" vertical="top"/>
    </xf>
    <xf numFmtId="43" fontId="9" fillId="0" borderId="11" xfId="86" applyNumberFormat="1" applyFont="1"/>
    <xf numFmtId="165" fontId="39" fillId="11" borderId="6" xfId="0" applyNumberFormat="1" applyFont="1" applyFill="1" applyBorder="1" applyAlignment="1">
      <alignment vertical="center"/>
    </xf>
    <xf numFmtId="165" fontId="37" fillId="0" borderId="6" xfId="0" applyNumberFormat="1" applyFont="1" applyBorder="1" applyAlignment="1">
      <alignment vertical="center"/>
    </xf>
    <xf numFmtId="175" fontId="39" fillId="0" borderId="3" xfId="0" applyNumberFormat="1" applyFont="1" applyBorder="1" applyAlignment="1">
      <alignment horizontal="center" vertical="center"/>
    </xf>
    <xf numFmtId="43" fontId="17" fillId="19" borderId="11" xfId="87" quotePrefix="1" applyFont="1" applyFill="1" applyAlignment="1">
      <alignment horizontal="right" vertical="top"/>
    </xf>
    <xf numFmtId="43" fontId="14" fillId="19" borderId="11" xfId="87" quotePrefix="1" applyFont="1" applyFill="1" applyAlignment="1">
      <alignment horizontal="right" vertical="top"/>
    </xf>
    <xf numFmtId="0" fontId="9" fillId="0" borderId="11" xfId="88" applyFont="1"/>
    <xf numFmtId="43" fontId="9" fillId="0" borderId="11" xfId="89" applyFont="1" applyAlignment="1"/>
    <xf numFmtId="43" fontId="11" fillId="0" borderId="11" xfId="89" applyFont="1" applyAlignment="1">
      <alignment horizontal="right" vertical="top"/>
    </xf>
    <xf numFmtId="43" fontId="11" fillId="0" borderId="11" xfId="89" applyFont="1" applyAlignment="1">
      <alignment horizontal="left" vertical="top"/>
    </xf>
    <xf numFmtId="43" fontId="14" fillId="0" borderId="14" xfId="89" quotePrefix="1" applyFont="1" applyBorder="1" applyAlignment="1">
      <alignment horizontal="right" vertical="top"/>
    </xf>
    <xf numFmtId="43" fontId="14" fillId="0" borderId="11" xfId="89" quotePrefix="1" applyFont="1" applyAlignment="1">
      <alignment horizontal="right" vertical="top"/>
    </xf>
    <xf numFmtId="43" fontId="17" fillId="0" borderId="11" xfId="89" quotePrefix="1" applyFont="1" applyAlignment="1">
      <alignment horizontal="right" vertical="top"/>
    </xf>
    <xf numFmtId="43" fontId="14" fillId="0" borderId="11" xfId="89" applyFont="1" applyAlignment="1">
      <alignment horizontal="left" vertical="top"/>
    </xf>
    <xf numFmtId="43" fontId="11" fillId="0" borderId="11" xfId="89" applyFont="1" applyAlignment="1">
      <alignment horizontal="left" vertical="center"/>
    </xf>
    <xf numFmtId="43" fontId="11" fillId="0" borderId="11" xfId="89" quotePrefix="1" applyFont="1" applyAlignment="1">
      <alignment horizontal="right" vertical="center"/>
    </xf>
    <xf numFmtId="43" fontId="11" fillId="0" borderId="11" xfId="89" applyFont="1" applyAlignment="1">
      <alignment horizontal="right" vertical="center"/>
    </xf>
    <xf numFmtId="43" fontId="11" fillId="0" borderId="11" xfId="89" quotePrefix="1" applyFont="1" applyAlignment="1">
      <alignment horizontal="right" vertical="top"/>
    </xf>
    <xf numFmtId="43" fontId="9" fillId="0" borderId="11" xfId="88" applyNumberFormat="1" applyFont="1"/>
    <xf numFmtId="0" fontId="9" fillId="0" borderId="11" xfId="90" applyFont="1"/>
    <xf numFmtId="43" fontId="9" fillId="0" borderId="11" xfId="91" applyFont="1" applyAlignment="1"/>
    <xf numFmtId="43" fontId="11" fillId="0" borderId="11" xfId="91" applyFont="1" applyAlignment="1">
      <alignment horizontal="right" vertical="top"/>
    </xf>
    <xf numFmtId="43" fontId="11" fillId="0" borderId="11" xfId="91" applyFont="1" applyAlignment="1">
      <alignment horizontal="left" vertical="top"/>
    </xf>
    <xf numFmtId="43" fontId="14" fillId="0" borderId="14" xfId="91" quotePrefix="1" applyFont="1" applyBorder="1" applyAlignment="1">
      <alignment horizontal="right" vertical="top"/>
    </xf>
    <xf numFmtId="43" fontId="14" fillId="0" borderId="11" xfId="91" quotePrefix="1" applyFont="1" applyAlignment="1">
      <alignment horizontal="right" vertical="top"/>
    </xf>
    <xf numFmtId="43" fontId="17" fillId="0" borderId="11" xfId="91" quotePrefix="1" applyFont="1" applyAlignment="1">
      <alignment horizontal="right" vertical="top"/>
    </xf>
    <xf numFmtId="43" fontId="14" fillId="0" borderId="11" xfId="91" applyFont="1" applyAlignment="1">
      <alignment horizontal="left" vertical="top"/>
    </xf>
    <xf numFmtId="43" fontId="14" fillId="18" borderId="11" xfId="91" quotePrefix="1" applyFont="1" applyFill="1" applyAlignment="1">
      <alignment horizontal="right" vertical="top"/>
    </xf>
    <xf numFmtId="43" fontId="17" fillId="18" borderId="11" xfId="91" quotePrefix="1" applyFont="1" applyFill="1" applyAlignment="1">
      <alignment horizontal="right" vertical="top"/>
    </xf>
    <xf numFmtId="43" fontId="9" fillId="0" borderId="11" xfId="90" applyNumberFormat="1" applyFont="1"/>
    <xf numFmtId="165" fontId="37" fillId="2" borderId="0" xfId="0" applyNumberFormat="1" applyFont="1" applyFill="1" applyAlignment="1">
      <alignment vertical="center"/>
    </xf>
    <xf numFmtId="3" fontId="39" fillId="0" borderId="1" xfId="0" applyNumberFormat="1" applyFont="1" applyBorder="1" applyAlignment="1">
      <alignment vertical="center"/>
    </xf>
    <xf numFmtId="43" fontId="11" fillId="0" borderId="11" xfId="87" applyFont="1" applyBorder="1" applyAlignment="1">
      <alignment horizontal="left" vertical="top"/>
    </xf>
    <xf numFmtId="43" fontId="14" fillId="0" borderId="11" xfId="40" applyFont="1" applyBorder="1" applyAlignment="1">
      <alignment horizontal="left" vertical="top"/>
    </xf>
    <xf numFmtId="0" fontId="39" fillId="20" borderId="1" xfId="0" applyFont="1" applyFill="1" applyBorder="1" applyAlignment="1">
      <alignment horizontal="center" vertical="center"/>
    </xf>
    <xf numFmtId="0" fontId="42" fillId="22" borderId="1" xfId="0" applyFont="1" applyFill="1" applyBorder="1" applyAlignment="1">
      <alignment horizontal="center" vertical="center"/>
    </xf>
    <xf numFmtId="10" fontId="39" fillId="22" borderId="1" xfId="0" applyNumberFormat="1" applyFont="1" applyFill="1" applyBorder="1" applyAlignment="1">
      <alignment horizontal="center" vertical="center" wrapText="1"/>
    </xf>
    <xf numFmtId="43" fontId="43" fillId="0" borderId="1" xfId="1" applyFont="1" applyFill="1" applyBorder="1" applyAlignment="1">
      <alignment horizontal="right" vertical="center"/>
    </xf>
    <xf numFmtId="0" fontId="37" fillId="0" borderId="4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49" fontId="37" fillId="0" borderId="16" xfId="0" applyNumberFormat="1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49" fontId="39" fillId="0" borderId="16" xfId="0" applyNumberFormat="1" applyFont="1" applyBorder="1" applyAlignment="1">
      <alignment horizontal="left" vertical="center"/>
    </xf>
    <xf numFmtId="3" fontId="39" fillId="0" borderId="2" xfId="0" applyNumberFormat="1" applyFont="1" applyBorder="1" applyAlignment="1">
      <alignment vertical="center"/>
    </xf>
    <xf numFmtId="3" fontId="37" fillId="0" borderId="0" xfId="0" applyNumberFormat="1" applyFont="1" applyAlignment="1">
      <alignment horizontal="center" vertical="center"/>
    </xf>
    <xf numFmtId="3" fontId="39" fillId="3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3" fontId="43" fillId="0" borderId="11" xfId="1" applyNumberFormat="1" applyFont="1" applyBorder="1" applyAlignment="1">
      <alignment horizontal="right" vertical="center"/>
    </xf>
    <xf numFmtId="3" fontId="39" fillId="7" borderId="1" xfId="0" applyNumberFormat="1" applyFont="1" applyFill="1" applyBorder="1" applyAlignment="1">
      <alignment horizontal="center" vertical="center" wrapText="1"/>
    </xf>
    <xf numFmtId="3" fontId="43" fillId="0" borderId="11" xfId="1" applyNumberFormat="1" applyFont="1" applyFill="1" applyBorder="1" applyAlignment="1">
      <alignment horizontal="right" vertical="center"/>
    </xf>
    <xf numFmtId="3" fontId="39" fillId="7" borderId="1" xfId="0" applyNumberFormat="1" applyFont="1" applyFill="1" applyBorder="1" applyAlignment="1">
      <alignment vertical="center" wrapText="1"/>
    </xf>
    <xf numFmtId="168" fontId="39" fillId="0" borderId="0" xfId="0" applyNumberFormat="1" applyFont="1" applyAlignment="1">
      <alignment horizontal="center" vertical="center"/>
    </xf>
    <xf numFmtId="168" fontId="39" fillId="0" borderId="0" xfId="0" applyNumberFormat="1" applyFont="1" applyAlignment="1">
      <alignment vertical="center"/>
    </xf>
    <xf numFmtId="9" fontId="37" fillId="0" borderId="11" xfId="0" applyNumberFormat="1" applyFont="1" applyBorder="1" applyAlignment="1">
      <alignment vertical="center"/>
    </xf>
    <xf numFmtId="49" fontId="37" fillId="0" borderId="4" xfId="0" applyNumberFormat="1" applyFont="1" applyBorder="1" applyAlignment="1">
      <alignment horizontal="left" vertical="center"/>
    </xf>
    <xf numFmtId="172" fontId="39" fillId="0" borderId="16" xfId="0" applyNumberFormat="1" applyFont="1" applyBorder="1" applyAlignment="1">
      <alignment horizontal="left" vertical="center"/>
    </xf>
    <xf numFmtId="3" fontId="38" fillId="0" borderId="16" xfId="0" applyNumberFormat="1" applyFont="1" applyBorder="1" applyAlignment="1">
      <alignment vertical="center"/>
    </xf>
    <xf numFmtId="3" fontId="38" fillId="0" borderId="21" xfId="0" applyNumberFormat="1" applyFont="1" applyBorder="1" applyAlignment="1">
      <alignment vertical="center"/>
    </xf>
    <xf numFmtId="176" fontId="40" fillId="0" borderId="23" xfId="1" applyNumberFormat="1" applyFont="1" applyFill="1" applyBorder="1" applyAlignment="1">
      <alignment vertical="center"/>
    </xf>
    <xf numFmtId="176" fontId="37" fillId="0" borderId="1" xfId="0" applyNumberFormat="1" applyFont="1" applyBorder="1" applyAlignment="1">
      <alignment horizontal="right" vertical="center" wrapText="1"/>
    </xf>
    <xf numFmtId="176" fontId="43" fillId="0" borderId="1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4" fontId="37" fillId="0" borderId="0" xfId="0" applyNumberFormat="1" applyFont="1" applyAlignment="1">
      <alignment vertical="center"/>
    </xf>
    <xf numFmtId="43" fontId="11" fillId="0" borderId="0" xfId="1" quotePrefix="1" applyFont="1" applyAlignment="1">
      <alignment horizontal="right" vertical="top"/>
    </xf>
    <xf numFmtId="43" fontId="11" fillId="0" borderId="0" xfId="1" applyFont="1" applyAlignment="1">
      <alignment horizontal="right" vertical="top"/>
    </xf>
    <xf numFmtId="43" fontId="11" fillId="0" borderId="0" xfId="1" quotePrefix="1" applyFont="1" applyAlignment="1">
      <alignment horizontal="left" vertical="top"/>
    </xf>
    <xf numFmtId="43" fontId="14" fillId="0" borderId="0" xfId="1" applyFont="1" applyAlignment="1">
      <alignment horizontal="right" vertical="top"/>
    </xf>
    <xf numFmtId="43" fontId="17" fillId="0" borderId="0" xfId="1" applyFont="1" applyAlignment="1">
      <alignment horizontal="right" vertical="top"/>
    </xf>
    <xf numFmtId="43" fontId="14" fillId="0" borderId="0" xfId="1" applyFont="1" applyAlignment="1">
      <alignment horizontal="center"/>
    </xf>
    <xf numFmtId="43" fontId="9" fillId="0" borderId="0" xfId="1" applyFont="1" applyAlignment="1"/>
    <xf numFmtId="43" fontId="11" fillId="0" borderId="0" xfId="1" applyFont="1" applyAlignment="1">
      <alignment horizontal="left" vertical="center"/>
    </xf>
    <xf numFmtId="43" fontId="11" fillId="0" borderId="0" xfId="1" quotePrefix="1" applyFont="1" applyAlignment="1">
      <alignment horizontal="right" vertical="center"/>
    </xf>
    <xf numFmtId="43" fontId="11" fillId="0" borderId="0" xfId="1" applyFont="1" applyAlignment="1">
      <alignment horizontal="right" vertical="center"/>
    </xf>
    <xf numFmtId="43" fontId="11" fillId="0" borderId="15" xfId="1" applyFont="1" applyBorder="1" applyAlignment="1">
      <alignment horizontal="left" vertical="top"/>
    </xf>
    <xf numFmtId="0" fontId="52" fillId="23" borderId="0" xfId="0" applyFont="1" applyFill="1"/>
    <xf numFmtId="176" fontId="37" fillId="0" borderId="3" xfId="1" applyNumberFormat="1" applyFont="1" applyBorder="1" applyAlignment="1">
      <alignment vertical="center"/>
    </xf>
    <xf numFmtId="178" fontId="43" fillId="0" borderId="1" xfId="0" applyNumberFormat="1" applyFont="1" applyBorder="1" applyAlignment="1">
      <alignment vertical="center"/>
    </xf>
    <xf numFmtId="0" fontId="1" fillId="0" borderId="0" xfId="0" applyFont="1"/>
    <xf numFmtId="0" fontId="39" fillId="0" borderId="11" xfId="0" applyFont="1" applyBorder="1" applyAlignment="1">
      <alignment vertical="center"/>
    </xf>
    <xf numFmtId="169" fontId="39" fillId="11" borderId="6" xfId="0" applyNumberFormat="1" applyFont="1" applyFill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7" fillId="0" borderId="6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3" fontId="39" fillId="9" borderId="6" xfId="0" applyNumberFormat="1" applyFont="1" applyFill="1" applyBorder="1" applyAlignment="1">
      <alignment vertical="center"/>
    </xf>
    <xf numFmtId="178" fontId="39" fillId="9" borderId="6" xfId="0" applyNumberFormat="1" applyFont="1" applyFill="1" applyBorder="1" applyAlignment="1">
      <alignment vertical="center"/>
    </xf>
    <xf numFmtId="165" fontId="39" fillId="9" borderId="6" xfId="0" applyNumberFormat="1" applyFont="1" applyFill="1" applyBorder="1" applyAlignment="1">
      <alignment vertical="center"/>
    </xf>
    <xf numFmtId="168" fontId="39" fillId="0" borderId="11" xfId="0" applyNumberFormat="1" applyFont="1" applyBorder="1" applyAlignment="1">
      <alignment vertical="center"/>
    </xf>
    <xf numFmtId="43" fontId="39" fillId="0" borderId="11" xfId="1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3" fontId="39" fillId="3" borderId="6" xfId="0" applyNumberFormat="1" applyFont="1" applyFill="1" applyBorder="1" applyAlignment="1">
      <alignment horizontal="right" vertical="center"/>
    </xf>
    <xf numFmtId="0" fontId="39" fillId="2" borderId="11" xfId="0" applyFont="1" applyFill="1" applyBorder="1" applyAlignment="1">
      <alignment vertical="center"/>
    </xf>
    <xf numFmtId="43" fontId="39" fillId="0" borderId="11" xfId="1" applyFont="1" applyFill="1" applyBorder="1" applyAlignment="1">
      <alignment horizontal="right" vertical="center"/>
    </xf>
    <xf numFmtId="3" fontId="39" fillId="0" borderId="6" xfId="0" applyNumberFormat="1" applyFont="1" applyBorder="1" applyAlignment="1">
      <alignment horizontal="right" vertical="center"/>
    </xf>
    <xf numFmtId="0" fontId="37" fillId="0" borderId="9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37" fillId="2" borderId="11" xfId="0" applyFont="1" applyFill="1" applyBorder="1" applyAlignment="1">
      <alignment vertical="center" wrapText="1"/>
    </xf>
    <xf numFmtId="49" fontId="37" fillId="2" borderId="11" xfId="0" applyNumberFormat="1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left" vertical="center"/>
    </xf>
    <xf numFmtId="3" fontId="37" fillId="2" borderId="11" xfId="0" applyNumberFormat="1" applyFont="1" applyFill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0" fontId="43" fillId="2" borderId="11" xfId="0" applyFont="1" applyFill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43" fontId="39" fillId="0" borderId="11" xfId="1" applyFont="1" applyFill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9" fontId="39" fillId="0" borderId="11" xfId="0" applyNumberFormat="1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43" fontId="47" fillId="0" borderId="11" xfId="0" applyNumberFormat="1" applyFont="1" applyBorder="1" applyAlignment="1">
      <alignment vertical="center"/>
    </xf>
    <xf numFmtId="0" fontId="37" fillId="3" borderId="8" xfId="0" applyFont="1" applyFill="1" applyBorder="1" applyAlignment="1">
      <alignment horizontal="left" vertical="center"/>
    </xf>
    <xf numFmtId="3" fontId="39" fillId="7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7" fillId="0" borderId="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vertical="center"/>
    </xf>
    <xf numFmtId="0" fontId="37" fillId="2" borderId="5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horizontal="left" vertical="center"/>
    </xf>
    <xf numFmtId="0" fontId="37" fillId="0" borderId="5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9" fillId="2" borderId="11" xfId="0" applyFont="1" applyFill="1" applyBorder="1" applyAlignment="1">
      <alignment horizontal="left" vertical="center"/>
    </xf>
    <xf numFmtId="43" fontId="37" fillId="2" borderId="0" xfId="1" applyFont="1" applyFill="1" applyAlignment="1">
      <alignment horizontal="center" vertical="center"/>
    </xf>
    <xf numFmtId="3" fontId="43" fillId="0" borderId="1" xfId="0" applyNumberFormat="1" applyFont="1" applyBorder="1" applyAlignment="1">
      <alignment vertical="center"/>
    </xf>
    <xf numFmtId="176" fontId="37" fillId="0" borderId="6" xfId="0" applyNumberFormat="1" applyFont="1" applyBorder="1" applyAlignment="1">
      <alignment vertical="center"/>
    </xf>
    <xf numFmtId="4" fontId="39" fillId="0" borderId="1" xfId="0" applyNumberFormat="1" applyFont="1" applyBorder="1" applyAlignment="1">
      <alignment vertical="center"/>
    </xf>
    <xf numFmtId="165" fontId="37" fillId="0" borderId="17" xfId="0" applyNumberFormat="1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4" fillId="0" borderId="1" xfId="0" applyNumberFormat="1" applyFont="1" applyBorder="1" applyAlignment="1">
      <alignment horizontal="right" vertical="center"/>
    </xf>
    <xf numFmtId="165" fontId="44" fillId="0" borderId="1" xfId="0" applyNumberFormat="1" applyFont="1" applyBorder="1" applyAlignment="1">
      <alignment horizontal="right" vertical="center"/>
    </xf>
    <xf numFmtId="3" fontId="39" fillId="0" borderId="6" xfId="0" applyNumberFormat="1" applyFont="1" applyBorder="1" applyAlignment="1">
      <alignment vertical="center"/>
    </xf>
    <xf numFmtId="165" fontId="39" fillId="0" borderId="6" xfId="0" applyNumberFormat="1" applyFont="1" applyBorder="1" applyAlignment="1">
      <alignment vertical="center"/>
    </xf>
    <xf numFmtId="3" fontId="43" fillId="0" borderId="1" xfId="0" applyNumberFormat="1" applyFont="1" applyBorder="1" applyAlignment="1">
      <alignment horizontal="right" vertical="center"/>
    </xf>
    <xf numFmtId="178" fontId="43" fillId="0" borderId="1" xfId="0" applyNumberFormat="1" applyFont="1" applyBorder="1" applyAlignment="1">
      <alignment horizontal="right" vertical="center"/>
    </xf>
    <xf numFmtId="178" fontId="37" fillId="0" borderId="6" xfId="0" applyNumberFormat="1" applyFont="1" applyBorder="1" applyAlignment="1">
      <alignment vertical="center"/>
    </xf>
    <xf numFmtId="165" fontId="37" fillId="0" borderId="1" xfId="0" applyNumberFormat="1" applyFont="1" applyBorder="1" applyAlignment="1">
      <alignment horizontal="right" vertical="center"/>
    </xf>
    <xf numFmtId="10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3" fontId="37" fillId="0" borderId="0" xfId="1" applyFont="1" applyAlignment="1">
      <alignment vertical="center"/>
    </xf>
    <xf numFmtId="43" fontId="37" fillId="0" borderId="11" xfId="0" applyNumberFormat="1" applyFont="1" applyBorder="1" applyAlignment="1">
      <alignment vertical="center"/>
    </xf>
    <xf numFmtId="167" fontId="37" fillId="0" borderId="0" xfId="0" applyNumberFormat="1" applyFont="1" applyAlignment="1">
      <alignment vertical="center"/>
    </xf>
    <xf numFmtId="17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" fontId="39" fillId="11" borderId="7" xfId="0" applyNumberFormat="1" applyFont="1" applyFill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165" fontId="37" fillId="0" borderId="4" xfId="0" applyNumberFormat="1" applyFont="1" applyBorder="1" applyAlignment="1">
      <alignment horizontal="right" vertical="center"/>
    </xf>
    <xf numFmtId="176" fontId="37" fillId="0" borderId="4" xfId="0" applyNumberFormat="1" applyFont="1" applyBorder="1" applyAlignment="1">
      <alignment horizontal="right" vertical="center"/>
    </xf>
    <xf numFmtId="169" fontId="42" fillId="0" borderId="0" xfId="0" applyNumberFormat="1" applyFont="1" applyAlignment="1">
      <alignment vertical="center"/>
    </xf>
    <xf numFmtId="3" fontId="38" fillId="0" borderId="1" xfId="0" applyNumberFormat="1" applyFont="1" applyBorder="1" applyAlignment="1">
      <alignment vertical="center"/>
    </xf>
    <xf numFmtId="165" fontId="37" fillId="0" borderId="4" xfId="0" applyNumberFormat="1" applyFont="1" applyBorder="1" applyAlignment="1">
      <alignment vertical="center"/>
    </xf>
    <xf numFmtId="3" fontId="47" fillId="0" borderId="1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69" fontId="37" fillId="0" borderId="4" xfId="0" applyNumberFormat="1" applyFont="1" applyBorder="1" applyAlignment="1">
      <alignment horizontal="right" vertical="center"/>
    </xf>
    <xf numFmtId="175" fontId="39" fillId="0" borderId="9" xfId="0" applyNumberFormat="1" applyFont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69" fontId="39" fillId="0" borderId="3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vertical="center"/>
    </xf>
    <xf numFmtId="169" fontId="37" fillId="0" borderId="6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169" fontId="41" fillId="0" borderId="0" xfId="0" applyNumberFormat="1" applyFont="1" applyAlignment="1">
      <alignment horizontal="center" vertical="center"/>
    </xf>
    <xf numFmtId="43" fontId="42" fillId="0" borderId="11" xfId="1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10" fontId="42" fillId="0" borderId="0" xfId="0" applyNumberFormat="1" applyFont="1" applyAlignment="1">
      <alignment vertical="center"/>
    </xf>
    <xf numFmtId="178" fontId="37" fillId="0" borderId="3" xfId="1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/>
    </xf>
    <xf numFmtId="4" fontId="42" fillId="0" borderId="0" xfId="0" applyNumberFormat="1" applyFont="1" applyAlignment="1">
      <alignment vertical="center"/>
    </xf>
    <xf numFmtId="176" fontId="40" fillId="0" borderId="23" xfId="1" applyNumberFormat="1" applyFont="1" applyBorder="1" applyAlignment="1">
      <alignment vertical="center"/>
    </xf>
    <xf numFmtId="167" fontId="37" fillId="14" borderId="1" xfId="0" applyNumberFormat="1" applyFont="1" applyFill="1" applyBorder="1" applyAlignment="1">
      <alignment horizontal="right" vertical="center"/>
    </xf>
    <xf numFmtId="176" fontId="37" fillId="14" borderId="1" xfId="0" applyNumberFormat="1" applyFont="1" applyFill="1" applyBorder="1" applyAlignment="1">
      <alignment horizontal="right" vertical="center" wrapText="1"/>
    </xf>
    <xf numFmtId="176" fontId="43" fillId="3" borderId="1" xfId="0" applyNumberFormat="1" applyFont="1" applyFill="1" applyBorder="1" applyAlignment="1">
      <alignment vertical="center"/>
    </xf>
    <xf numFmtId="43" fontId="37" fillId="0" borderId="3" xfId="1" applyFont="1" applyFill="1" applyBorder="1" applyAlignment="1">
      <alignment vertical="center"/>
    </xf>
    <xf numFmtId="176" fontId="37" fillId="3" borderId="1" xfId="0" applyNumberFormat="1" applyFont="1" applyFill="1" applyBorder="1" applyAlignment="1">
      <alignment horizontal="right" vertical="center"/>
    </xf>
    <xf numFmtId="0" fontId="40" fillId="0" borderId="5" xfId="0" applyFont="1" applyBorder="1" applyAlignment="1">
      <alignment vertical="center"/>
    </xf>
    <xf numFmtId="0" fontId="40" fillId="14" borderId="0" xfId="0" applyFont="1" applyFill="1" applyAlignment="1">
      <alignment vertical="center"/>
    </xf>
    <xf numFmtId="167" fontId="37" fillId="0" borderId="1" xfId="0" applyNumberFormat="1" applyFont="1" applyBorder="1" applyAlignment="1">
      <alignment horizontal="right" vertical="center"/>
    </xf>
    <xf numFmtId="176" fontId="46" fillId="0" borderId="1" xfId="0" applyNumberFormat="1" applyFont="1" applyBorder="1" applyAlignment="1">
      <alignment horizontal="right" vertical="center" wrapText="1"/>
    </xf>
    <xf numFmtId="43" fontId="46" fillId="0" borderId="3" xfId="1" applyFont="1" applyFill="1" applyBorder="1" applyAlignment="1">
      <alignment vertical="center"/>
    </xf>
    <xf numFmtId="0" fontId="39" fillId="9" borderId="16" xfId="0" applyFont="1" applyFill="1" applyBorder="1" applyAlignment="1">
      <alignment vertical="center"/>
    </xf>
    <xf numFmtId="43" fontId="46" fillId="14" borderId="3" xfId="1" applyFont="1" applyFill="1" applyBorder="1" applyAlignment="1">
      <alignment vertical="center"/>
    </xf>
    <xf numFmtId="0" fontId="39" fillId="9" borderId="8" xfId="0" applyFont="1" applyFill="1" applyBorder="1" applyAlignment="1">
      <alignment vertical="center"/>
    </xf>
    <xf numFmtId="165" fontId="48" fillId="0" borderId="0" xfId="0" applyNumberFormat="1" applyFont="1" applyAlignment="1">
      <alignment vertical="center"/>
    </xf>
    <xf numFmtId="43" fontId="42" fillId="3" borderId="11" xfId="1" applyFont="1" applyFill="1" applyBorder="1" applyAlignment="1">
      <alignment vertical="center"/>
    </xf>
    <xf numFmtId="176" fontId="37" fillId="14" borderId="3" xfId="1" applyNumberFormat="1" applyFont="1" applyFill="1" applyBorder="1" applyAlignment="1">
      <alignment vertical="center"/>
    </xf>
    <xf numFmtId="43" fontId="38" fillId="9" borderId="1" xfId="1" applyFont="1" applyFill="1" applyBorder="1" applyAlignment="1">
      <alignment vertical="center"/>
    </xf>
    <xf numFmtId="165" fontId="40" fillId="0" borderId="0" xfId="0" applyNumberFormat="1" applyFont="1" applyAlignment="1">
      <alignment vertical="center"/>
    </xf>
    <xf numFmtId="176" fontId="39" fillId="10" borderId="1" xfId="0" applyNumberFormat="1" applyFont="1" applyFill="1" applyBorder="1" applyAlignment="1">
      <alignment horizontal="right" vertical="center"/>
    </xf>
    <xf numFmtId="176" fontId="39" fillId="9" borderId="1" xfId="0" applyNumberFormat="1" applyFont="1" applyFill="1" applyBorder="1" applyAlignment="1">
      <alignment horizontal="right" vertical="center"/>
    </xf>
    <xf numFmtId="43" fontId="42" fillId="0" borderId="0" xfId="1" applyFont="1" applyFill="1" applyAlignment="1">
      <alignment vertical="center"/>
    </xf>
    <xf numFmtId="176" fontId="39" fillId="14" borderId="1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vertical="center"/>
    </xf>
    <xf numFmtId="0" fontId="37" fillId="2" borderId="8" xfId="0" applyFont="1" applyFill="1" applyBorder="1" applyAlignment="1">
      <alignment horizontal="left" vertical="center"/>
    </xf>
    <xf numFmtId="0" fontId="37" fillId="2" borderId="8" xfId="0" applyFont="1" applyFill="1" applyBorder="1" applyAlignment="1">
      <alignment vertical="center"/>
    </xf>
    <xf numFmtId="170" fontId="37" fillId="0" borderId="8" xfId="0" applyNumberFormat="1" applyFont="1" applyBorder="1" applyAlignment="1">
      <alignment vertical="center"/>
    </xf>
    <xf numFmtId="165" fontId="43" fillId="0" borderId="1" xfId="0" applyNumberFormat="1" applyFont="1" applyBorder="1" applyAlignment="1">
      <alignment horizontal="right" vertical="center" wrapText="1"/>
    </xf>
    <xf numFmtId="176" fontId="43" fillId="0" borderId="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0" fontId="39" fillId="2" borderId="11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171" fontId="39" fillId="0" borderId="0" xfId="0" applyNumberFormat="1" applyFont="1" applyAlignment="1">
      <alignment vertical="center"/>
    </xf>
    <xf numFmtId="165" fontId="44" fillId="0" borderId="1" xfId="0" applyNumberFormat="1" applyFont="1" applyBorder="1" applyAlignment="1">
      <alignment vertical="center"/>
    </xf>
    <xf numFmtId="172" fontId="43" fillId="0" borderId="16" xfId="0" applyNumberFormat="1" applyFont="1" applyBorder="1" applyAlignment="1">
      <alignment horizontal="left" vertical="center"/>
    </xf>
    <xf numFmtId="3" fontId="46" fillId="0" borderId="2" xfId="0" applyNumberFormat="1" applyFont="1" applyBorder="1" applyAlignment="1">
      <alignment vertical="center"/>
    </xf>
    <xf numFmtId="176" fontId="46" fillId="0" borderId="2" xfId="0" applyNumberFormat="1" applyFont="1" applyBorder="1" applyAlignment="1">
      <alignment vertical="center"/>
    </xf>
    <xf numFmtId="176" fontId="47" fillId="0" borderId="2" xfId="0" applyNumberFormat="1" applyFont="1" applyBorder="1" applyAlignment="1">
      <alignment vertical="center"/>
    </xf>
    <xf numFmtId="3" fontId="47" fillId="0" borderId="1" xfId="0" applyNumberFormat="1" applyFont="1" applyBorder="1" applyAlignment="1">
      <alignment horizontal="right" vertical="center"/>
    </xf>
    <xf numFmtId="3" fontId="37" fillId="0" borderId="2" xfId="0" applyNumberFormat="1" applyFont="1" applyBorder="1" applyAlignment="1">
      <alignment vertical="center"/>
    </xf>
    <xf numFmtId="3" fontId="39" fillId="6" borderId="1" xfId="0" applyNumberFormat="1" applyFont="1" applyFill="1" applyBorder="1" applyAlignment="1">
      <alignment vertical="center"/>
    </xf>
    <xf numFmtId="3" fontId="39" fillId="6" borderId="2" xfId="0" applyNumberFormat="1" applyFont="1" applyFill="1" applyBorder="1" applyAlignment="1">
      <alignment vertical="center"/>
    </xf>
    <xf numFmtId="3" fontId="39" fillId="21" borderId="2" xfId="0" applyNumberFormat="1" applyFont="1" applyFill="1" applyBorder="1" applyAlignment="1">
      <alignment vertical="center"/>
    </xf>
    <xf numFmtId="176" fontId="39" fillId="6" borderId="2" xfId="0" applyNumberFormat="1" applyFont="1" applyFill="1" applyBorder="1" applyAlignment="1">
      <alignment vertical="center"/>
    </xf>
    <xf numFmtId="4" fontId="39" fillId="6" borderId="2" xfId="0" applyNumberFormat="1" applyFont="1" applyFill="1" applyBorder="1" applyAlignment="1">
      <alignment vertical="center"/>
    </xf>
    <xf numFmtId="3" fontId="37" fillId="0" borderId="3" xfId="0" applyNumberFormat="1" applyFont="1" applyBorder="1" applyAlignment="1">
      <alignment vertical="center"/>
    </xf>
    <xf numFmtId="4" fontId="43" fillId="0" borderId="1" xfId="0" applyNumberFormat="1" applyFont="1" applyBorder="1" applyAlignment="1">
      <alignment horizontal="right" vertical="center"/>
    </xf>
    <xf numFmtId="171" fontId="37" fillId="0" borderId="16" xfId="0" applyNumberFormat="1" applyFont="1" applyBorder="1" applyAlignment="1">
      <alignment horizontal="left" vertical="center"/>
    </xf>
    <xf numFmtId="171" fontId="41" fillId="0" borderId="11" xfId="0" applyNumberFormat="1" applyFont="1" applyBorder="1" applyAlignment="1">
      <alignment vertical="center"/>
    </xf>
    <xf numFmtId="171" fontId="41" fillId="2" borderId="11" xfId="0" applyNumberFormat="1" applyFont="1" applyFill="1" applyBorder="1" applyAlignment="1">
      <alignment vertical="center"/>
    </xf>
    <xf numFmtId="171" fontId="41" fillId="2" borderId="0" xfId="0" applyNumberFormat="1" applyFont="1" applyFill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37" fillId="2" borderId="1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43" fontId="37" fillId="0" borderId="0" xfId="0" applyNumberFormat="1" applyFont="1" applyAlignment="1">
      <alignment vertical="center"/>
    </xf>
    <xf numFmtId="176" fontId="40" fillId="0" borderId="0" xfId="0" applyNumberFormat="1" applyFont="1" applyAlignment="1">
      <alignment vertical="center"/>
    </xf>
    <xf numFmtId="10" fontId="39" fillId="14" borderId="1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9" fontId="37" fillId="0" borderId="11" xfId="104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43" fontId="39" fillId="0" borderId="1" xfId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43" fontId="39" fillId="3" borderId="1" xfId="1" applyFont="1" applyFill="1" applyBorder="1" applyAlignment="1">
      <alignment horizontal="center" vertical="center"/>
    </xf>
    <xf numFmtId="176" fontId="43" fillId="0" borderId="11" xfId="1" applyNumberFormat="1" applyFont="1" applyBorder="1" applyAlignment="1">
      <alignment horizontal="right" vertical="center"/>
    </xf>
    <xf numFmtId="43" fontId="37" fillId="0" borderId="6" xfId="1" applyFont="1" applyBorder="1" applyAlignment="1">
      <alignment vertical="center"/>
    </xf>
    <xf numFmtId="0" fontId="37" fillId="24" borderId="16" xfId="0" applyFont="1" applyFill="1" applyBorder="1" applyAlignment="1">
      <alignment vertical="center"/>
    </xf>
    <xf numFmtId="0" fontId="37" fillId="24" borderId="8" xfId="0" applyFont="1" applyFill="1" applyBorder="1" applyAlignment="1">
      <alignment horizontal="left" vertical="center" wrapText="1"/>
    </xf>
    <xf numFmtId="0" fontId="39" fillId="24" borderId="8" xfId="0" applyFont="1" applyFill="1" applyBorder="1" applyAlignment="1">
      <alignment horizontal="left" vertical="center" wrapText="1"/>
    </xf>
    <xf numFmtId="176" fontId="37" fillId="24" borderId="1" xfId="0" applyNumberFormat="1" applyFont="1" applyFill="1" applyBorder="1" applyAlignment="1">
      <alignment vertical="center"/>
    </xf>
    <xf numFmtId="176" fontId="39" fillId="24" borderId="1" xfId="0" applyNumberFormat="1" applyFont="1" applyFill="1" applyBorder="1" applyAlignment="1">
      <alignment vertical="center"/>
    </xf>
    <xf numFmtId="176" fontId="43" fillId="24" borderId="1" xfId="0" applyNumberFormat="1" applyFont="1" applyFill="1" applyBorder="1" applyAlignment="1">
      <alignment horizontal="right" vertical="center"/>
    </xf>
    <xf numFmtId="175" fontId="39" fillId="24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Border="1" applyAlignment="1">
      <alignment vertical="center"/>
    </xf>
    <xf numFmtId="43" fontId="44" fillId="0" borderId="1" xfId="1" applyFont="1" applyBorder="1" applyAlignment="1">
      <alignment horizontal="right" vertical="center"/>
    </xf>
    <xf numFmtId="43" fontId="39" fillId="14" borderId="3" xfId="1" applyFont="1" applyFill="1" applyBorder="1" applyAlignment="1">
      <alignment vertical="center"/>
    </xf>
    <xf numFmtId="43" fontId="44" fillId="14" borderId="1" xfId="1" applyFont="1" applyFill="1" applyBorder="1" applyAlignment="1">
      <alignment horizontal="right" vertical="center"/>
    </xf>
    <xf numFmtId="43" fontId="37" fillId="13" borderId="1" xfId="1" applyFont="1" applyFill="1" applyBorder="1" applyAlignment="1">
      <alignment vertical="center"/>
    </xf>
    <xf numFmtId="176" fontId="44" fillId="14" borderId="1" xfId="0" applyNumberFormat="1" applyFont="1" applyFill="1" applyBorder="1" applyAlignment="1">
      <alignment horizontal="right" vertical="center"/>
    </xf>
    <xf numFmtId="165" fontId="39" fillId="0" borderId="3" xfId="0" applyNumberFormat="1" applyFont="1" applyBorder="1" applyAlignment="1">
      <alignment vertical="center"/>
    </xf>
    <xf numFmtId="165" fontId="39" fillId="0" borderId="4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3" fontId="39" fillId="0" borderId="1" xfId="0" applyNumberFormat="1" applyFont="1" applyBorder="1" applyAlignment="1">
      <alignment horizontal="right" vertical="center"/>
    </xf>
    <xf numFmtId="177" fontId="46" fillId="0" borderId="1" xfId="1" applyNumberFormat="1" applyFont="1" applyBorder="1" applyAlignment="1">
      <alignment horizontal="right" vertical="center"/>
    </xf>
    <xf numFmtId="165" fontId="39" fillId="25" borderId="1" xfId="0" applyNumberFormat="1" applyFont="1" applyFill="1" applyBorder="1" applyAlignment="1">
      <alignment horizontal="center" vertical="center" wrapText="1"/>
    </xf>
    <xf numFmtId="165" fontId="39" fillId="25" borderId="2" xfId="0" applyNumberFormat="1" applyFont="1" applyFill="1" applyBorder="1" applyAlignment="1">
      <alignment horizontal="center" vertical="center" wrapText="1"/>
    </xf>
    <xf numFmtId="167" fontId="39" fillId="25" borderId="1" xfId="0" applyNumberFormat="1" applyFont="1" applyFill="1" applyBorder="1" applyAlignment="1">
      <alignment horizontal="center" vertical="center"/>
    </xf>
    <xf numFmtId="167" fontId="39" fillId="25" borderId="1" xfId="0" applyNumberFormat="1" applyFont="1" applyFill="1" applyBorder="1" applyAlignment="1">
      <alignment horizontal="center" vertical="center" wrapText="1"/>
    </xf>
    <xf numFmtId="165" fontId="39" fillId="25" borderId="1" xfId="0" applyNumberFormat="1" applyFont="1" applyFill="1" applyBorder="1" applyAlignment="1">
      <alignment horizontal="center" vertical="center"/>
    </xf>
    <xf numFmtId="176" fontId="39" fillId="25" borderId="1" xfId="0" applyNumberFormat="1" applyFont="1" applyFill="1" applyBorder="1" applyAlignment="1">
      <alignment horizontal="center" vertical="center"/>
    </xf>
    <xf numFmtId="0" fontId="42" fillId="25" borderId="1" xfId="0" applyFont="1" applyFill="1" applyBorder="1" applyAlignment="1">
      <alignment horizontal="center" vertical="center"/>
    </xf>
    <xf numFmtId="10" fontId="39" fillId="25" borderId="1" xfId="0" applyNumberFormat="1" applyFont="1" applyFill="1" applyBorder="1" applyAlignment="1">
      <alignment horizontal="center" vertical="center" wrapText="1"/>
    </xf>
    <xf numFmtId="165" fontId="39" fillId="25" borderId="2" xfId="0" applyNumberFormat="1" applyFont="1" applyFill="1" applyBorder="1" applyAlignment="1">
      <alignment vertical="center" wrapText="1"/>
    </xf>
    <xf numFmtId="0" fontId="39" fillId="25" borderId="1" xfId="0" applyFont="1" applyFill="1" applyBorder="1" applyAlignment="1">
      <alignment horizontal="center" vertical="center"/>
    </xf>
    <xf numFmtId="10" fontId="39" fillId="25" borderId="3" xfId="0" applyNumberFormat="1" applyFont="1" applyFill="1" applyBorder="1" applyAlignment="1">
      <alignment horizontal="center" vertical="center" wrapText="1"/>
    </xf>
    <xf numFmtId="3" fontId="39" fillId="9" borderId="1" xfId="0" applyNumberFormat="1" applyFont="1" applyFill="1" applyBorder="1" applyAlignment="1">
      <alignment vertical="center"/>
    </xf>
    <xf numFmtId="3" fontId="39" fillId="11" borderId="1" xfId="0" applyNumberFormat="1" applyFont="1" applyFill="1" applyBorder="1" applyAlignment="1">
      <alignment vertical="center"/>
    </xf>
    <xf numFmtId="176" fontId="39" fillId="11" borderId="1" xfId="0" applyNumberFormat="1" applyFont="1" applyFill="1" applyBorder="1" applyAlignment="1">
      <alignment vertical="center"/>
    </xf>
    <xf numFmtId="4" fontId="39" fillId="11" borderId="1" xfId="0" applyNumberFormat="1" applyFont="1" applyFill="1" applyBorder="1" applyAlignment="1">
      <alignment vertical="center"/>
    </xf>
    <xf numFmtId="175" fontId="39" fillId="11" borderId="3" xfId="0" applyNumberFormat="1" applyFont="1" applyFill="1" applyBorder="1" applyAlignment="1">
      <alignment horizontal="center" vertical="center"/>
    </xf>
    <xf numFmtId="165" fontId="37" fillId="9" borderId="1" xfId="0" applyNumberFormat="1" applyFont="1" applyFill="1" applyBorder="1" applyAlignment="1">
      <alignment vertical="center"/>
    </xf>
    <xf numFmtId="3" fontId="39" fillId="11" borderId="8" xfId="0" applyNumberFormat="1" applyFont="1" applyFill="1" applyBorder="1" applyAlignment="1">
      <alignment vertical="center"/>
    </xf>
    <xf numFmtId="165" fontId="39" fillId="11" borderId="1" xfId="0" applyNumberFormat="1" applyFont="1" applyFill="1" applyBorder="1" applyAlignment="1">
      <alignment vertical="center"/>
    </xf>
    <xf numFmtId="165" fontId="39" fillId="11" borderId="8" xfId="0" applyNumberFormat="1" applyFont="1" applyFill="1" applyBorder="1" applyAlignment="1">
      <alignment vertical="center"/>
    </xf>
    <xf numFmtId="165" fontId="39" fillId="11" borderId="13" xfId="0" applyNumberFormat="1" applyFont="1" applyFill="1" applyBorder="1" applyAlignment="1">
      <alignment vertical="center"/>
    </xf>
    <xf numFmtId="3" fontId="39" fillId="26" borderId="16" xfId="0" applyNumberFormat="1" applyFont="1" applyFill="1" applyBorder="1" applyAlignment="1">
      <alignment horizontal="center" vertical="center" wrapText="1"/>
    </xf>
    <xf numFmtId="3" fontId="39" fillId="26" borderId="2" xfId="0" applyNumberFormat="1" applyFont="1" applyFill="1" applyBorder="1" applyAlignment="1">
      <alignment horizontal="center" vertical="center" wrapText="1"/>
    </xf>
    <xf numFmtId="3" fontId="39" fillId="26" borderId="1" xfId="0" applyNumberFormat="1" applyFont="1" applyFill="1" applyBorder="1" applyAlignment="1">
      <alignment horizontal="center" vertical="center" wrapText="1"/>
    </xf>
    <xf numFmtId="3" fontId="39" fillId="26" borderId="1" xfId="0" applyNumberFormat="1" applyFont="1" applyFill="1" applyBorder="1" applyAlignment="1">
      <alignment horizontal="center" vertical="center"/>
    </xf>
    <xf numFmtId="167" fontId="39" fillId="26" borderId="1" xfId="0" applyNumberFormat="1" applyFont="1" applyFill="1" applyBorder="1" applyAlignment="1">
      <alignment horizontal="center" vertical="center"/>
    </xf>
    <xf numFmtId="165" fontId="39" fillId="26" borderId="1" xfId="0" applyNumberFormat="1" applyFont="1" applyFill="1" applyBorder="1" applyAlignment="1">
      <alignment horizontal="center" vertical="center"/>
    </xf>
    <xf numFmtId="176" fontId="39" fillId="26" borderId="1" xfId="0" applyNumberFormat="1" applyFont="1" applyFill="1" applyBorder="1" applyAlignment="1">
      <alignment horizontal="center" vertical="center"/>
    </xf>
    <xf numFmtId="0" fontId="39" fillId="26" borderId="1" xfId="0" applyFont="1" applyFill="1" applyBorder="1" applyAlignment="1">
      <alignment horizontal="center" vertical="center"/>
    </xf>
    <xf numFmtId="0" fontId="42" fillId="26" borderId="1" xfId="0" applyFont="1" applyFill="1" applyBorder="1" applyAlignment="1">
      <alignment horizontal="center" vertical="center"/>
    </xf>
    <xf numFmtId="10" fontId="39" fillId="26" borderId="1" xfId="0" applyNumberFormat="1" applyFont="1" applyFill="1" applyBorder="1" applyAlignment="1">
      <alignment horizontal="center" vertical="center" wrapText="1"/>
    </xf>
    <xf numFmtId="3" fontId="39" fillId="11" borderId="8" xfId="0" applyNumberFormat="1" applyFont="1" applyFill="1" applyBorder="1" applyAlignment="1">
      <alignment horizontal="right" vertical="center"/>
    </xf>
    <xf numFmtId="178" fontId="43" fillId="9" borderId="1" xfId="0" applyNumberFormat="1" applyFont="1" applyFill="1" applyBorder="1" applyAlignment="1">
      <alignment vertical="center"/>
    </xf>
    <xf numFmtId="165" fontId="44" fillId="9" borderId="1" xfId="0" applyNumberFormat="1" applyFont="1" applyFill="1" applyBorder="1" applyAlignment="1">
      <alignment vertical="center"/>
    </xf>
    <xf numFmtId="165" fontId="43" fillId="9" borderId="1" xfId="0" applyNumberFormat="1" applyFont="1" applyFill="1" applyBorder="1" applyAlignment="1">
      <alignment vertical="center"/>
    </xf>
    <xf numFmtId="43" fontId="39" fillId="11" borderId="1" xfId="1" applyFont="1" applyFill="1" applyBorder="1" applyAlignment="1">
      <alignment horizontal="center" vertical="center"/>
    </xf>
    <xf numFmtId="3" fontId="39" fillId="26" borderId="7" xfId="0" applyNumberFormat="1" applyFont="1" applyFill="1" applyBorder="1" applyAlignment="1">
      <alignment horizontal="center" vertical="center" wrapText="1"/>
    </xf>
    <xf numFmtId="3" fontId="39" fillId="26" borderId="7" xfId="0" applyNumberFormat="1" applyFont="1" applyFill="1" applyBorder="1" applyAlignment="1">
      <alignment horizontal="center" vertical="center"/>
    </xf>
    <xf numFmtId="167" fontId="39" fillId="26" borderId="7" xfId="0" applyNumberFormat="1" applyFont="1" applyFill="1" applyBorder="1" applyAlignment="1">
      <alignment horizontal="center" vertical="center"/>
    </xf>
    <xf numFmtId="165" fontId="39" fillId="26" borderId="7" xfId="0" applyNumberFormat="1" applyFont="1" applyFill="1" applyBorder="1" applyAlignment="1">
      <alignment horizontal="center" vertical="center"/>
    </xf>
    <xf numFmtId="176" fontId="39" fillId="26" borderId="7" xfId="0" applyNumberFormat="1" applyFont="1" applyFill="1" applyBorder="1" applyAlignment="1">
      <alignment horizontal="center" vertical="center"/>
    </xf>
    <xf numFmtId="0" fontId="39" fillId="26" borderId="7" xfId="0" applyFont="1" applyFill="1" applyBorder="1" applyAlignment="1">
      <alignment horizontal="center" vertical="center"/>
    </xf>
    <xf numFmtId="0" fontId="42" fillId="26" borderId="7" xfId="0" applyFont="1" applyFill="1" applyBorder="1" applyAlignment="1">
      <alignment horizontal="center" vertical="center"/>
    </xf>
    <xf numFmtId="10" fontId="39" fillId="26" borderId="7" xfId="0" applyNumberFormat="1" applyFont="1" applyFill="1" applyBorder="1" applyAlignment="1">
      <alignment horizontal="center" vertical="center" wrapText="1"/>
    </xf>
    <xf numFmtId="176" fontId="39" fillId="9" borderId="1" xfId="0" applyNumberFormat="1" applyFont="1" applyFill="1" applyBorder="1" applyAlignment="1">
      <alignment vertical="center" wrapText="1"/>
    </xf>
    <xf numFmtId="175" fontId="39" fillId="12" borderId="1" xfId="0" applyNumberFormat="1" applyFont="1" applyFill="1" applyBorder="1" applyAlignment="1">
      <alignment horizontal="center" vertical="center"/>
    </xf>
    <xf numFmtId="175" fontId="39" fillId="9" borderId="1" xfId="0" applyNumberFormat="1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left" vertical="center"/>
    </xf>
    <xf numFmtId="0" fontId="38" fillId="9" borderId="5" xfId="0" applyFont="1" applyFill="1" applyBorder="1" applyAlignment="1">
      <alignment vertical="center"/>
    </xf>
    <xf numFmtId="0" fontId="39" fillId="9" borderId="4" xfId="0" applyFont="1" applyFill="1" applyBorder="1" applyAlignment="1">
      <alignment horizontal="left" vertical="center"/>
    </xf>
    <xf numFmtId="0" fontId="48" fillId="9" borderId="0" xfId="0" applyFont="1" applyFill="1" applyAlignment="1">
      <alignment vertical="center"/>
    </xf>
    <xf numFmtId="43" fontId="39" fillId="11" borderId="6" xfId="1" applyFont="1" applyFill="1" applyBorder="1" applyAlignment="1">
      <alignment vertical="center"/>
    </xf>
    <xf numFmtId="3" fontId="39" fillId="11" borderId="1" xfId="0" applyNumberFormat="1" applyFont="1" applyFill="1" applyBorder="1" applyAlignment="1">
      <alignment horizontal="center" vertical="center"/>
    </xf>
    <xf numFmtId="10" fontId="39" fillId="9" borderId="1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5" fillId="0" borderId="11" xfId="0" applyFont="1" applyBorder="1" applyAlignment="1">
      <alignment wrapText="1"/>
    </xf>
    <xf numFmtId="0" fontId="36" fillId="0" borderId="11" xfId="0" applyFont="1" applyBorder="1"/>
    <xf numFmtId="0" fontId="37" fillId="0" borderId="5" xfId="0" applyFont="1" applyBorder="1" applyAlignment="1">
      <alignment horizontal="left" vertical="center" wrapText="1"/>
    </xf>
    <xf numFmtId="0" fontId="38" fillId="0" borderId="5" xfId="0" applyFont="1" applyBorder="1"/>
    <xf numFmtId="0" fontId="38" fillId="0" borderId="2" xfId="0" applyFont="1" applyBorder="1"/>
    <xf numFmtId="0" fontId="38" fillId="0" borderId="5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7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12" borderId="20" xfId="0" applyFont="1" applyFill="1" applyBorder="1" applyAlignment="1">
      <alignment horizontal="center" vertical="center"/>
    </xf>
    <xf numFmtId="0" fontId="39" fillId="12" borderId="16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left" vertical="center" wrapText="1"/>
    </xf>
    <xf numFmtId="0" fontId="45" fillId="0" borderId="8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37" fillId="2" borderId="5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horizontal="left" vertical="center"/>
    </xf>
    <xf numFmtId="0" fontId="39" fillId="0" borderId="5" xfId="0" applyFont="1" applyBorder="1" applyAlignment="1">
      <alignment horizontal="left" vertical="center" wrapText="1"/>
    </xf>
    <xf numFmtId="0" fontId="45" fillId="0" borderId="5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38" fillId="9" borderId="5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45" fillId="9" borderId="5" xfId="0" applyFont="1" applyFill="1" applyBorder="1" applyAlignment="1">
      <alignment horizontal="center" vertical="center"/>
    </xf>
    <xf numFmtId="0" fontId="45" fillId="9" borderId="2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vertical="center"/>
    </xf>
    <xf numFmtId="0" fontId="37" fillId="0" borderId="8" xfId="0" applyFont="1" applyBorder="1" applyAlignment="1">
      <alignment vertical="center" wrapText="1"/>
    </xf>
    <xf numFmtId="0" fontId="37" fillId="0" borderId="8" xfId="0" applyFont="1" applyBorder="1" applyAlignment="1">
      <alignment vertical="center"/>
    </xf>
    <xf numFmtId="0" fontId="38" fillId="9" borderId="5" xfId="0" applyFont="1" applyFill="1" applyBorder="1" applyAlignment="1">
      <alignment horizontal="left" vertical="center"/>
    </xf>
    <xf numFmtId="0" fontId="38" fillId="9" borderId="2" xfId="0" applyFont="1" applyFill="1" applyBorder="1" applyAlignment="1">
      <alignment horizontal="left" vertical="center"/>
    </xf>
    <xf numFmtId="0" fontId="38" fillId="17" borderId="5" xfId="0" applyFont="1" applyFill="1" applyBorder="1" applyAlignment="1">
      <alignment horizontal="left" vertical="center"/>
    </xf>
    <xf numFmtId="0" fontId="38" fillId="17" borderId="2" xfId="0" applyFont="1" applyFill="1" applyBorder="1" applyAlignment="1">
      <alignment horizontal="left" vertical="center"/>
    </xf>
    <xf numFmtId="0" fontId="37" fillId="0" borderId="5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9" fillId="9" borderId="8" xfId="0" applyFont="1" applyFill="1" applyBorder="1" applyAlignment="1">
      <alignment horizontal="left" vertical="center"/>
    </xf>
    <xf numFmtId="0" fontId="45" fillId="9" borderId="8" xfId="0" applyFont="1" applyFill="1" applyBorder="1" applyAlignment="1">
      <alignment vertical="center"/>
    </xf>
    <xf numFmtId="0" fontId="45" fillId="9" borderId="9" xfId="0" applyFont="1" applyFill="1" applyBorder="1" applyAlignment="1">
      <alignment vertical="center"/>
    </xf>
    <xf numFmtId="0" fontId="39" fillId="9" borderId="5" xfId="0" applyFont="1" applyFill="1" applyBorder="1" applyAlignment="1">
      <alignment horizontal="left" vertical="center" wrapText="1"/>
    </xf>
    <xf numFmtId="0" fontId="45" fillId="9" borderId="5" xfId="0" applyFont="1" applyFill="1" applyBorder="1" applyAlignment="1">
      <alignment vertical="center"/>
    </xf>
    <xf numFmtId="0" fontId="45" fillId="9" borderId="2" xfId="0" applyFont="1" applyFill="1" applyBorder="1" applyAlignment="1">
      <alignment vertical="center"/>
    </xf>
    <xf numFmtId="0" fontId="39" fillId="9" borderId="29" xfId="0" applyFont="1" applyFill="1" applyBorder="1" applyAlignment="1">
      <alignment horizontal="left" vertical="center"/>
    </xf>
    <xf numFmtId="0" fontId="45" fillId="9" borderId="27" xfId="0" applyFont="1" applyFill="1" applyBorder="1" applyAlignment="1">
      <alignment vertical="center"/>
    </xf>
    <xf numFmtId="0" fontId="39" fillId="0" borderId="2" xfId="0" applyFont="1" applyBorder="1" applyAlignment="1">
      <alignment horizontal="left" vertical="center" wrapText="1"/>
    </xf>
    <xf numFmtId="0" fontId="39" fillId="9" borderId="8" xfId="0" applyFont="1" applyFill="1" applyBorder="1" applyAlignment="1">
      <alignment vertical="center"/>
    </xf>
    <xf numFmtId="0" fontId="39" fillId="9" borderId="8" xfId="0" applyFont="1" applyFill="1" applyBorder="1" applyAlignment="1">
      <alignment vertical="center" wrapText="1"/>
    </xf>
    <xf numFmtId="0" fontId="39" fillId="9" borderId="5" xfId="0" applyFont="1" applyFill="1" applyBorder="1" applyAlignment="1">
      <alignment vertical="center"/>
    </xf>
    <xf numFmtId="0" fontId="39" fillId="9" borderId="2" xfId="0" applyFont="1" applyFill="1" applyBorder="1" applyAlignment="1">
      <alignment vertical="center"/>
    </xf>
    <xf numFmtId="0" fontId="39" fillId="9" borderId="8" xfId="0" applyFont="1" applyFill="1" applyBorder="1" applyAlignment="1">
      <alignment horizontal="left" vertical="center" wrapText="1"/>
    </xf>
    <xf numFmtId="0" fontId="39" fillId="8" borderId="5" xfId="0" applyFont="1" applyFill="1" applyBorder="1" applyAlignment="1">
      <alignment horizontal="left" vertical="center" wrapText="1"/>
    </xf>
    <xf numFmtId="0" fontId="39" fillId="8" borderId="2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2" borderId="11" xfId="0" applyFont="1" applyFill="1" applyBorder="1" applyAlignment="1">
      <alignment horizontal="left" vertical="center"/>
    </xf>
    <xf numFmtId="0" fontId="39" fillId="5" borderId="4" xfId="0" applyFont="1" applyFill="1" applyBorder="1" applyAlignment="1">
      <alignment horizontal="left" vertical="center"/>
    </xf>
    <xf numFmtId="0" fontId="39" fillId="5" borderId="5" xfId="0" applyFont="1" applyFill="1" applyBorder="1" applyAlignment="1">
      <alignment horizontal="left" vertical="center"/>
    </xf>
    <xf numFmtId="0" fontId="39" fillId="5" borderId="2" xfId="0" applyFont="1" applyFill="1" applyBorder="1" applyAlignment="1">
      <alignment horizontal="left" vertical="center"/>
    </xf>
    <xf numFmtId="0" fontId="39" fillId="5" borderId="4" xfId="0" applyFont="1" applyFill="1" applyBorder="1" applyAlignment="1">
      <alignment horizontal="left" vertical="center" wrapText="1"/>
    </xf>
    <xf numFmtId="0" fontId="39" fillId="5" borderId="5" xfId="0" applyFont="1" applyFill="1" applyBorder="1" applyAlignment="1">
      <alignment horizontal="left" vertical="center" wrapText="1"/>
    </xf>
    <xf numFmtId="0" fontId="39" fillId="5" borderId="2" xfId="0" applyFont="1" applyFill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</cellXfs>
  <cellStyles count="105">
    <cellStyle name="Normal" xfId="0" builtinId="0"/>
    <cellStyle name="Normal 10" xfId="43" xr:uid="{00000000-0005-0000-0000-000001000000}"/>
    <cellStyle name="Normal 11" xfId="82" xr:uid="{00000000-0005-0000-0000-000002000000}"/>
    <cellStyle name="Normal 12" xfId="84" xr:uid="{00000000-0005-0000-0000-000003000000}"/>
    <cellStyle name="Normal 13" xfId="86" xr:uid="{00000000-0005-0000-0000-000004000000}"/>
    <cellStyle name="Normal 14" xfId="88" xr:uid="{00000000-0005-0000-0000-000005000000}"/>
    <cellStyle name="Normal 15" xfId="90" xr:uid="{00000000-0005-0000-0000-000006000000}"/>
    <cellStyle name="Normal 2" xfId="44" xr:uid="{00000000-0005-0000-0000-000007000000}"/>
    <cellStyle name="Normal 2 2" xfId="45" xr:uid="{00000000-0005-0000-0000-000008000000}"/>
    <cellStyle name="Normal 3" xfId="46" xr:uid="{00000000-0005-0000-0000-000009000000}"/>
    <cellStyle name="Normal 4" xfId="47" xr:uid="{00000000-0005-0000-0000-00000A000000}"/>
    <cellStyle name="Normal 5" xfId="48" xr:uid="{00000000-0005-0000-0000-00000B000000}"/>
    <cellStyle name="Normal 6" xfId="2" xr:uid="{00000000-0005-0000-0000-00000C000000}"/>
    <cellStyle name="Normal 7" xfId="49" xr:uid="{00000000-0005-0000-0000-00000D000000}"/>
    <cellStyle name="Normal 8" xfId="50" xr:uid="{00000000-0005-0000-0000-00000E000000}"/>
    <cellStyle name="Normal 9" xfId="38" xr:uid="{00000000-0005-0000-0000-00000F000000}"/>
    <cellStyle name="Percentagem" xfId="104" builtinId="5"/>
    <cellStyle name="S0" xfId="3" xr:uid="{00000000-0005-0000-0000-000010000000}"/>
    <cellStyle name="S0 2" xfId="51" xr:uid="{00000000-0005-0000-0000-000011000000}"/>
    <cellStyle name="S1" xfId="4" xr:uid="{00000000-0005-0000-0000-000012000000}"/>
    <cellStyle name="S1 2" xfId="52" xr:uid="{00000000-0005-0000-0000-000013000000}"/>
    <cellStyle name="S10" xfId="26" xr:uid="{00000000-0005-0000-0000-000014000000}"/>
    <cellStyle name="S10 2" xfId="53" xr:uid="{00000000-0005-0000-0000-000015000000}"/>
    <cellStyle name="S10 3" xfId="15" xr:uid="{00000000-0005-0000-0000-000016000000}"/>
    <cellStyle name="S10 4" xfId="54" xr:uid="{00000000-0005-0000-0000-000017000000}"/>
    <cellStyle name="S10 5" xfId="98" xr:uid="{00000000-0005-0000-0000-000018000000}"/>
    <cellStyle name="S11" xfId="14" xr:uid="{00000000-0005-0000-0000-000019000000}"/>
    <cellStyle name="S11 2" xfId="55" xr:uid="{00000000-0005-0000-0000-00001A000000}"/>
    <cellStyle name="S12" xfId="29" xr:uid="{00000000-0005-0000-0000-00001B000000}"/>
    <cellStyle name="S12 2" xfId="16" xr:uid="{00000000-0005-0000-0000-00001C000000}"/>
    <cellStyle name="S12 3" xfId="56" xr:uid="{00000000-0005-0000-0000-00001D000000}"/>
    <cellStyle name="S12 4" xfId="99" xr:uid="{00000000-0005-0000-0000-00001E000000}"/>
    <cellStyle name="S13" xfId="33" xr:uid="{00000000-0005-0000-0000-00001F000000}"/>
    <cellStyle name="S13 2" xfId="57" xr:uid="{00000000-0005-0000-0000-000020000000}"/>
    <cellStyle name="S13 3" xfId="17" xr:uid="{00000000-0005-0000-0000-000021000000}"/>
    <cellStyle name="S13 4" xfId="58" xr:uid="{00000000-0005-0000-0000-000022000000}"/>
    <cellStyle name="S13 5" xfId="59" xr:uid="{00000000-0005-0000-0000-000023000000}"/>
    <cellStyle name="S13 6" xfId="100" xr:uid="{00000000-0005-0000-0000-000024000000}"/>
    <cellStyle name="S14" xfId="30" xr:uid="{00000000-0005-0000-0000-000025000000}"/>
    <cellStyle name="S14 2" xfId="60" xr:uid="{00000000-0005-0000-0000-000026000000}"/>
    <cellStyle name="S14 3" xfId="18" xr:uid="{00000000-0005-0000-0000-000027000000}"/>
    <cellStyle name="S14 4" xfId="61" xr:uid="{00000000-0005-0000-0000-000028000000}"/>
    <cellStyle name="S14 5" xfId="62" xr:uid="{00000000-0005-0000-0000-000029000000}"/>
    <cellStyle name="S14 6" xfId="101" xr:uid="{00000000-0005-0000-0000-00002A000000}"/>
    <cellStyle name="S15" xfId="31" xr:uid="{00000000-0005-0000-0000-00002B000000}"/>
    <cellStyle name="S15 2" xfId="63" xr:uid="{00000000-0005-0000-0000-00002C000000}"/>
    <cellStyle name="S15 3" xfId="19" xr:uid="{00000000-0005-0000-0000-00002D000000}"/>
    <cellStyle name="S15 4" xfId="64" xr:uid="{00000000-0005-0000-0000-00002E000000}"/>
    <cellStyle name="S15 5" xfId="42" xr:uid="{00000000-0005-0000-0000-00002F000000}"/>
    <cellStyle name="S15 6" xfId="102" xr:uid="{00000000-0005-0000-0000-000030000000}"/>
    <cellStyle name="S16" xfId="32" xr:uid="{00000000-0005-0000-0000-000031000000}"/>
    <cellStyle name="S16 2" xfId="65" xr:uid="{00000000-0005-0000-0000-000032000000}"/>
    <cellStyle name="S16 3" xfId="21" xr:uid="{00000000-0005-0000-0000-000033000000}"/>
    <cellStyle name="S16 4" xfId="41" xr:uid="{00000000-0005-0000-0000-000034000000}"/>
    <cellStyle name="S16 5" xfId="103" xr:uid="{00000000-0005-0000-0000-000035000000}"/>
    <cellStyle name="S17" xfId="34" xr:uid="{00000000-0005-0000-0000-000036000000}"/>
    <cellStyle name="S17 2" xfId="20" xr:uid="{00000000-0005-0000-0000-000037000000}"/>
    <cellStyle name="S18" xfId="37" xr:uid="{00000000-0005-0000-0000-000038000000}"/>
    <cellStyle name="S19" xfId="35" xr:uid="{00000000-0005-0000-0000-000039000000}"/>
    <cellStyle name="S2" xfId="5" xr:uid="{00000000-0005-0000-0000-00003A000000}"/>
    <cellStyle name="S2 2" xfId="66" xr:uid="{00000000-0005-0000-0000-00003B000000}"/>
    <cellStyle name="S20" xfId="36" xr:uid="{00000000-0005-0000-0000-00003C000000}"/>
    <cellStyle name="S3" xfId="6" xr:uid="{00000000-0005-0000-0000-00003D000000}"/>
    <cellStyle name="S3 2" xfId="67" xr:uid="{00000000-0005-0000-0000-00003E000000}"/>
    <cellStyle name="S4" xfId="22" xr:uid="{00000000-0005-0000-0000-00003F000000}"/>
    <cellStyle name="S4 2" xfId="68" xr:uid="{00000000-0005-0000-0000-000040000000}"/>
    <cellStyle name="S4 3" xfId="8" xr:uid="{00000000-0005-0000-0000-000041000000}"/>
    <cellStyle name="S4 4" xfId="69" xr:uid="{00000000-0005-0000-0000-000042000000}"/>
    <cellStyle name="S4 5" xfId="92" xr:uid="{00000000-0005-0000-0000-000043000000}"/>
    <cellStyle name="S5" xfId="24" xr:uid="{00000000-0005-0000-0000-000044000000}"/>
    <cellStyle name="S5 2" xfId="70" xr:uid="{00000000-0005-0000-0000-000045000000}"/>
    <cellStyle name="S5 3" xfId="9" xr:uid="{00000000-0005-0000-0000-000046000000}"/>
    <cellStyle name="S5 4" xfId="71" xr:uid="{00000000-0005-0000-0000-000047000000}"/>
    <cellStyle name="S5 5" xfId="93" xr:uid="{00000000-0005-0000-0000-000048000000}"/>
    <cellStyle name="S6" xfId="25" xr:uid="{00000000-0005-0000-0000-000049000000}"/>
    <cellStyle name="S6 2" xfId="72" xr:uid="{00000000-0005-0000-0000-00004A000000}"/>
    <cellStyle name="S6 3" xfId="7" xr:uid="{00000000-0005-0000-0000-00004B000000}"/>
    <cellStyle name="S6 4" xfId="73" xr:uid="{00000000-0005-0000-0000-00004C000000}"/>
    <cellStyle name="S6 5" xfId="94" xr:uid="{00000000-0005-0000-0000-00004D000000}"/>
    <cellStyle name="S7" xfId="23" xr:uid="{00000000-0005-0000-0000-00004E000000}"/>
    <cellStyle name="S7 2" xfId="74" xr:uid="{00000000-0005-0000-0000-00004F000000}"/>
    <cellStyle name="S7 3" xfId="12" xr:uid="{00000000-0005-0000-0000-000050000000}"/>
    <cellStyle name="S7 4" xfId="95" xr:uid="{00000000-0005-0000-0000-000051000000}"/>
    <cellStyle name="S8" xfId="27" xr:uid="{00000000-0005-0000-0000-000052000000}"/>
    <cellStyle name="S8 2" xfId="75" xr:uid="{00000000-0005-0000-0000-000053000000}"/>
    <cellStyle name="S8 3" xfId="13" xr:uid="{00000000-0005-0000-0000-000054000000}"/>
    <cellStyle name="S8 4" xfId="96" xr:uid="{00000000-0005-0000-0000-000055000000}"/>
    <cellStyle name="S9" xfId="28" xr:uid="{00000000-0005-0000-0000-000056000000}"/>
    <cellStyle name="S9 2" xfId="76" xr:uid="{00000000-0005-0000-0000-000057000000}"/>
    <cellStyle name="S9 3" xfId="11" xr:uid="{00000000-0005-0000-0000-000058000000}"/>
    <cellStyle name="S9 4" xfId="97" xr:uid="{00000000-0005-0000-0000-000059000000}"/>
    <cellStyle name="Separador de milhares 10" xfId="91" xr:uid="{00000000-0005-0000-0000-00005A000000}"/>
    <cellStyle name="Separador de milhares 2" xfId="77" xr:uid="{00000000-0005-0000-0000-00005B000000}"/>
    <cellStyle name="Separador de milhares 2 2" xfId="78" xr:uid="{00000000-0005-0000-0000-00005C000000}"/>
    <cellStyle name="Separador de milhares 2 3" xfId="10" xr:uid="{00000000-0005-0000-0000-00005D000000}"/>
    <cellStyle name="Separador de milhares 2 3 2" xfId="40" xr:uid="{00000000-0005-0000-0000-00005E000000}"/>
    <cellStyle name="Separador de milhares 2 4" xfId="79" xr:uid="{00000000-0005-0000-0000-00005F000000}"/>
    <cellStyle name="Separador de milhares 3" xfId="80" xr:uid="{00000000-0005-0000-0000-000060000000}"/>
    <cellStyle name="Separador de milhares 4" xfId="39" xr:uid="{00000000-0005-0000-0000-000061000000}"/>
    <cellStyle name="Separador de milhares 5" xfId="81" xr:uid="{00000000-0005-0000-0000-000062000000}"/>
    <cellStyle name="Separador de milhares 6" xfId="83" xr:uid="{00000000-0005-0000-0000-000063000000}"/>
    <cellStyle name="Separador de milhares 7" xfId="85" xr:uid="{00000000-0005-0000-0000-000064000000}"/>
    <cellStyle name="Separador de milhares 8" xfId="87" xr:uid="{00000000-0005-0000-0000-000065000000}"/>
    <cellStyle name="Separador de milhares 9" xfId="89" xr:uid="{00000000-0005-0000-0000-000066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4763</xdr:colOff>
      <xdr:row>0</xdr:row>
      <xdr:rowOff>59531</xdr:rowOff>
    </xdr:from>
    <xdr:ext cx="721518" cy="631031"/>
    <xdr:pic>
      <xdr:nvPicPr>
        <xdr:cNvPr id="2" name="image1.png">
          <a:extLst>
            <a:ext uri="{FF2B5EF4-FFF2-40B4-BE49-F238E27FC236}">
              <a16:creationId xmlns:a16="http://schemas.microsoft.com/office/drawing/2014/main" id="{84D6BE5E-BB5B-4657-A72E-1AEE95CFDB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113" y="59531"/>
          <a:ext cx="721518" cy="63103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28575</xdr:rowOff>
    </xdr:from>
    <xdr:to>
      <xdr:col>8</xdr:col>
      <xdr:colOff>981075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E39B2-9095-4E9A-BC2A-002DD91F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8575"/>
          <a:ext cx="4324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4</xdr:col>
      <xdr:colOff>323850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9FA021-FAD0-4267-B01E-342D6F03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9525"/>
          <a:ext cx="3771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1104900</xdr:colOff>
      <xdr:row>1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AD5ED6-F6D8-4CD1-8AC3-43DE8130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62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0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98A7FE-C850-43D5-A0E6-14B3038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13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400050</xdr:colOff>
      <xdr:row>0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01B5E0-C997-4688-976D-C1608E1C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13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4</xdr:col>
      <xdr:colOff>466725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77E8A1-0C55-438C-ADB6-43B11519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9525"/>
          <a:ext cx="43148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4</xdr:col>
      <xdr:colOff>466725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ED112-7B99-4283-8F61-DDA06032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9525"/>
          <a:ext cx="3771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4</xdr:col>
      <xdr:colOff>323850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85E818-7DE6-4920-97FD-DBBF74B1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9525"/>
          <a:ext cx="3771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6"/>
  <sheetViews>
    <sheetView topLeftCell="A415" workbookViewId="0">
      <selection activeCell="E433" sqref="E433"/>
    </sheetView>
  </sheetViews>
  <sheetFormatPr defaultRowHeight="15" x14ac:dyDescent="0.25"/>
  <cols>
    <col min="1" max="1" width="8.7109375" style="1" customWidth="1"/>
    <col min="2" max="2" width="17.7109375" style="1" customWidth="1"/>
    <col min="3" max="3" width="7.140625" style="1" customWidth="1"/>
    <col min="4" max="4" width="48.7109375" style="1" customWidth="1"/>
    <col min="5" max="5" width="11.85546875" customWidth="1"/>
  </cols>
  <sheetData>
    <row r="2" spans="1:5" x14ac:dyDescent="0.25">
      <c r="A2" s="3" t="s">
        <v>0</v>
      </c>
      <c r="B2" s="4"/>
    </row>
    <row r="3" spans="1:5" x14ac:dyDescent="0.25">
      <c r="A3" s="6" t="s">
        <v>1</v>
      </c>
      <c r="B3" s="6" t="s">
        <v>2</v>
      </c>
      <c r="C3" s="6" t="s">
        <v>3</v>
      </c>
      <c r="D3" s="7"/>
    </row>
    <row r="4" spans="1:5" x14ac:dyDescent="0.25">
      <c r="A4" s="9">
        <v>10000</v>
      </c>
      <c r="B4" s="10">
        <v>1</v>
      </c>
      <c r="C4" s="10" t="s">
        <v>4</v>
      </c>
      <c r="D4" s="11"/>
    </row>
    <row r="5" spans="1:5" x14ac:dyDescent="0.25">
      <c r="A5" s="9">
        <v>10001</v>
      </c>
      <c r="B5" s="10" t="s">
        <v>5</v>
      </c>
      <c r="C5" s="3" t="s">
        <v>0</v>
      </c>
      <c r="D5" s="10" t="s">
        <v>6</v>
      </c>
    </row>
    <row r="6" spans="1:5" x14ac:dyDescent="0.25">
      <c r="A6" s="9">
        <v>10002</v>
      </c>
      <c r="B6" s="10" t="s">
        <v>7</v>
      </c>
      <c r="C6" s="3" t="s">
        <v>0</v>
      </c>
      <c r="D6" s="10" t="s">
        <v>8</v>
      </c>
    </row>
    <row r="7" spans="1:5" x14ac:dyDescent="0.25">
      <c r="A7" s="9">
        <v>79</v>
      </c>
      <c r="B7" s="10" t="s">
        <v>9</v>
      </c>
      <c r="C7" s="3" t="s">
        <v>0</v>
      </c>
      <c r="D7" s="10" t="s">
        <v>8</v>
      </c>
    </row>
    <row r="8" spans="1:5" x14ac:dyDescent="0.25">
      <c r="A8" s="9">
        <v>10003</v>
      </c>
      <c r="B8" s="10" t="s">
        <v>10</v>
      </c>
      <c r="C8" s="3" t="s">
        <v>0</v>
      </c>
      <c r="D8" s="10" t="s">
        <v>11</v>
      </c>
      <c r="E8" t="s">
        <v>12</v>
      </c>
    </row>
    <row r="9" spans="1:5" x14ac:dyDescent="0.25">
      <c r="A9" s="28">
        <v>15963</v>
      </c>
      <c r="B9" s="13" t="s">
        <v>13</v>
      </c>
      <c r="C9" s="3" t="s">
        <v>0</v>
      </c>
      <c r="D9" s="13" t="s">
        <v>14</v>
      </c>
    </row>
    <row r="10" spans="1:5" x14ac:dyDescent="0.25">
      <c r="A10" s="15" t="s">
        <v>0</v>
      </c>
      <c r="B10" s="16" t="s">
        <v>0</v>
      </c>
      <c r="C10" s="3" t="s">
        <v>0</v>
      </c>
      <c r="D10" s="16" t="s">
        <v>0</v>
      </c>
    </row>
    <row r="11" spans="1:5" x14ac:dyDescent="0.25">
      <c r="A11" s="9">
        <v>50</v>
      </c>
      <c r="B11" s="10" t="s">
        <v>15</v>
      </c>
      <c r="C11" s="3" t="s">
        <v>0</v>
      </c>
      <c r="D11" s="10" t="s">
        <v>16</v>
      </c>
    </row>
    <row r="12" spans="1:5" x14ac:dyDescent="0.25">
      <c r="A12" s="28">
        <v>107166</v>
      </c>
      <c r="B12" s="13" t="s">
        <v>17</v>
      </c>
      <c r="C12" s="3" t="s">
        <v>0</v>
      </c>
      <c r="D12" s="13" t="s">
        <v>18</v>
      </c>
      <c r="E12" t="s">
        <v>19</v>
      </c>
    </row>
    <row r="13" spans="1:5" x14ac:dyDescent="0.25">
      <c r="A13" s="28">
        <v>107190</v>
      </c>
      <c r="B13" s="13" t="s">
        <v>20</v>
      </c>
      <c r="C13" s="3" t="s">
        <v>0</v>
      </c>
      <c r="D13" s="13" t="s">
        <v>21</v>
      </c>
      <c r="E13" t="s">
        <v>22</v>
      </c>
    </row>
    <row r="14" spans="1:5" x14ac:dyDescent="0.25">
      <c r="A14" s="28">
        <v>107212</v>
      </c>
      <c r="B14" s="13" t="s">
        <v>23</v>
      </c>
      <c r="C14" s="3" t="s">
        <v>0</v>
      </c>
      <c r="D14" s="13" t="s">
        <v>24</v>
      </c>
      <c r="E14" t="s">
        <v>25</v>
      </c>
    </row>
    <row r="15" spans="1:5" x14ac:dyDescent="0.25">
      <c r="A15" s="28">
        <v>107220</v>
      </c>
      <c r="B15" s="13" t="s">
        <v>26</v>
      </c>
      <c r="C15" s="3" t="s">
        <v>0</v>
      </c>
      <c r="D15" s="13" t="s">
        <v>27</v>
      </c>
      <c r="E15" t="s">
        <v>28</v>
      </c>
    </row>
    <row r="16" spans="1:5" x14ac:dyDescent="0.25">
      <c r="A16" s="15" t="s">
        <v>0</v>
      </c>
      <c r="B16" s="16" t="s">
        <v>0</v>
      </c>
      <c r="C16" s="3" t="s">
        <v>0</v>
      </c>
      <c r="D16" s="16" t="s">
        <v>0</v>
      </c>
    </row>
    <row r="17" spans="1:5" x14ac:dyDescent="0.25">
      <c r="A17" s="9">
        <v>49</v>
      </c>
      <c r="B17" s="10" t="s">
        <v>29</v>
      </c>
      <c r="C17" s="3" t="s">
        <v>0</v>
      </c>
      <c r="D17" s="10" t="s">
        <v>30</v>
      </c>
      <c r="E17" t="s">
        <v>31</v>
      </c>
    </row>
    <row r="18" spans="1:5" x14ac:dyDescent="0.25">
      <c r="A18" s="28">
        <v>108340</v>
      </c>
      <c r="B18" s="13" t="s">
        <v>32</v>
      </c>
      <c r="C18" s="3" t="s">
        <v>0</v>
      </c>
      <c r="D18" s="13" t="s">
        <v>33</v>
      </c>
    </row>
    <row r="19" spans="1:5" x14ac:dyDescent="0.25">
      <c r="A19" s="28">
        <v>108626</v>
      </c>
      <c r="B19" s="13" t="s">
        <v>34</v>
      </c>
      <c r="C19" s="3" t="s">
        <v>0</v>
      </c>
      <c r="D19" s="13" t="s">
        <v>35</v>
      </c>
    </row>
    <row r="20" spans="1:5" x14ac:dyDescent="0.25">
      <c r="A20" s="28">
        <v>109223</v>
      </c>
      <c r="B20" s="13" t="s">
        <v>36</v>
      </c>
      <c r="C20" s="3" t="s">
        <v>0</v>
      </c>
      <c r="D20" s="13" t="s">
        <v>37</v>
      </c>
    </row>
    <row r="21" spans="1:5" x14ac:dyDescent="0.25">
      <c r="A21" s="28">
        <v>110060</v>
      </c>
      <c r="B21" s="13" t="s">
        <v>38</v>
      </c>
      <c r="C21" s="3" t="s">
        <v>0</v>
      </c>
      <c r="D21" s="13" t="s">
        <v>39</v>
      </c>
    </row>
    <row r="22" spans="1:5" x14ac:dyDescent="0.25">
      <c r="A22" s="28">
        <v>110078</v>
      </c>
      <c r="B22" s="13" t="s">
        <v>40</v>
      </c>
      <c r="C22" s="3" t="s">
        <v>0</v>
      </c>
      <c r="D22" s="13" t="s">
        <v>41</v>
      </c>
    </row>
    <row r="23" spans="1:5" x14ac:dyDescent="0.25">
      <c r="A23" s="28">
        <v>110191</v>
      </c>
      <c r="B23" s="13" t="s">
        <v>42</v>
      </c>
      <c r="C23" s="3" t="s">
        <v>0</v>
      </c>
      <c r="D23" s="13" t="s">
        <v>43</v>
      </c>
    </row>
    <row r="24" spans="1:5" x14ac:dyDescent="0.25">
      <c r="A24" s="15" t="s">
        <v>0</v>
      </c>
      <c r="B24" s="16" t="s">
        <v>0</v>
      </c>
      <c r="C24" s="3" t="s">
        <v>0</v>
      </c>
      <c r="D24" s="16" t="s">
        <v>0</v>
      </c>
    </row>
    <row r="25" spans="1:5" x14ac:dyDescent="0.25">
      <c r="A25" s="9">
        <v>48</v>
      </c>
      <c r="B25" s="10" t="s">
        <v>44</v>
      </c>
      <c r="C25" s="3" t="s">
        <v>0</v>
      </c>
      <c r="D25" s="10" t="s">
        <v>45</v>
      </c>
    </row>
    <row r="26" spans="1:5" x14ac:dyDescent="0.25">
      <c r="A26" s="28">
        <v>107174</v>
      </c>
      <c r="B26" s="13" t="s">
        <v>46</v>
      </c>
      <c r="C26" s="3" t="s">
        <v>0</v>
      </c>
      <c r="D26" s="13" t="s">
        <v>47</v>
      </c>
      <c r="E26" t="s">
        <v>19</v>
      </c>
    </row>
    <row r="27" spans="1:5" x14ac:dyDescent="0.25">
      <c r="A27" s="28">
        <v>107204</v>
      </c>
      <c r="B27" s="13" t="s">
        <v>48</v>
      </c>
      <c r="C27" s="3" t="s">
        <v>0</v>
      </c>
      <c r="D27" s="13" t="s">
        <v>49</v>
      </c>
      <c r="E27" t="s">
        <v>22</v>
      </c>
    </row>
    <row r="28" spans="1:5" x14ac:dyDescent="0.25">
      <c r="A28" s="28">
        <v>107239</v>
      </c>
      <c r="B28" s="13" t="s">
        <v>50</v>
      </c>
      <c r="C28" s="3" t="s">
        <v>0</v>
      </c>
      <c r="D28" s="13" t="s">
        <v>51</v>
      </c>
      <c r="E28" t="s">
        <v>28</v>
      </c>
    </row>
    <row r="29" spans="1:5" x14ac:dyDescent="0.25">
      <c r="A29" s="28">
        <v>107476</v>
      </c>
      <c r="B29" s="13" t="s">
        <v>52</v>
      </c>
      <c r="C29" s="3" t="s">
        <v>0</v>
      </c>
      <c r="D29" s="13" t="s">
        <v>53</v>
      </c>
      <c r="E29" t="s">
        <v>22</v>
      </c>
    </row>
    <row r="30" spans="1:5" x14ac:dyDescent="0.25">
      <c r="A30" s="28">
        <v>107689</v>
      </c>
      <c r="B30" s="13" t="s">
        <v>54</v>
      </c>
      <c r="C30" s="3" t="s">
        <v>0</v>
      </c>
      <c r="D30" s="13" t="s">
        <v>55</v>
      </c>
      <c r="E30" t="s">
        <v>25</v>
      </c>
    </row>
    <row r="31" spans="1:5" x14ac:dyDescent="0.25">
      <c r="A31" s="15" t="s">
        <v>0</v>
      </c>
      <c r="B31" s="16" t="s">
        <v>0</v>
      </c>
      <c r="C31" s="3" t="s">
        <v>0</v>
      </c>
      <c r="D31" s="16" t="s">
        <v>0</v>
      </c>
    </row>
    <row r="32" spans="1:5" x14ac:dyDescent="0.25">
      <c r="A32" s="9">
        <v>39</v>
      </c>
      <c r="B32" s="10" t="s">
        <v>56</v>
      </c>
      <c r="C32" s="3" t="s">
        <v>0</v>
      </c>
      <c r="D32" s="10" t="s">
        <v>57</v>
      </c>
      <c r="E32" t="s">
        <v>31</v>
      </c>
    </row>
    <row r="33" spans="1:4" x14ac:dyDescent="0.25">
      <c r="A33" s="28">
        <v>106070</v>
      </c>
      <c r="B33" s="13" t="s">
        <v>58</v>
      </c>
      <c r="C33" s="3" t="s">
        <v>0</v>
      </c>
      <c r="D33" s="13" t="s">
        <v>59</v>
      </c>
    </row>
    <row r="34" spans="1:4" x14ac:dyDescent="0.25">
      <c r="A34" s="28">
        <v>106216</v>
      </c>
      <c r="B34" s="13" t="s">
        <v>60</v>
      </c>
      <c r="C34" s="3" t="s">
        <v>0</v>
      </c>
      <c r="D34" s="13" t="s">
        <v>61</v>
      </c>
    </row>
    <row r="35" spans="1:4" x14ac:dyDescent="0.25">
      <c r="A35" s="28">
        <v>106224</v>
      </c>
      <c r="B35" s="13" t="s">
        <v>62</v>
      </c>
      <c r="C35" s="3" t="s">
        <v>0</v>
      </c>
      <c r="D35" s="13" t="s">
        <v>63</v>
      </c>
    </row>
    <row r="36" spans="1:4" x14ac:dyDescent="0.25">
      <c r="A36" s="28">
        <v>106895</v>
      </c>
      <c r="B36" s="13" t="s">
        <v>64</v>
      </c>
      <c r="C36" s="3" t="s">
        <v>0</v>
      </c>
      <c r="D36" s="13" t="s">
        <v>65</v>
      </c>
    </row>
    <row r="37" spans="1:4" x14ac:dyDescent="0.25">
      <c r="A37" s="28">
        <v>107140</v>
      </c>
      <c r="B37" s="13" t="s">
        <v>66</v>
      </c>
      <c r="C37" s="3" t="s">
        <v>0</v>
      </c>
      <c r="D37" s="13" t="s">
        <v>67</v>
      </c>
    </row>
    <row r="38" spans="1:4" x14ac:dyDescent="0.25">
      <c r="A38" s="28">
        <v>109231</v>
      </c>
      <c r="B38" s="13" t="s">
        <v>68</v>
      </c>
      <c r="C38" s="3" t="s">
        <v>0</v>
      </c>
      <c r="D38" s="13" t="s">
        <v>69</v>
      </c>
    </row>
    <row r="39" spans="1:4" x14ac:dyDescent="0.25">
      <c r="A39" s="28">
        <v>110086</v>
      </c>
      <c r="B39" s="13" t="s">
        <v>70</v>
      </c>
      <c r="C39" s="3" t="s">
        <v>0</v>
      </c>
      <c r="D39" s="13" t="s">
        <v>71</v>
      </c>
    </row>
    <row r="40" spans="1:4" x14ac:dyDescent="0.25">
      <c r="A40" s="28">
        <v>110183</v>
      </c>
      <c r="B40" s="13" t="s">
        <v>72</v>
      </c>
      <c r="C40" s="3" t="s">
        <v>0</v>
      </c>
      <c r="D40" s="13" t="s">
        <v>73</v>
      </c>
    </row>
    <row r="41" spans="1:4" x14ac:dyDescent="0.25">
      <c r="A41" s="15" t="s">
        <v>0</v>
      </c>
      <c r="B41" s="16" t="s">
        <v>0</v>
      </c>
      <c r="C41" s="3" t="s">
        <v>0</v>
      </c>
      <c r="D41" s="16" t="s">
        <v>0</v>
      </c>
    </row>
    <row r="42" spans="1:4" x14ac:dyDescent="0.25">
      <c r="A42" s="9">
        <v>10017</v>
      </c>
      <c r="B42" s="10" t="s">
        <v>74</v>
      </c>
      <c r="C42" s="3" t="s">
        <v>0</v>
      </c>
      <c r="D42" s="10" t="s">
        <v>75</v>
      </c>
    </row>
    <row r="43" spans="1:4" x14ac:dyDescent="0.25">
      <c r="A43" s="9">
        <v>26</v>
      </c>
      <c r="B43" s="10" t="s">
        <v>76</v>
      </c>
      <c r="C43" s="3" t="s">
        <v>0</v>
      </c>
      <c r="D43" s="10" t="s">
        <v>77</v>
      </c>
    </row>
    <row r="44" spans="1:4" x14ac:dyDescent="0.25">
      <c r="A44" s="9">
        <v>10018</v>
      </c>
      <c r="B44" s="10" t="s">
        <v>78</v>
      </c>
      <c r="C44" s="3" t="s">
        <v>0</v>
      </c>
      <c r="D44" s="10" t="s">
        <v>79</v>
      </c>
    </row>
    <row r="45" spans="1:4" x14ac:dyDescent="0.25">
      <c r="A45" s="28">
        <v>10024</v>
      </c>
      <c r="B45" s="13" t="s">
        <v>80</v>
      </c>
      <c r="C45" s="3" t="s">
        <v>0</v>
      </c>
      <c r="D45" s="13" t="s">
        <v>81</v>
      </c>
    </row>
    <row r="46" spans="1:4" x14ac:dyDescent="0.25">
      <c r="A46" s="28">
        <v>10025</v>
      </c>
      <c r="B46" s="13" t="s">
        <v>82</v>
      </c>
      <c r="C46" s="3" t="s">
        <v>0</v>
      </c>
      <c r="D46" s="13" t="s">
        <v>83</v>
      </c>
    </row>
    <row r="47" spans="1:4" x14ac:dyDescent="0.25">
      <c r="A47" s="28">
        <v>10027</v>
      </c>
      <c r="B47" s="13" t="s">
        <v>84</v>
      </c>
      <c r="C47" s="3" t="s">
        <v>0</v>
      </c>
      <c r="D47" s="13" t="s">
        <v>85</v>
      </c>
    </row>
    <row r="48" spans="1:4" x14ac:dyDescent="0.25">
      <c r="A48" s="28">
        <v>10029</v>
      </c>
      <c r="B48" s="13" t="s">
        <v>86</v>
      </c>
      <c r="C48" s="3" t="s">
        <v>0</v>
      </c>
      <c r="D48" s="13" t="s">
        <v>87</v>
      </c>
    </row>
    <row r="49" spans="1:4" x14ac:dyDescent="0.25">
      <c r="A49" s="15" t="s">
        <v>0</v>
      </c>
      <c r="B49" s="16" t="s">
        <v>0</v>
      </c>
      <c r="C49" s="3" t="s">
        <v>0</v>
      </c>
      <c r="D49" s="16" t="s">
        <v>0</v>
      </c>
    </row>
    <row r="50" spans="1:4" x14ac:dyDescent="0.25">
      <c r="A50" s="9">
        <v>28</v>
      </c>
      <c r="B50" s="10" t="s">
        <v>88</v>
      </c>
      <c r="C50" s="3" t="s">
        <v>0</v>
      </c>
      <c r="D50" s="10" t="s">
        <v>89</v>
      </c>
    </row>
    <row r="51" spans="1:4" x14ac:dyDescent="0.25">
      <c r="A51" s="9">
        <v>31</v>
      </c>
      <c r="B51" s="10" t="s">
        <v>90</v>
      </c>
      <c r="C51" s="3" t="s">
        <v>0</v>
      </c>
      <c r="D51" s="10" t="s">
        <v>91</v>
      </c>
    </row>
    <row r="52" spans="1:4" x14ac:dyDescent="0.25">
      <c r="A52" s="28">
        <v>10031</v>
      </c>
      <c r="B52" s="13" t="s">
        <v>92</v>
      </c>
      <c r="C52" s="3" t="s">
        <v>0</v>
      </c>
      <c r="D52" s="13" t="s">
        <v>93</v>
      </c>
    </row>
    <row r="53" spans="1:4" x14ac:dyDescent="0.25">
      <c r="A53" s="28">
        <v>10032</v>
      </c>
      <c r="B53" s="13" t="s">
        <v>94</v>
      </c>
      <c r="C53" s="3" t="s">
        <v>0</v>
      </c>
      <c r="D53" s="13" t="s">
        <v>95</v>
      </c>
    </row>
    <row r="54" spans="1:4" x14ac:dyDescent="0.25">
      <c r="A54" s="28">
        <v>10033</v>
      </c>
      <c r="B54" s="13" t="s">
        <v>96</v>
      </c>
      <c r="C54" s="3" t="s">
        <v>0</v>
      </c>
      <c r="D54" s="13" t="s">
        <v>97</v>
      </c>
    </row>
    <row r="55" spans="1:4" x14ac:dyDescent="0.25">
      <c r="A55" s="28">
        <v>10034</v>
      </c>
      <c r="B55" s="13" t="s">
        <v>98</v>
      </c>
      <c r="C55" s="3" t="s">
        <v>0</v>
      </c>
      <c r="D55" s="13" t="s">
        <v>99</v>
      </c>
    </row>
    <row r="56" spans="1:4" x14ac:dyDescent="0.25">
      <c r="A56" s="28">
        <v>10036</v>
      </c>
      <c r="B56" s="13" t="s">
        <v>100</v>
      </c>
      <c r="C56" s="3" t="s">
        <v>0</v>
      </c>
      <c r="D56" s="13" t="s">
        <v>101</v>
      </c>
    </row>
    <row r="57" spans="1:4" x14ac:dyDescent="0.25">
      <c r="A57" s="15" t="s">
        <v>0</v>
      </c>
      <c r="B57" s="16" t="s">
        <v>0</v>
      </c>
      <c r="C57" s="3" t="s">
        <v>0</v>
      </c>
      <c r="D57" s="16" t="s">
        <v>0</v>
      </c>
    </row>
    <row r="58" spans="1:4" x14ac:dyDescent="0.25">
      <c r="A58" s="9">
        <v>72</v>
      </c>
      <c r="B58" s="10" t="s">
        <v>102</v>
      </c>
      <c r="C58" s="3" t="s">
        <v>0</v>
      </c>
      <c r="D58" s="10" t="s">
        <v>103</v>
      </c>
    </row>
    <row r="59" spans="1:4" x14ac:dyDescent="0.25">
      <c r="A59" s="9">
        <v>73</v>
      </c>
      <c r="B59" s="10" t="s">
        <v>104</v>
      </c>
      <c r="C59" s="3" t="s">
        <v>0</v>
      </c>
      <c r="D59" s="10" t="s">
        <v>103</v>
      </c>
    </row>
    <row r="60" spans="1:4" x14ac:dyDescent="0.25">
      <c r="A60" s="28">
        <v>10058</v>
      </c>
      <c r="B60" s="13" t="s">
        <v>105</v>
      </c>
      <c r="C60" s="3" t="s">
        <v>0</v>
      </c>
      <c r="D60" s="13" t="s">
        <v>106</v>
      </c>
    </row>
    <row r="61" spans="1:4" x14ac:dyDescent="0.25">
      <c r="A61" s="15" t="s">
        <v>0</v>
      </c>
      <c r="B61" s="16" t="s">
        <v>0</v>
      </c>
      <c r="C61" s="3" t="s">
        <v>0</v>
      </c>
      <c r="D61" s="16" t="s">
        <v>0</v>
      </c>
    </row>
    <row r="62" spans="1:4" x14ac:dyDescent="0.25">
      <c r="A62" s="9">
        <v>46</v>
      </c>
      <c r="B62" s="10" t="s">
        <v>107</v>
      </c>
      <c r="C62" s="3" t="s">
        <v>0</v>
      </c>
      <c r="D62" s="10" t="s">
        <v>108</v>
      </c>
    </row>
    <row r="63" spans="1:4" x14ac:dyDescent="0.25">
      <c r="A63" s="9">
        <v>47</v>
      </c>
      <c r="B63" s="10" t="s">
        <v>109</v>
      </c>
      <c r="C63" s="3" t="s">
        <v>0</v>
      </c>
      <c r="D63" s="10" t="s">
        <v>110</v>
      </c>
    </row>
    <row r="64" spans="1:4" x14ac:dyDescent="0.25">
      <c r="A64" s="9">
        <v>99</v>
      </c>
      <c r="B64" s="10" t="s">
        <v>111</v>
      </c>
      <c r="C64" s="3" t="s">
        <v>0</v>
      </c>
      <c r="D64" s="10" t="s">
        <v>112</v>
      </c>
    </row>
    <row r="65" spans="1:9" x14ac:dyDescent="0.25">
      <c r="A65" s="9">
        <v>100</v>
      </c>
      <c r="B65" s="10" t="s">
        <v>113</v>
      </c>
      <c r="C65" s="3" t="s">
        <v>0</v>
      </c>
      <c r="D65" s="10" t="s">
        <v>114</v>
      </c>
    </row>
    <row r="66" spans="1:9" x14ac:dyDescent="0.25">
      <c r="A66" s="28">
        <v>36489</v>
      </c>
      <c r="B66" s="13" t="s">
        <v>115</v>
      </c>
      <c r="C66" s="3" t="s">
        <v>0</v>
      </c>
      <c r="D66" s="13" t="s">
        <v>116</v>
      </c>
    </row>
    <row r="67" spans="1:9" x14ac:dyDescent="0.25">
      <c r="A67" s="28">
        <v>36493</v>
      </c>
      <c r="B67" s="13" t="s">
        <v>117</v>
      </c>
      <c r="C67" s="3" t="s">
        <v>0</v>
      </c>
      <c r="D67" s="13" t="s">
        <v>118</v>
      </c>
      <c r="E67" s="217" t="s">
        <v>119</v>
      </c>
      <c r="F67" s="676" t="s">
        <v>120</v>
      </c>
      <c r="G67" s="677"/>
      <c r="H67" s="677"/>
      <c r="I67" s="678"/>
    </row>
    <row r="68" spans="1:9" x14ac:dyDescent="0.25">
      <c r="A68" s="15" t="s">
        <v>0</v>
      </c>
      <c r="B68" s="16" t="s">
        <v>0</v>
      </c>
      <c r="C68" s="3" t="s">
        <v>0</v>
      </c>
      <c r="D68" s="16" t="s">
        <v>0</v>
      </c>
    </row>
    <row r="69" spans="1:9" x14ac:dyDescent="0.25">
      <c r="A69" s="9">
        <v>69</v>
      </c>
      <c r="B69" s="10" t="s">
        <v>121</v>
      </c>
      <c r="C69" s="3" t="s">
        <v>0</v>
      </c>
      <c r="D69" s="10" t="s">
        <v>122</v>
      </c>
    </row>
    <row r="70" spans="1:9" x14ac:dyDescent="0.25">
      <c r="A70" s="9">
        <v>68</v>
      </c>
      <c r="B70" s="10" t="s">
        <v>123</v>
      </c>
      <c r="C70" s="3" t="s">
        <v>0</v>
      </c>
      <c r="D70" s="10" t="s">
        <v>124</v>
      </c>
    </row>
    <row r="71" spans="1:9" x14ac:dyDescent="0.25">
      <c r="A71" s="28">
        <v>36497</v>
      </c>
      <c r="B71" s="13" t="s">
        <v>125</v>
      </c>
      <c r="C71" s="3" t="s">
        <v>0</v>
      </c>
      <c r="D71" s="13" t="s">
        <v>126</v>
      </c>
    </row>
    <row r="72" spans="1:9" x14ac:dyDescent="0.25">
      <c r="A72" s="28">
        <v>36498</v>
      </c>
      <c r="B72" s="13" t="s">
        <v>127</v>
      </c>
      <c r="C72" s="3" t="s">
        <v>0</v>
      </c>
      <c r="D72" s="13" t="s">
        <v>128</v>
      </c>
    </row>
    <row r="73" spans="1:9" x14ac:dyDescent="0.25">
      <c r="A73" s="28">
        <v>36499</v>
      </c>
      <c r="B73" s="13" t="s">
        <v>129</v>
      </c>
      <c r="C73" s="3" t="s">
        <v>0</v>
      </c>
      <c r="D73" s="13" t="s">
        <v>130</v>
      </c>
    </row>
    <row r="74" spans="1:9" x14ac:dyDescent="0.25">
      <c r="A74" s="28">
        <v>36502</v>
      </c>
      <c r="B74" s="13" t="s">
        <v>131</v>
      </c>
      <c r="C74" s="3" t="s">
        <v>0</v>
      </c>
      <c r="D74" s="13" t="s">
        <v>132</v>
      </c>
    </row>
    <row r="75" spans="1:9" x14ac:dyDescent="0.25">
      <c r="A75" s="15" t="s">
        <v>0</v>
      </c>
      <c r="B75" s="16" t="s">
        <v>0</v>
      </c>
      <c r="C75" s="3" t="s">
        <v>0</v>
      </c>
      <c r="D75" s="16" t="s">
        <v>0</v>
      </c>
    </row>
    <row r="76" spans="1:9" x14ac:dyDescent="0.25">
      <c r="A76" s="9">
        <v>134</v>
      </c>
      <c r="B76" s="10">
        <v>2</v>
      </c>
      <c r="C76" s="10" t="s">
        <v>133</v>
      </c>
      <c r="D76" s="11"/>
    </row>
    <row r="77" spans="1:9" x14ac:dyDescent="0.25">
      <c r="A77" s="9">
        <v>135</v>
      </c>
      <c r="B77" s="10" t="s">
        <v>134</v>
      </c>
      <c r="C77" s="3" t="s">
        <v>0</v>
      </c>
      <c r="D77" s="10" t="s">
        <v>135</v>
      </c>
    </row>
    <row r="78" spans="1:9" x14ac:dyDescent="0.25">
      <c r="A78" s="9">
        <v>93</v>
      </c>
      <c r="B78" s="10" t="s">
        <v>136</v>
      </c>
      <c r="C78" s="3" t="s">
        <v>0</v>
      </c>
      <c r="D78" s="10" t="s">
        <v>137</v>
      </c>
    </row>
    <row r="79" spans="1:9" x14ac:dyDescent="0.25">
      <c r="A79" s="9">
        <v>119</v>
      </c>
      <c r="B79" s="10" t="s">
        <v>138</v>
      </c>
      <c r="C79" s="3" t="s">
        <v>0</v>
      </c>
      <c r="D79" s="10" t="s">
        <v>139</v>
      </c>
    </row>
    <row r="80" spans="1:9" x14ac:dyDescent="0.25">
      <c r="A80" s="9">
        <v>120</v>
      </c>
      <c r="B80" s="10" t="s">
        <v>140</v>
      </c>
      <c r="C80" s="3" t="s">
        <v>0</v>
      </c>
      <c r="D80" s="10" t="s">
        <v>139</v>
      </c>
    </row>
    <row r="81" spans="1:4" x14ac:dyDescent="0.25">
      <c r="A81" s="28">
        <v>20009</v>
      </c>
      <c r="B81" s="13" t="s">
        <v>141</v>
      </c>
      <c r="C81" s="3" t="s">
        <v>0</v>
      </c>
      <c r="D81" s="13" t="s">
        <v>142</v>
      </c>
    </row>
    <row r="82" spans="1:4" x14ac:dyDescent="0.25">
      <c r="A82" s="28">
        <v>36631</v>
      </c>
      <c r="B82" s="13" t="s">
        <v>143</v>
      </c>
      <c r="C82" s="3" t="s">
        <v>0</v>
      </c>
      <c r="D82" s="13" t="s">
        <v>144</v>
      </c>
    </row>
    <row r="83" spans="1:4" x14ac:dyDescent="0.25">
      <c r="A83" s="28">
        <v>36632</v>
      </c>
      <c r="B83" s="13" t="s">
        <v>145</v>
      </c>
      <c r="C83" s="3" t="s">
        <v>0</v>
      </c>
      <c r="D83" s="13" t="s">
        <v>146</v>
      </c>
    </row>
    <row r="84" spans="1:4" x14ac:dyDescent="0.25">
      <c r="A84" s="28">
        <v>20012</v>
      </c>
      <c r="B84" s="13" t="s">
        <v>147</v>
      </c>
      <c r="C84" s="3" t="s">
        <v>0</v>
      </c>
      <c r="D84" s="13" t="s">
        <v>148</v>
      </c>
    </row>
    <row r="85" spans="1:4" x14ac:dyDescent="0.25">
      <c r="A85" s="28">
        <v>104825</v>
      </c>
      <c r="B85" s="13" t="s">
        <v>149</v>
      </c>
      <c r="C85" s="3" t="s">
        <v>0</v>
      </c>
      <c r="D85" s="13" t="s">
        <v>150</v>
      </c>
    </row>
    <row r="86" spans="1:4" x14ac:dyDescent="0.25">
      <c r="A86" s="15" t="s">
        <v>0</v>
      </c>
      <c r="B86" s="16" t="s">
        <v>0</v>
      </c>
      <c r="C86" s="3" t="s">
        <v>0</v>
      </c>
      <c r="D86" s="16" t="s">
        <v>0</v>
      </c>
    </row>
    <row r="87" spans="1:4" x14ac:dyDescent="0.25">
      <c r="A87" s="9">
        <v>100013</v>
      </c>
      <c r="B87" s="10" t="s">
        <v>151</v>
      </c>
      <c r="C87" s="3" t="s">
        <v>0</v>
      </c>
      <c r="D87" s="10" t="s">
        <v>152</v>
      </c>
    </row>
    <row r="88" spans="1:4" x14ac:dyDescent="0.25">
      <c r="A88" s="28">
        <v>100021</v>
      </c>
      <c r="B88" s="13" t="s">
        <v>153</v>
      </c>
      <c r="C88" s="3" t="s">
        <v>0</v>
      </c>
      <c r="D88" s="13" t="s">
        <v>154</v>
      </c>
    </row>
    <row r="89" spans="1:4" x14ac:dyDescent="0.25">
      <c r="A89" s="28">
        <v>100030</v>
      </c>
      <c r="B89" s="13" t="s">
        <v>155</v>
      </c>
      <c r="C89" s="3" t="s">
        <v>0</v>
      </c>
      <c r="D89" s="13" t="s">
        <v>156</v>
      </c>
    </row>
    <row r="90" spans="1:4" x14ac:dyDescent="0.25">
      <c r="A90" s="28">
        <v>100048</v>
      </c>
      <c r="B90" s="13" t="s">
        <v>157</v>
      </c>
      <c r="C90" s="3" t="s">
        <v>0</v>
      </c>
      <c r="D90" s="13" t="s">
        <v>158</v>
      </c>
    </row>
    <row r="91" spans="1:4" x14ac:dyDescent="0.25">
      <c r="A91" s="28">
        <v>100056</v>
      </c>
      <c r="B91" s="13" t="s">
        <v>159</v>
      </c>
      <c r="C91" s="3" t="s">
        <v>0</v>
      </c>
      <c r="D91" s="13" t="s">
        <v>160</v>
      </c>
    </row>
    <row r="92" spans="1:4" x14ac:dyDescent="0.25">
      <c r="A92" s="28">
        <v>100064</v>
      </c>
      <c r="B92" s="13" t="s">
        <v>161</v>
      </c>
      <c r="C92" s="3" t="s">
        <v>0</v>
      </c>
      <c r="D92" s="13" t="s">
        <v>162</v>
      </c>
    </row>
    <row r="93" spans="1:4" x14ac:dyDescent="0.25">
      <c r="A93" s="28">
        <v>100072</v>
      </c>
      <c r="B93" s="13" t="s">
        <v>163</v>
      </c>
      <c r="C93" s="3" t="s">
        <v>0</v>
      </c>
      <c r="D93" s="13" t="s">
        <v>164</v>
      </c>
    </row>
    <row r="94" spans="1:4" x14ac:dyDescent="0.25">
      <c r="A94" s="28">
        <v>100080</v>
      </c>
      <c r="B94" s="13" t="s">
        <v>165</v>
      </c>
      <c r="C94" s="3" t="s">
        <v>0</v>
      </c>
      <c r="D94" s="13" t="s">
        <v>166</v>
      </c>
    </row>
    <row r="95" spans="1:4" x14ac:dyDescent="0.25">
      <c r="A95" s="28">
        <v>100099</v>
      </c>
      <c r="B95" s="13" t="s">
        <v>167</v>
      </c>
      <c r="C95" s="3" t="s">
        <v>0</v>
      </c>
      <c r="D95" s="13" t="s">
        <v>168</v>
      </c>
    </row>
    <row r="96" spans="1:4" x14ac:dyDescent="0.25">
      <c r="A96" s="15" t="s">
        <v>0</v>
      </c>
      <c r="B96" s="16" t="s">
        <v>0</v>
      </c>
      <c r="C96" s="3" t="s">
        <v>0</v>
      </c>
      <c r="D96" s="16" t="s">
        <v>0</v>
      </c>
    </row>
    <row r="97" spans="1:4" x14ac:dyDescent="0.25">
      <c r="A97" s="9">
        <v>85</v>
      </c>
      <c r="B97" s="10" t="s">
        <v>169</v>
      </c>
      <c r="C97" s="3" t="s">
        <v>0</v>
      </c>
      <c r="D97" s="10" t="s">
        <v>170</v>
      </c>
    </row>
    <row r="98" spans="1:4" x14ac:dyDescent="0.25">
      <c r="A98" s="9">
        <v>86</v>
      </c>
      <c r="B98" s="10" t="s">
        <v>171</v>
      </c>
      <c r="C98" s="3" t="s">
        <v>0</v>
      </c>
      <c r="D98" s="10" t="s">
        <v>170</v>
      </c>
    </row>
    <row r="99" spans="1:4" x14ac:dyDescent="0.25">
      <c r="A99" s="28">
        <v>20014</v>
      </c>
      <c r="B99" s="13" t="s">
        <v>172</v>
      </c>
      <c r="C99" s="3" t="s">
        <v>0</v>
      </c>
      <c r="D99" s="13" t="s">
        <v>173</v>
      </c>
    </row>
    <row r="100" spans="1:4" x14ac:dyDescent="0.25">
      <c r="A100" s="28">
        <v>20015</v>
      </c>
      <c r="B100" s="13" t="s">
        <v>174</v>
      </c>
      <c r="C100" s="3" t="s">
        <v>0</v>
      </c>
      <c r="D100" s="13" t="s">
        <v>175</v>
      </c>
    </row>
    <row r="101" spans="1:4" x14ac:dyDescent="0.25">
      <c r="A101" s="28">
        <v>20017</v>
      </c>
      <c r="B101" s="13" t="s">
        <v>176</v>
      </c>
      <c r="C101" s="3" t="s">
        <v>0</v>
      </c>
      <c r="D101" s="13" t="s">
        <v>177</v>
      </c>
    </row>
    <row r="102" spans="1:4" x14ac:dyDescent="0.25">
      <c r="A102" s="15" t="s">
        <v>0</v>
      </c>
      <c r="B102" s="16" t="s">
        <v>0</v>
      </c>
      <c r="C102" s="3" t="s">
        <v>0</v>
      </c>
      <c r="D102" s="16" t="s">
        <v>0</v>
      </c>
    </row>
    <row r="103" spans="1:4" x14ac:dyDescent="0.25">
      <c r="A103" s="9">
        <v>121</v>
      </c>
      <c r="B103" s="10" t="s">
        <v>178</v>
      </c>
      <c r="C103" s="3" t="s">
        <v>0</v>
      </c>
      <c r="D103" s="10" t="s">
        <v>179</v>
      </c>
    </row>
    <row r="104" spans="1:4" x14ac:dyDescent="0.25">
      <c r="A104" s="9">
        <v>122</v>
      </c>
      <c r="B104" s="10" t="s">
        <v>180</v>
      </c>
      <c r="C104" s="3" t="s">
        <v>0</v>
      </c>
      <c r="D104" s="10" t="s">
        <v>179</v>
      </c>
    </row>
    <row r="105" spans="1:4" x14ac:dyDescent="0.25">
      <c r="A105" s="28">
        <v>20022</v>
      </c>
      <c r="B105" s="13" t="s">
        <v>181</v>
      </c>
      <c r="C105" s="3" t="s">
        <v>0</v>
      </c>
      <c r="D105" s="13" t="s">
        <v>182</v>
      </c>
    </row>
    <row r="106" spans="1:4" x14ac:dyDescent="0.25">
      <c r="A106" s="28">
        <v>20027</v>
      </c>
      <c r="B106" s="13" t="s">
        <v>183</v>
      </c>
      <c r="C106" s="3" t="s">
        <v>0</v>
      </c>
      <c r="D106" s="13" t="s">
        <v>184</v>
      </c>
    </row>
    <row r="107" spans="1:4" x14ac:dyDescent="0.25">
      <c r="A107" s="28">
        <v>20028</v>
      </c>
      <c r="B107" s="13" t="s">
        <v>185</v>
      </c>
      <c r="C107" s="3" t="s">
        <v>0</v>
      </c>
      <c r="D107" s="13" t="s">
        <v>186</v>
      </c>
    </row>
    <row r="108" spans="1:4" x14ac:dyDescent="0.25">
      <c r="A108" s="28">
        <v>20030</v>
      </c>
      <c r="B108" s="13" t="s">
        <v>187</v>
      </c>
      <c r="C108" s="3" t="s">
        <v>0</v>
      </c>
      <c r="D108" s="13" t="s">
        <v>188</v>
      </c>
    </row>
    <row r="109" spans="1:4" x14ac:dyDescent="0.25">
      <c r="A109" s="28">
        <v>20031</v>
      </c>
      <c r="B109" s="13" t="s">
        <v>189</v>
      </c>
      <c r="C109" s="3" t="s">
        <v>0</v>
      </c>
      <c r="D109" s="13" t="s">
        <v>190</v>
      </c>
    </row>
    <row r="110" spans="1:4" x14ac:dyDescent="0.25">
      <c r="A110" s="28">
        <v>20032</v>
      </c>
      <c r="B110" s="13" t="s">
        <v>191</v>
      </c>
      <c r="C110" s="3" t="s">
        <v>0</v>
      </c>
      <c r="D110" s="13" t="s">
        <v>192</v>
      </c>
    </row>
    <row r="111" spans="1:4" x14ac:dyDescent="0.25">
      <c r="A111" s="28">
        <v>20033</v>
      </c>
      <c r="B111" s="13" t="s">
        <v>193</v>
      </c>
      <c r="C111" s="3" t="s">
        <v>0</v>
      </c>
      <c r="D111" s="13" t="s">
        <v>194</v>
      </c>
    </row>
    <row r="112" spans="1:4" x14ac:dyDescent="0.25">
      <c r="A112" s="15" t="s">
        <v>0</v>
      </c>
      <c r="B112" s="16" t="s">
        <v>0</v>
      </c>
      <c r="C112" s="3" t="s">
        <v>0</v>
      </c>
      <c r="D112" s="16" t="s">
        <v>0</v>
      </c>
    </row>
    <row r="113" spans="1:5" x14ac:dyDescent="0.25">
      <c r="A113" s="9">
        <v>128</v>
      </c>
      <c r="B113" s="10" t="s">
        <v>195</v>
      </c>
      <c r="C113" s="3" t="s">
        <v>0</v>
      </c>
      <c r="D113" s="10" t="s">
        <v>196</v>
      </c>
    </row>
    <row r="114" spans="1:5" x14ac:dyDescent="0.25">
      <c r="A114" s="9">
        <v>129</v>
      </c>
      <c r="B114" s="10" t="s">
        <v>197</v>
      </c>
      <c r="C114" s="3" t="s">
        <v>0</v>
      </c>
      <c r="D114" s="10" t="s">
        <v>196</v>
      </c>
    </row>
    <row r="115" spans="1:5" x14ac:dyDescent="0.25">
      <c r="A115" s="28">
        <v>20036</v>
      </c>
      <c r="B115" s="13" t="s">
        <v>198</v>
      </c>
      <c r="C115" s="3" t="s">
        <v>0</v>
      </c>
      <c r="D115" s="13" t="s">
        <v>199</v>
      </c>
    </row>
    <row r="116" spans="1:5" x14ac:dyDescent="0.25">
      <c r="A116" s="15" t="s">
        <v>0</v>
      </c>
      <c r="B116" s="16" t="s">
        <v>0</v>
      </c>
      <c r="C116" s="3" t="s">
        <v>0</v>
      </c>
      <c r="D116" s="16" t="s">
        <v>0</v>
      </c>
    </row>
    <row r="117" spans="1:5" x14ac:dyDescent="0.25">
      <c r="A117" s="9">
        <v>29</v>
      </c>
      <c r="B117" s="10" t="s">
        <v>200</v>
      </c>
      <c r="C117" s="3" t="s">
        <v>0</v>
      </c>
      <c r="D117" s="10" t="s">
        <v>89</v>
      </c>
    </row>
    <row r="118" spans="1:5" x14ac:dyDescent="0.25">
      <c r="A118" s="9">
        <v>30</v>
      </c>
      <c r="B118" s="10" t="s">
        <v>201</v>
      </c>
      <c r="C118" s="3" t="s">
        <v>0</v>
      </c>
      <c r="D118" s="10" t="s">
        <v>89</v>
      </c>
    </row>
    <row r="119" spans="1:5" x14ac:dyDescent="0.25">
      <c r="A119" s="28">
        <v>20045</v>
      </c>
      <c r="B119" s="13" t="s">
        <v>202</v>
      </c>
      <c r="C119" s="3" t="s">
        <v>0</v>
      </c>
      <c r="D119" s="13" t="s">
        <v>203</v>
      </c>
    </row>
    <row r="120" spans="1:5" x14ac:dyDescent="0.25">
      <c r="A120" s="15" t="s">
        <v>0</v>
      </c>
      <c r="B120" s="16" t="s">
        <v>0</v>
      </c>
      <c r="C120" s="3" t="s">
        <v>0</v>
      </c>
      <c r="D120" s="16" t="s">
        <v>0</v>
      </c>
    </row>
    <row r="121" spans="1:5" x14ac:dyDescent="0.25">
      <c r="A121" s="9">
        <v>147</v>
      </c>
      <c r="B121" s="10" t="s">
        <v>204</v>
      </c>
      <c r="C121" s="3" t="s">
        <v>0</v>
      </c>
      <c r="D121" s="10" t="s">
        <v>205</v>
      </c>
    </row>
    <row r="122" spans="1:5" x14ac:dyDescent="0.25">
      <c r="A122" s="9">
        <v>148</v>
      </c>
      <c r="B122" s="10" t="s">
        <v>206</v>
      </c>
      <c r="C122" s="3" t="s">
        <v>0</v>
      </c>
      <c r="D122" s="10" t="s">
        <v>205</v>
      </c>
      <c r="E122" s="98">
        <v>11</v>
      </c>
    </row>
    <row r="123" spans="1:5" x14ac:dyDescent="0.25">
      <c r="A123" s="28">
        <v>104222</v>
      </c>
      <c r="B123" s="13" t="s">
        <v>207</v>
      </c>
      <c r="C123" s="3" t="s">
        <v>0</v>
      </c>
      <c r="D123" s="13" t="s">
        <v>208</v>
      </c>
    </row>
    <row r="124" spans="1:5" x14ac:dyDescent="0.25">
      <c r="A124" s="28">
        <v>106089</v>
      </c>
      <c r="B124" s="13" t="s">
        <v>209</v>
      </c>
      <c r="C124" s="3" t="s">
        <v>0</v>
      </c>
      <c r="D124" s="13" t="s">
        <v>210</v>
      </c>
    </row>
    <row r="125" spans="1:5" x14ac:dyDescent="0.25">
      <c r="A125" s="28">
        <v>106704</v>
      </c>
      <c r="B125" s="13" t="s">
        <v>211</v>
      </c>
      <c r="C125" s="3" t="s">
        <v>0</v>
      </c>
      <c r="D125" s="13" t="s">
        <v>212</v>
      </c>
    </row>
    <row r="126" spans="1:5" x14ac:dyDescent="0.25">
      <c r="A126" s="28">
        <v>107131</v>
      </c>
      <c r="B126" s="13" t="s">
        <v>213</v>
      </c>
      <c r="C126" s="3" t="s">
        <v>0</v>
      </c>
      <c r="D126" s="13" t="s">
        <v>214</v>
      </c>
    </row>
    <row r="127" spans="1:5" x14ac:dyDescent="0.25">
      <c r="A127" s="28">
        <v>108308</v>
      </c>
      <c r="B127" s="13" t="s">
        <v>215</v>
      </c>
      <c r="C127" s="3" t="s">
        <v>0</v>
      </c>
      <c r="D127" s="13" t="s">
        <v>216</v>
      </c>
    </row>
    <row r="128" spans="1:5" x14ac:dyDescent="0.25">
      <c r="A128" s="28">
        <v>110205</v>
      </c>
      <c r="B128" s="13" t="s">
        <v>217</v>
      </c>
      <c r="C128" s="3" t="s">
        <v>0</v>
      </c>
      <c r="D128" s="13" t="s">
        <v>218</v>
      </c>
    </row>
    <row r="129" spans="1:4" x14ac:dyDescent="0.25">
      <c r="A129" s="28">
        <v>110213</v>
      </c>
      <c r="B129" s="13" t="s">
        <v>219</v>
      </c>
      <c r="C129" s="3" t="s">
        <v>0</v>
      </c>
      <c r="D129" s="13" t="s">
        <v>220</v>
      </c>
    </row>
    <row r="130" spans="1:4" x14ac:dyDescent="0.25">
      <c r="A130" s="9" t="s">
        <v>0</v>
      </c>
      <c r="B130" s="10" t="s">
        <v>0</v>
      </c>
      <c r="C130" s="3" t="s">
        <v>0</v>
      </c>
      <c r="D130" s="10" t="s">
        <v>0</v>
      </c>
    </row>
    <row r="131" spans="1:4" x14ac:dyDescent="0.25">
      <c r="A131" s="9">
        <v>136</v>
      </c>
      <c r="B131" s="10" t="s">
        <v>221</v>
      </c>
      <c r="C131" s="3" t="s">
        <v>0</v>
      </c>
      <c r="D131" s="10" t="s">
        <v>222</v>
      </c>
    </row>
    <row r="132" spans="1:4" x14ac:dyDescent="0.25">
      <c r="A132" s="9">
        <v>195</v>
      </c>
      <c r="B132" s="10" t="s">
        <v>223</v>
      </c>
      <c r="C132" s="3" t="s">
        <v>0</v>
      </c>
      <c r="D132" s="10" t="s">
        <v>224</v>
      </c>
    </row>
    <row r="133" spans="1:4" x14ac:dyDescent="0.25">
      <c r="A133" s="9">
        <v>187</v>
      </c>
      <c r="B133" s="10" t="s">
        <v>225</v>
      </c>
      <c r="C133" s="3" t="s">
        <v>0</v>
      </c>
      <c r="D133" s="10" t="s">
        <v>226</v>
      </c>
    </row>
    <row r="134" spans="1:4" x14ac:dyDescent="0.25">
      <c r="A134" s="9">
        <v>177</v>
      </c>
      <c r="B134" s="10" t="s">
        <v>227</v>
      </c>
      <c r="C134" s="3" t="s">
        <v>0</v>
      </c>
      <c r="D134" s="10" t="s">
        <v>228</v>
      </c>
    </row>
    <row r="135" spans="1:4" x14ac:dyDescent="0.25">
      <c r="A135" s="28">
        <v>20080</v>
      </c>
      <c r="B135" s="13" t="s">
        <v>229</v>
      </c>
      <c r="C135" s="3" t="s">
        <v>0</v>
      </c>
      <c r="D135" s="13" t="s">
        <v>230</v>
      </c>
    </row>
    <row r="136" spans="1:4" x14ac:dyDescent="0.25">
      <c r="A136" s="9" t="s">
        <v>0</v>
      </c>
      <c r="B136" s="10" t="s">
        <v>0</v>
      </c>
      <c r="C136" s="3" t="s">
        <v>0</v>
      </c>
      <c r="D136" s="10" t="s">
        <v>0</v>
      </c>
    </row>
    <row r="137" spans="1:4" x14ac:dyDescent="0.25">
      <c r="A137" s="9">
        <v>94</v>
      </c>
      <c r="B137" s="10" t="s">
        <v>231</v>
      </c>
      <c r="C137" s="3" t="s">
        <v>0</v>
      </c>
      <c r="D137" s="10" t="s">
        <v>232</v>
      </c>
    </row>
    <row r="138" spans="1:4" x14ac:dyDescent="0.25">
      <c r="A138" s="9">
        <v>81</v>
      </c>
      <c r="B138" s="10" t="s">
        <v>233</v>
      </c>
      <c r="C138" s="3" t="s">
        <v>0</v>
      </c>
      <c r="D138" s="10" t="s">
        <v>234</v>
      </c>
    </row>
    <row r="139" spans="1:4" x14ac:dyDescent="0.25">
      <c r="A139" s="9">
        <v>82</v>
      </c>
      <c r="B139" s="10" t="s">
        <v>235</v>
      </c>
      <c r="C139" s="3" t="s">
        <v>0</v>
      </c>
      <c r="D139" s="10" t="s">
        <v>234</v>
      </c>
    </row>
    <row r="140" spans="1:4" x14ac:dyDescent="0.25">
      <c r="A140" s="28">
        <v>107247</v>
      </c>
      <c r="B140" s="13" t="s">
        <v>236</v>
      </c>
      <c r="C140" s="3" t="s">
        <v>0</v>
      </c>
      <c r="D140" s="13" t="s">
        <v>237</v>
      </c>
    </row>
    <row r="141" spans="1:4" x14ac:dyDescent="0.25">
      <c r="A141" s="15" t="s">
        <v>0</v>
      </c>
      <c r="B141" s="16" t="s">
        <v>0</v>
      </c>
      <c r="C141" s="3" t="s">
        <v>0</v>
      </c>
      <c r="D141" s="16" t="s">
        <v>0</v>
      </c>
    </row>
    <row r="142" spans="1:4" x14ac:dyDescent="0.25">
      <c r="A142" s="9">
        <v>65</v>
      </c>
      <c r="B142" s="10">
        <v>3</v>
      </c>
      <c r="C142" s="10" t="s">
        <v>238</v>
      </c>
      <c r="D142" s="11"/>
    </row>
    <row r="143" spans="1:4" x14ac:dyDescent="0.25">
      <c r="A143" s="9">
        <v>98</v>
      </c>
      <c r="B143" s="10" t="s">
        <v>239</v>
      </c>
      <c r="C143" s="3" t="s">
        <v>0</v>
      </c>
      <c r="D143" s="10" t="s">
        <v>240</v>
      </c>
    </row>
    <row r="144" spans="1:4" x14ac:dyDescent="0.25">
      <c r="A144" s="9">
        <v>198</v>
      </c>
      <c r="B144" s="10" t="s">
        <v>241</v>
      </c>
      <c r="C144" s="3" t="s">
        <v>0</v>
      </c>
      <c r="D144" s="10" t="s">
        <v>242</v>
      </c>
    </row>
    <row r="145" spans="1:5" x14ac:dyDescent="0.25">
      <c r="A145" s="9">
        <v>78</v>
      </c>
      <c r="B145" s="10" t="s">
        <v>243</v>
      </c>
      <c r="C145" s="3" t="s">
        <v>0</v>
      </c>
      <c r="D145" s="10" t="s">
        <v>244</v>
      </c>
    </row>
    <row r="146" spans="1:5" x14ac:dyDescent="0.25">
      <c r="A146" s="9">
        <v>42</v>
      </c>
      <c r="B146" s="10" t="s">
        <v>245</v>
      </c>
      <c r="C146" s="3" t="s">
        <v>0</v>
      </c>
      <c r="D146" s="10" t="s">
        <v>246</v>
      </c>
      <c r="E146" t="s">
        <v>247</v>
      </c>
    </row>
    <row r="147" spans="1:5" x14ac:dyDescent="0.25">
      <c r="A147" s="28">
        <v>36633</v>
      </c>
      <c r="B147" s="13" t="s">
        <v>248</v>
      </c>
      <c r="C147" s="3" t="s">
        <v>0</v>
      </c>
      <c r="D147" s="13" t="s">
        <v>249</v>
      </c>
    </row>
    <row r="148" spans="1:5" x14ac:dyDescent="0.25">
      <c r="A148" s="28">
        <v>36635</v>
      </c>
      <c r="B148" s="13" t="s">
        <v>250</v>
      </c>
      <c r="C148" s="3" t="s">
        <v>0</v>
      </c>
      <c r="D148" s="13" t="s">
        <v>251</v>
      </c>
    </row>
    <row r="149" spans="1:5" x14ac:dyDescent="0.25">
      <c r="A149" s="28">
        <v>36638</v>
      </c>
      <c r="B149" s="13" t="s">
        <v>252</v>
      </c>
      <c r="C149" s="3" t="s">
        <v>0</v>
      </c>
      <c r="D149" s="13" t="s">
        <v>253</v>
      </c>
    </row>
    <row r="150" spans="1:5" x14ac:dyDescent="0.25">
      <c r="A150" s="28">
        <v>36639</v>
      </c>
      <c r="B150" s="13" t="s">
        <v>254</v>
      </c>
      <c r="C150" s="3" t="s">
        <v>0</v>
      </c>
      <c r="D150" s="13" t="s">
        <v>255</v>
      </c>
    </row>
    <row r="151" spans="1:5" x14ac:dyDescent="0.25">
      <c r="A151" s="28">
        <v>36641</v>
      </c>
      <c r="B151" s="13" t="s">
        <v>256</v>
      </c>
      <c r="C151" s="3" t="s">
        <v>0</v>
      </c>
      <c r="D151" s="13" t="s">
        <v>257</v>
      </c>
    </row>
    <row r="152" spans="1:5" x14ac:dyDescent="0.25">
      <c r="A152" s="28">
        <v>30017</v>
      </c>
      <c r="B152" s="13" t="s">
        <v>258</v>
      </c>
      <c r="C152" s="3" t="s">
        <v>0</v>
      </c>
      <c r="D152" s="13" t="s">
        <v>259</v>
      </c>
    </row>
    <row r="153" spans="1:5" x14ac:dyDescent="0.25">
      <c r="A153" s="28">
        <v>100102</v>
      </c>
      <c r="B153" s="13" t="s">
        <v>260</v>
      </c>
      <c r="C153" s="3" t="s">
        <v>0</v>
      </c>
      <c r="D153" s="13" t="s">
        <v>154</v>
      </c>
    </row>
    <row r="154" spans="1:5" x14ac:dyDescent="0.25">
      <c r="A154" s="28">
        <v>100110</v>
      </c>
      <c r="B154" s="13" t="s">
        <v>261</v>
      </c>
      <c r="C154" s="3" t="s">
        <v>0</v>
      </c>
      <c r="D154" s="13" t="s">
        <v>262</v>
      </c>
    </row>
    <row r="155" spans="1:5" x14ac:dyDescent="0.25">
      <c r="A155" s="28">
        <v>100129</v>
      </c>
      <c r="B155" s="13" t="s">
        <v>263</v>
      </c>
      <c r="C155" s="3" t="s">
        <v>0</v>
      </c>
      <c r="D155" s="13" t="s">
        <v>264</v>
      </c>
    </row>
    <row r="156" spans="1:5" x14ac:dyDescent="0.25">
      <c r="A156" s="28">
        <v>100137</v>
      </c>
      <c r="B156" s="13" t="s">
        <v>265</v>
      </c>
      <c r="C156" s="3" t="s">
        <v>0</v>
      </c>
      <c r="D156" s="13" t="s">
        <v>266</v>
      </c>
    </row>
    <row r="157" spans="1:5" x14ac:dyDescent="0.25">
      <c r="A157" s="28">
        <v>100145</v>
      </c>
      <c r="B157" s="13" t="s">
        <v>267</v>
      </c>
      <c r="C157" s="3" t="s">
        <v>0</v>
      </c>
      <c r="D157" s="13" t="s">
        <v>268</v>
      </c>
    </row>
    <row r="158" spans="1:5" x14ac:dyDescent="0.25">
      <c r="A158" s="28">
        <v>100153</v>
      </c>
      <c r="B158" s="13" t="s">
        <v>269</v>
      </c>
      <c r="C158" s="3" t="s">
        <v>0</v>
      </c>
      <c r="D158" s="13" t="s">
        <v>270</v>
      </c>
    </row>
    <row r="159" spans="1:5" x14ac:dyDescent="0.25">
      <c r="A159" s="28">
        <v>100161</v>
      </c>
      <c r="B159" s="13" t="s">
        <v>271</v>
      </c>
      <c r="C159" s="3" t="s">
        <v>0</v>
      </c>
      <c r="D159" s="13" t="s">
        <v>272</v>
      </c>
    </row>
    <row r="160" spans="1:5" x14ac:dyDescent="0.25">
      <c r="A160" s="28">
        <v>100170</v>
      </c>
      <c r="B160" s="13" t="s">
        <v>273</v>
      </c>
      <c r="C160" s="3" t="s">
        <v>0</v>
      </c>
      <c r="D160" s="13" t="s">
        <v>274</v>
      </c>
    </row>
    <row r="161" spans="1:5" x14ac:dyDescent="0.25">
      <c r="A161" s="15" t="s">
        <v>0</v>
      </c>
      <c r="B161" s="16" t="s">
        <v>0</v>
      </c>
      <c r="C161" s="3" t="s">
        <v>0</v>
      </c>
      <c r="D161" s="16" t="s">
        <v>0</v>
      </c>
    </row>
    <row r="162" spans="1:5" x14ac:dyDescent="0.25">
      <c r="A162" s="9">
        <v>7</v>
      </c>
      <c r="B162" s="10" t="s">
        <v>275</v>
      </c>
      <c r="C162" s="3" t="s">
        <v>0</v>
      </c>
      <c r="D162" s="10" t="s">
        <v>276</v>
      </c>
    </row>
    <row r="163" spans="1:5" x14ac:dyDescent="0.25">
      <c r="A163" s="9">
        <v>14</v>
      </c>
      <c r="B163" s="10" t="s">
        <v>277</v>
      </c>
      <c r="C163" s="3" t="s">
        <v>0</v>
      </c>
      <c r="D163" s="10" t="s">
        <v>246</v>
      </c>
      <c r="E163" t="s">
        <v>278</v>
      </c>
    </row>
    <row r="164" spans="1:5" x14ac:dyDescent="0.25">
      <c r="A164" s="28">
        <v>21</v>
      </c>
      <c r="B164" s="13" t="s">
        <v>279</v>
      </c>
      <c r="C164" s="3" t="s">
        <v>0</v>
      </c>
      <c r="D164" s="13" t="s">
        <v>280</v>
      </c>
    </row>
    <row r="165" spans="1:5" x14ac:dyDescent="0.25">
      <c r="A165" s="28">
        <v>217</v>
      </c>
      <c r="B165" s="13" t="s">
        <v>281</v>
      </c>
      <c r="C165" s="3" t="s">
        <v>0</v>
      </c>
      <c r="D165" s="13" t="s">
        <v>251</v>
      </c>
    </row>
    <row r="166" spans="1:5" x14ac:dyDescent="0.25">
      <c r="A166" s="28">
        <v>238</v>
      </c>
      <c r="B166" s="13" t="s">
        <v>282</v>
      </c>
      <c r="C166" s="3" t="s">
        <v>0</v>
      </c>
      <c r="D166" s="13" t="s">
        <v>283</v>
      </c>
    </row>
    <row r="167" spans="1:5" x14ac:dyDescent="0.25">
      <c r="A167" s="28">
        <v>245</v>
      </c>
      <c r="B167" s="13" t="s">
        <v>284</v>
      </c>
      <c r="C167" s="3" t="s">
        <v>0</v>
      </c>
      <c r="D167" s="13" t="s">
        <v>285</v>
      </c>
    </row>
    <row r="168" spans="1:5" x14ac:dyDescent="0.25">
      <c r="A168" s="28">
        <v>259</v>
      </c>
      <c r="B168" s="13" t="s">
        <v>286</v>
      </c>
      <c r="C168" s="3" t="s">
        <v>0</v>
      </c>
      <c r="D168" s="13" t="s">
        <v>287</v>
      </c>
    </row>
    <row r="169" spans="1:5" x14ac:dyDescent="0.25">
      <c r="A169" s="28">
        <v>30052</v>
      </c>
      <c r="B169" s="13" t="s">
        <v>288</v>
      </c>
      <c r="C169" s="3" t="s">
        <v>0</v>
      </c>
      <c r="D169" s="13" t="s">
        <v>289</v>
      </c>
    </row>
    <row r="170" spans="1:5" x14ac:dyDescent="0.25">
      <c r="A170" s="28">
        <v>30054</v>
      </c>
      <c r="B170" s="13" t="s">
        <v>290</v>
      </c>
      <c r="C170" s="3" t="s">
        <v>0</v>
      </c>
      <c r="D170" s="13" t="s">
        <v>259</v>
      </c>
    </row>
    <row r="171" spans="1:5" x14ac:dyDescent="0.25">
      <c r="A171" s="28">
        <v>30055</v>
      </c>
      <c r="B171" s="13" t="s">
        <v>291</v>
      </c>
      <c r="C171" s="3" t="s">
        <v>0</v>
      </c>
      <c r="D171" s="13" t="s">
        <v>292</v>
      </c>
    </row>
    <row r="172" spans="1:5" x14ac:dyDescent="0.25">
      <c r="A172" s="28">
        <v>100269</v>
      </c>
      <c r="B172" s="13" t="s">
        <v>293</v>
      </c>
      <c r="C172" s="3" t="s">
        <v>0</v>
      </c>
      <c r="D172" s="13" t="s">
        <v>154</v>
      </c>
    </row>
    <row r="173" spans="1:5" x14ac:dyDescent="0.25">
      <c r="A173" s="28">
        <v>100277</v>
      </c>
      <c r="B173" s="13" t="s">
        <v>294</v>
      </c>
      <c r="C173" s="3" t="s">
        <v>0</v>
      </c>
      <c r="D173" s="13" t="s">
        <v>262</v>
      </c>
    </row>
    <row r="174" spans="1:5" x14ac:dyDescent="0.25">
      <c r="A174" s="28">
        <v>100285</v>
      </c>
      <c r="B174" s="13" t="s">
        <v>295</v>
      </c>
      <c r="C174" s="3" t="s">
        <v>0</v>
      </c>
      <c r="D174" s="13" t="s">
        <v>264</v>
      </c>
    </row>
    <row r="175" spans="1:5" x14ac:dyDescent="0.25">
      <c r="A175" s="28">
        <v>100293</v>
      </c>
      <c r="B175" s="13" t="s">
        <v>296</v>
      </c>
      <c r="C175" s="3" t="s">
        <v>0</v>
      </c>
      <c r="D175" s="13" t="s">
        <v>266</v>
      </c>
    </row>
    <row r="176" spans="1:5" x14ac:dyDescent="0.25">
      <c r="A176" s="28">
        <v>100307</v>
      </c>
      <c r="B176" s="13" t="s">
        <v>297</v>
      </c>
      <c r="C176" s="3" t="s">
        <v>0</v>
      </c>
      <c r="D176" s="13" t="s">
        <v>268</v>
      </c>
    </row>
    <row r="177" spans="1:5" x14ac:dyDescent="0.25">
      <c r="A177" s="28">
        <v>100315</v>
      </c>
      <c r="B177" s="13" t="s">
        <v>298</v>
      </c>
      <c r="C177" s="3" t="s">
        <v>0</v>
      </c>
      <c r="D177" s="13" t="s">
        <v>270</v>
      </c>
    </row>
    <row r="178" spans="1:5" x14ac:dyDescent="0.25">
      <c r="A178" s="28">
        <v>100323</v>
      </c>
      <c r="B178" s="13" t="s">
        <v>299</v>
      </c>
      <c r="C178" s="3" t="s">
        <v>0</v>
      </c>
      <c r="D178" s="13" t="s">
        <v>272</v>
      </c>
    </row>
    <row r="179" spans="1:5" x14ac:dyDescent="0.25">
      <c r="A179" s="28">
        <v>100331</v>
      </c>
      <c r="B179" s="13" t="s">
        <v>300</v>
      </c>
      <c r="C179" s="3" t="s">
        <v>0</v>
      </c>
      <c r="D179" s="13" t="s">
        <v>274</v>
      </c>
    </row>
    <row r="180" spans="1:5" x14ac:dyDescent="0.25">
      <c r="A180" s="15" t="s">
        <v>0</v>
      </c>
      <c r="B180" s="16" t="s">
        <v>0</v>
      </c>
      <c r="C180" s="3" t="s">
        <v>0</v>
      </c>
      <c r="D180" s="16" t="s">
        <v>0</v>
      </c>
    </row>
    <row r="181" spans="1:5" x14ac:dyDescent="0.25">
      <c r="A181" s="9">
        <v>315</v>
      </c>
      <c r="B181" s="10" t="s">
        <v>301</v>
      </c>
      <c r="C181" s="3" t="s">
        <v>0</v>
      </c>
      <c r="D181" s="10" t="s">
        <v>302</v>
      </c>
      <c r="E181" t="s">
        <v>303</v>
      </c>
    </row>
    <row r="182" spans="1:5" x14ac:dyDescent="0.25">
      <c r="A182" s="28">
        <v>322</v>
      </c>
      <c r="B182" s="13" t="s">
        <v>304</v>
      </c>
      <c r="C182" s="3" t="s">
        <v>0</v>
      </c>
      <c r="D182" s="13" t="s">
        <v>280</v>
      </c>
    </row>
    <row r="183" spans="1:5" x14ac:dyDescent="0.25">
      <c r="A183" s="28">
        <v>329</v>
      </c>
      <c r="B183" s="13" t="s">
        <v>305</v>
      </c>
      <c r="C183" s="3" t="s">
        <v>0</v>
      </c>
      <c r="D183" s="13" t="s">
        <v>306</v>
      </c>
    </row>
    <row r="184" spans="1:5" x14ac:dyDescent="0.25">
      <c r="A184" s="28">
        <v>336</v>
      </c>
      <c r="B184" s="13" t="s">
        <v>307</v>
      </c>
      <c r="C184" s="3" t="s">
        <v>0</v>
      </c>
      <c r="D184" s="13" t="s">
        <v>251</v>
      </c>
    </row>
    <row r="185" spans="1:5" x14ac:dyDescent="0.25">
      <c r="A185" s="28">
        <v>343</v>
      </c>
      <c r="B185" s="13" t="s">
        <v>308</v>
      </c>
      <c r="C185" s="3" t="s">
        <v>0</v>
      </c>
      <c r="D185" s="13" t="s">
        <v>309</v>
      </c>
    </row>
    <row r="186" spans="1:5" x14ac:dyDescent="0.25">
      <c r="A186" s="28">
        <v>357</v>
      </c>
      <c r="B186" s="13" t="s">
        <v>310</v>
      </c>
      <c r="C186" s="3" t="s">
        <v>0</v>
      </c>
      <c r="D186" s="13" t="s">
        <v>311</v>
      </c>
    </row>
    <row r="187" spans="1:5" x14ac:dyDescent="0.25">
      <c r="A187" s="28">
        <v>364</v>
      </c>
      <c r="B187" s="13" t="s">
        <v>312</v>
      </c>
      <c r="C187" s="3" t="s">
        <v>0</v>
      </c>
      <c r="D187" s="13" t="s">
        <v>313</v>
      </c>
    </row>
    <row r="188" spans="1:5" x14ac:dyDescent="0.25">
      <c r="A188" s="28">
        <v>378</v>
      </c>
      <c r="B188" s="13" t="s">
        <v>314</v>
      </c>
      <c r="C188" s="3" t="s">
        <v>0</v>
      </c>
      <c r="D188" s="13" t="s">
        <v>315</v>
      </c>
    </row>
    <row r="189" spans="1:5" x14ac:dyDescent="0.25">
      <c r="A189" s="28">
        <v>30070</v>
      </c>
      <c r="B189" s="13" t="s">
        <v>316</v>
      </c>
      <c r="C189" s="3" t="s">
        <v>0</v>
      </c>
      <c r="D189" s="13" t="s">
        <v>317</v>
      </c>
    </row>
    <row r="190" spans="1:5" x14ac:dyDescent="0.25">
      <c r="A190" s="28">
        <v>30072</v>
      </c>
      <c r="B190" s="13" t="s">
        <v>318</v>
      </c>
      <c r="C190" s="3" t="s">
        <v>0</v>
      </c>
      <c r="D190" s="13" t="s">
        <v>259</v>
      </c>
    </row>
    <row r="191" spans="1:5" x14ac:dyDescent="0.25">
      <c r="A191" s="28">
        <v>30073</v>
      </c>
      <c r="B191" s="13" t="s">
        <v>319</v>
      </c>
      <c r="C191" s="3" t="s">
        <v>0</v>
      </c>
      <c r="D191" s="13" t="s">
        <v>292</v>
      </c>
    </row>
    <row r="192" spans="1:5" x14ac:dyDescent="0.25">
      <c r="A192" s="28">
        <v>100340</v>
      </c>
      <c r="B192" s="13" t="s">
        <v>320</v>
      </c>
      <c r="C192" s="3" t="s">
        <v>0</v>
      </c>
      <c r="D192" s="13" t="s">
        <v>154</v>
      </c>
    </row>
    <row r="193" spans="1:5" x14ac:dyDescent="0.25">
      <c r="A193" s="28">
        <v>100358</v>
      </c>
      <c r="B193" s="13" t="s">
        <v>321</v>
      </c>
      <c r="C193" s="3" t="s">
        <v>0</v>
      </c>
      <c r="D193" s="13" t="s">
        <v>262</v>
      </c>
    </row>
    <row r="194" spans="1:5" x14ac:dyDescent="0.25">
      <c r="A194" s="28">
        <v>100366</v>
      </c>
      <c r="B194" s="13" t="s">
        <v>322</v>
      </c>
      <c r="C194" s="3" t="s">
        <v>0</v>
      </c>
      <c r="D194" s="13" t="s">
        <v>264</v>
      </c>
    </row>
    <row r="195" spans="1:5" x14ac:dyDescent="0.25">
      <c r="A195" s="28">
        <v>100374</v>
      </c>
      <c r="B195" s="13" t="s">
        <v>323</v>
      </c>
      <c r="C195" s="3" t="s">
        <v>0</v>
      </c>
      <c r="D195" s="13" t="s">
        <v>266</v>
      </c>
    </row>
    <row r="196" spans="1:5" x14ac:dyDescent="0.25">
      <c r="A196" s="28">
        <v>100382</v>
      </c>
      <c r="B196" s="13" t="s">
        <v>324</v>
      </c>
      <c r="C196" s="3" t="s">
        <v>0</v>
      </c>
      <c r="D196" s="13" t="s">
        <v>268</v>
      </c>
    </row>
    <row r="197" spans="1:5" x14ac:dyDescent="0.25">
      <c r="A197" s="28">
        <v>100390</v>
      </c>
      <c r="B197" s="13" t="s">
        <v>325</v>
      </c>
      <c r="C197" s="3" t="s">
        <v>0</v>
      </c>
      <c r="D197" s="13" t="s">
        <v>270</v>
      </c>
    </row>
    <row r="198" spans="1:5" x14ac:dyDescent="0.25">
      <c r="A198" s="28">
        <v>100404</v>
      </c>
      <c r="B198" s="13" t="s">
        <v>326</v>
      </c>
      <c r="C198" s="3" t="s">
        <v>0</v>
      </c>
      <c r="D198" s="13" t="s">
        <v>272</v>
      </c>
    </row>
    <row r="199" spans="1:5" x14ac:dyDescent="0.25">
      <c r="A199" s="28">
        <v>100412</v>
      </c>
      <c r="B199" s="13" t="s">
        <v>327</v>
      </c>
      <c r="C199" s="3" t="s">
        <v>0</v>
      </c>
      <c r="D199" s="13" t="s">
        <v>274</v>
      </c>
    </row>
    <row r="200" spans="1:5" x14ac:dyDescent="0.25">
      <c r="A200" s="28">
        <v>101451</v>
      </c>
      <c r="B200" s="13" t="s">
        <v>328</v>
      </c>
      <c r="C200" s="3" t="s">
        <v>0</v>
      </c>
      <c r="D200" s="13" t="s">
        <v>329</v>
      </c>
    </row>
    <row r="201" spans="1:5" x14ac:dyDescent="0.25">
      <c r="A201" s="28">
        <v>108766</v>
      </c>
      <c r="B201" s="13" t="s">
        <v>330</v>
      </c>
      <c r="C201" s="3" t="s">
        <v>0</v>
      </c>
      <c r="D201" s="13" t="s">
        <v>331</v>
      </c>
    </row>
    <row r="202" spans="1:5" x14ac:dyDescent="0.25">
      <c r="A202" s="15" t="s">
        <v>0</v>
      </c>
      <c r="B202" s="16" t="s">
        <v>0</v>
      </c>
      <c r="C202" s="3" t="s">
        <v>0</v>
      </c>
      <c r="D202" s="16" t="s">
        <v>0</v>
      </c>
    </row>
    <row r="203" spans="1:5" x14ac:dyDescent="0.25">
      <c r="A203" s="9">
        <v>90</v>
      </c>
      <c r="B203" s="10" t="s">
        <v>332</v>
      </c>
      <c r="C203" s="3" t="s">
        <v>0</v>
      </c>
      <c r="D203" s="10" t="s">
        <v>333</v>
      </c>
    </row>
    <row r="204" spans="1:5" x14ac:dyDescent="0.25">
      <c r="A204" s="9">
        <v>43</v>
      </c>
      <c r="B204" s="10" t="s">
        <v>334</v>
      </c>
      <c r="C204" s="3" t="s">
        <v>0</v>
      </c>
      <c r="D204" s="10" t="s">
        <v>302</v>
      </c>
      <c r="E204" t="s">
        <v>335</v>
      </c>
    </row>
    <row r="205" spans="1:5" x14ac:dyDescent="0.25">
      <c r="A205" s="28">
        <v>36667</v>
      </c>
      <c r="B205" s="13" t="s">
        <v>336</v>
      </c>
      <c r="C205" s="3" t="s">
        <v>0</v>
      </c>
      <c r="D205" s="13" t="s">
        <v>249</v>
      </c>
    </row>
    <row r="206" spans="1:5" x14ac:dyDescent="0.25">
      <c r="A206" s="28">
        <v>30109</v>
      </c>
      <c r="B206" s="13" t="s">
        <v>337</v>
      </c>
      <c r="C206" s="3" t="s">
        <v>0</v>
      </c>
      <c r="D206" s="13" t="s">
        <v>259</v>
      </c>
    </row>
    <row r="207" spans="1:5" x14ac:dyDescent="0.25">
      <c r="A207" s="28">
        <v>30110</v>
      </c>
      <c r="B207" s="13" t="s">
        <v>338</v>
      </c>
      <c r="C207" s="3" t="s">
        <v>0</v>
      </c>
      <c r="D207" s="13" t="s">
        <v>292</v>
      </c>
    </row>
    <row r="208" spans="1:5" x14ac:dyDescent="0.25">
      <c r="A208" s="15"/>
      <c r="B208" s="16"/>
      <c r="C208" s="3"/>
      <c r="D208" s="16"/>
    </row>
    <row r="209" spans="1:5" x14ac:dyDescent="0.25">
      <c r="A209" s="9">
        <v>149</v>
      </c>
      <c r="B209" s="10" t="s">
        <v>339</v>
      </c>
      <c r="C209" s="3" t="s">
        <v>0</v>
      </c>
      <c r="D209" s="10" t="s">
        <v>340</v>
      </c>
    </row>
    <row r="210" spans="1:5" x14ac:dyDescent="0.25">
      <c r="A210" s="9">
        <v>150</v>
      </c>
      <c r="B210" s="10" t="s">
        <v>341</v>
      </c>
      <c r="C210" s="3" t="s">
        <v>0</v>
      </c>
      <c r="D210" s="10" t="s">
        <v>340</v>
      </c>
    </row>
    <row r="211" spans="1:5" x14ac:dyDescent="0.25">
      <c r="A211" s="9">
        <v>151</v>
      </c>
      <c r="B211" s="10" t="s">
        <v>342</v>
      </c>
      <c r="C211" s="3" t="s">
        <v>0</v>
      </c>
      <c r="D211" s="10" t="s">
        <v>340</v>
      </c>
    </row>
    <row r="212" spans="1:5" x14ac:dyDescent="0.25">
      <c r="A212" s="28">
        <v>30118</v>
      </c>
      <c r="B212" s="13" t="s">
        <v>343</v>
      </c>
      <c r="C212" s="3" t="s">
        <v>0</v>
      </c>
      <c r="D212" s="13" t="s">
        <v>344</v>
      </c>
      <c r="E212" t="s">
        <v>345</v>
      </c>
    </row>
    <row r="213" spans="1:5" x14ac:dyDescent="0.25">
      <c r="A213" s="28">
        <v>30134</v>
      </c>
      <c r="B213" s="13" t="s">
        <v>346</v>
      </c>
      <c r="C213" s="3" t="s">
        <v>0</v>
      </c>
      <c r="D213" s="13" t="s">
        <v>347</v>
      </c>
      <c r="E213" t="s">
        <v>348</v>
      </c>
    </row>
    <row r="214" spans="1:5" x14ac:dyDescent="0.25">
      <c r="A214" s="28">
        <v>30136</v>
      </c>
      <c r="B214" s="13" t="s">
        <v>349</v>
      </c>
      <c r="C214" s="3" t="s">
        <v>0</v>
      </c>
      <c r="D214" s="13" t="s">
        <v>350</v>
      </c>
      <c r="E214" t="s">
        <v>351</v>
      </c>
    </row>
    <row r="215" spans="1:5" x14ac:dyDescent="0.25">
      <c r="A215" s="28">
        <v>30143</v>
      </c>
      <c r="B215" s="13" t="s">
        <v>352</v>
      </c>
      <c r="C215" s="3" t="s">
        <v>0</v>
      </c>
      <c r="D215" s="13" t="s">
        <v>353</v>
      </c>
      <c r="E215" t="s">
        <v>354</v>
      </c>
    </row>
    <row r="216" spans="1:5" x14ac:dyDescent="0.25">
      <c r="A216" s="28">
        <v>30154</v>
      </c>
      <c r="B216" s="13" t="s">
        <v>355</v>
      </c>
      <c r="C216" s="3" t="s">
        <v>0</v>
      </c>
      <c r="D216" s="13" t="s">
        <v>356</v>
      </c>
      <c r="E216" t="s">
        <v>354</v>
      </c>
    </row>
    <row r="217" spans="1:5" x14ac:dyDescent="0.25">
      <c r="A217" s="28">
        <v>30157</v>
      </c>
      <c r="B217" s="13" t="s">
        <v>357</v>
      </c>
      <c r="C217" s="3" t="s">
        <v>0</v>
      </c>
      <c r="D217" s="13" t="s">
        <v>358</v>
      </c>
      <c r="E217" t="s">
        <v>359</v>
      </c>
    </row>
    <row r="218" spans="1:5" x14ac:dyDescent="0.25">
      <c r="A218" s="28">
        <v>30158</v>
      </c>
      <c r="B218" s="13" t="s">
        <v>360</v>
      </c>
      <c r="C218" s="3" t="s">
        <v>0</v>
      </c>
      <c r="D218" s="13" t="s">
        <v>361</v>
      </c>
      <c r="E218" t="s">
        <v>362</v>
      </c>
    </row>
    <row r="219" spans="1:5" x14ac:dyDescent="0.25">
      <c r="A219" s="28">
        <v>40130</v>
      </c>
      <c r="B219" s="13" t="s">
        <v>363</v>
      </c>
      <c r="C219" s="3" t="s">
        <v>0</v>
      </c>
      <c r="D219" s="13" t="s">
        <v>364</v>
      </c>
      <c r="E219" t="s">
        <v>348</v>
      </c>
    </row>
    <row r="220" spans="1:5" x14ac:dyDescent="0.25">
      <c r="A220" s="28">
        <v>100790</v>
      </c>
      <c r="B220" s="13" t="s">
        <v>365</v>
      </c>
      <c r="C220" s="3" t="s">
        <v>0</v>
      </c>
      <c r="D220" s="13" t="s">
        <v>366</v>
      </c>
      <c r="E220" t="s">
        <v>348</v>
      </c>
    </row>
    <row r="221" spans="1:5" x14ac:dyDescent="0.25">
      <c r="A221" s="28">
        <v>103187</v>
      </c>
      <c r="B221" s="13" t="s">
        <v>367</v>
      </c>
      <c r="C221" s="3" t="s">
        <v>0</v>
      </c>
      <c r="D221" s="13" t="s">
        <v>368</v>
      </c>
      <c r="E221" t="s">
        <v>354</v>
      </c>
    </row>
    <row r="222" spans="1:5" x14ac:dyDescent="0.25">
      <c r="A222" s="46">
        <v>30117</v>
      </c>
      <c r="B222" s="37" t="s">
        <v>369</v>
      </c>
      <c r="C222" s="3" t="s">
        <v>0</v>
      </c>
      <c r="D222" s="37" t="s">
        <v>370</v>
      </c>
      <c r="E222" t="s">
        <v>371</v>
      </c>
    </row>
    <row r="223" spans="1:5" x14ac:dyDescent="0.25">
      <c r="A223" s="46">
        <v>30120</v>
      </c>
      <c r="B223" s="37" t="s">
        <v>372</v>
      </c>
      <c r="C223" s="3" t="s">
        <v>0</v>
      </c>
      <c r="D223" s="37" t="s">
        <v>373</v>
      </c>
      <c r="E223" t="s">
        <v>354</v>
      </c>
    </row>
    <row r="224" spans="1:5" x14ac:dyDescent="0.25">
      <c r="A224" s="46">
        <v>40113</v>
      </c>
      <c r="B224" s="37" t="s">
        <v>374</v>
      </c>
      <c r="C224" s="3" t="s">
        <v>0</v>
      </c>
      <c r="D224" s="37" t="s">
        <v>375</v>
      </c>
      <c r="E224" t="s">
        <v>348</v>
      </c>
    </row>
    <row r="225" spans="1:5" x14ac:dyDescent="0.25">
      <c r="A225" s="46">
        <v>30126</v>
      </c>
      <c r="B225" s="37" t="s">
        <v>376</v>
      </c>
      <c r="C225" s="3" t="s">
        <v>0</v>
      </c>
      <c r="D225" s="37" t="s">
        <v>377</v>
      </c>
      <c r="E225" t="s">
        <v>348</v>
      </c>
    </row>
    <row r="226" spans="1:5" x14ac:dyDescent="0.25">
      <c r="A226" s="46">
        <v>30119</v>
      </c>
      <c r="B226" s="37" t="s">
        <v>378</v>
      </c>
      <c r="C226" s="3" t="s">
        <v>0</v>
      </c>
      <c r="D226" s="37" t="s">
        <v>379</v>
      </c>
      <c r="E226" t="s">
        <v>380</v>
      </c>
    </row>
    <row r="227" spans="1:5" x14ac:dyDescent="0.25">
      <c r="A227" s="46"/>
      <c r="B227" s="37"/>
      <c r="C227" s="3"/>
      <c r="D227" s="37"/>
    </row>
    <row r="228" spans="1:5" x14ac:dyDescent="0.25">
      <c r="A228" s="9">
        <v>62</v>
      </c>
      <c r="B228" s="10" t="s">
        <v>381</v>
      </c>
      <c r="C228" s="3" t="s">
        <v>0</v>
      </c>
      <c r="D228" s="10" t="s">
        <v>382</v>
      </c>
    </row>
    <row r="229" spans="1:5" x14ac:dyDescent="0.25">
      <c r="A229" s="9">
        <v>63</v>
      </c>
      <c r="B229" s="10" t="s">
        <v>383</v>
      </c>
      <c r="C229" s="3" t="s">
        <v>0</v>
      </c>
      <c r="D229" s="10" t="s">
        <v>382</v>
      </c>
    </row>
    <row r="230" spans="1:5" x14ac:dyDescent="0.25">
      <c r="A230" s="9">
        <v>64</v>
      </c>
      <c r="B230" s="10" t="s">
        <v>384</v>
      </c>
      <c r="C230" s="3" t="s">
        <v>0</v>
      </c>
      <c r="D230" s="10" t="s">
        <v>382</v>
      </c>
    </row>
    <row r="231" spans="1:5" x14ac:dyDescent="0.25">
      <c r="A231" s="9">
        <v>207</v>
      </c>
      <c r="B231" s="10" t="s">
        <v>385</v>
      </c>
      <c r="C231" s="3" t="s">
        <v>0</v>
      </c>
      <c r="D231" s="10" t="s">
        <v>386</v>
      </c>
    </row>
    <row r="232" spans="1:5" x14ac:dyDescent="0.25">
      <c r="A232" s="28">
        <v>30165</v>
      </c>
      <c r="B232" s="13" t="s">
        <v>387</v>
      </c>
      <c r="C232" s="3" t="s">
        <v>0</v>
      </c>
      <c r="D232" s="13" t="s">
        <v>388</v>
      </c>
      <c r="E232" t="s">
        <v>389</v>
      </c>
    </row>
    <row r="233" spans="1:5" x14ac:dyDescent="0.25">
      <c r="A233" s="28">
        <v>30166</v>
      </c>
      <c r="B233" s="13" t="s">
        <v>390</v>
      </c>
      <c r="C233" s="3" t="s">
        <v>0</v>
      </c>
      <c r="D233" s="13" t="s">
        <v>391</v>
      </c>
      <c r="E233" t="s">
        <v>392</v>
      </c>
    </row>
    <row r="234" spans="1:5" x14ac:dyDescent="0.25">
      <c r="A234" s="28">
        <v>30168</v>
      </c>
      <c r="B234" s="13" t="s">
        <v>393</v>
      </c>
      <c r="C234" s="3" t="s">
        <v>0</v>
      </c>
      <c r="D234" s="13" t="s">
        <v>394</v>
      </c>
      <c r="E234" t="s">
        <v>395</v>
      </c>
    </row>
    <row r="235" spans="1:5" x14ac:dyDescent="0.25">
      <c r="A235" s="15" t="s">
        <v>0</v>
      </c>
      <c r="B235" s="16" t="s">
        <v>0</v>
      </c>
      <c r="C235" s="3" t="s">
        <v>0</v>
      </c>
      <c r="D235" s="16" t="s">
        <v>0</v>
      </c>
    </row>
    <row r="236" spans="1:5" x14ac:dyDescent="0.25">
      <c r="A236" s="9">
        <v>206</v>
      </c>
      <c r="B236" s="10" t="s">
        <v>396</v>
      </c>
      <c r="C236" s="3" t="s">
        <v>0</v>
      </c>
      <c r="D236" s="10" t="s">
        <v>397</v>
      </c>
      <c r="E236" t="s">
        <v>398</v>
      </c>
    </row>
    <row r="237" spans="1:5" x14ac:dyDescent="0.25">
      <c r="A237" s="28">
        <v>30170</v>
      </c>
      <c r="B237" s="13" t="s">
        <v>399</v>
      </c>
      <c r="C237" s="3" t="s">
        <v>0</v>
      </c>
      <c r="D237" s="13" t="s">
        <v>400</v>
      </c>
    </row>
    <row r="238" spans="1:5" x14ac:dyDescent="0.25">
      <c r="A238" s="15" t="s">
        <v>0</v>
      </c>
      <c r="B238" s="16" t="s">
        <v>0</v>
      </c>
      <c r="C238" s="3" t="s">
        <v>0</v>
      </c>
      <c r="D238" s="16" t="s">
        <v>0</v>
      </c>
    </row>
    <row r="239" spans="1:5" x14ac:dyDescent="0.25">
      <c r="A239" s="9">
        <v>209</v>
      </c>
      <c r="B239" s="10" t="s">
        <v>401</v>
      </c>
      <c r="C239" s="3" t="s">
        <v>0</v>
      </c>
      <c r="D239" s="10" t="s">
        <v>402</v>
      </c>
      <c r="E239" t="s">
        <v>403</v>
      </c>
    </row>
    <row r="240" spans="1:5" x14ac:dyDescent="0.25">
      <c r="A240" s="28">
        <v>30173</v>
      </c>
      <c r="B240" s="13" t="s">
        <v>404</v>
      </c>
      <c r="C240" s="3" t="s">
        <v>0</v>
      </c>
      <c r="D240" s="13" t="s">
        <v>405</v>
      </c>
    </row>
    <row r="241" spans="1:5" x14ac:dyDescent="0.25">
      <c r="A241" s="28">
        <v>30175</v>
      </c>
      <c r="B241" s="13" t="s">
        <v>406</v>
      </c>
      <c r="C241" s="3" t="s">
        <v>0</v>
      </c>
      <c r="D241" s="13" t="s">
        <v>407</v>
      </c>
    </row>
    <row r="242" spans="1:5" x14ac:dyDescent="0.25">
      <c r="A242" s="28">
        <v>30177</v>
      </c>
      <c r="B242" s="13" t="s">
        <v>408</v>
      </c>
      <c r="C242" s="3" t="s">
        <v>0</v>
      </c>
      <c r="D242" s="13" t="s">
        <v>409</v>
      </c>
    </row>
    <row r="243" spans="1:5" x14ac:dyDescent="0.25">
      <c r="A243" s="15" t="s">
        <v>0</v>
      </c>
      <c r="B243" s="16" t="s">
        <v>0</v>
      </c>
      <c r="C243" s="3" t="s">
        <v>0</v>
      </c>
      <c r="D243" s="16" t="s">
        <v>0</v>
      </c>
    </row>
    <row r="244" spans="1:5" x14ac:dyDescent="0.25">
      <c r="A244" s="9">
        <v>118</v>
      </c>
      <c r="B244" s="10" t="s">
        <v>410</v>
      </c>
      <c r="C244" s="3" t="s">
        <v>0</v>
      </c>
      <c r="D244" s="10" t="s">
        <v>411</v>
      </c>
      <c r="E244" t="s">
        <v>412</v>
      </c>
    </row>
    <row r="245" spans="1:5" x14ac:dyDescent="0.25">
      <c r="A245" s="28">
        <v>30092</v>
      </c>
      <c r="B245" s="13" t="s">
        <v>413</v>
      </c>
      <c r="C245" s="3" t="s">
        <v>0</v>
      </c>
      <c r="D245" s="13" t="s">
        <v>414</v>
      </c>
    </row>
    <row r="246" spans="1:5" x14ac:dyDescent="0.25">
      <c r="A246" s="28">
        <v>30182</v>
      </c>
      <c r="B246" s="13" t="s">
        <v>415</v>
      </c>
      <c r="C246" s="3" t="s">
        <v>0</v>
      </c>
      <c r="D246" s="13" t="s">
        <v>416</v>
      </c>
    </row>
    <row r="247" spans="1:5" x14ac:dyDescent="0.25">
      <c r="A247" s="15" t="s">
        <v>0</v>
      </c>
      <c r="B247" s="16" t="s">
        <v>0</v>
      </c>
      <c r="C247" s="3" t="s">
        <v>0</v>
      </c>
      <c r="D247" s="16" t="s">
        <v>0</v>
      </c>
    </row>
    <row r="248" spans="1:5" x14ac:dyDescent="0.25">
      <c r="A248" s="9">
        <v>75</v>
      </c>
      <c r="B248" s="10" t="s">
        <v>417</v>
      </c>
      <c r="C248" s="3" t="s">
        <v>0</v>
      </c>
      <c r="D248" s="10" t="s">
        <v>418</v>
      </c>
    </row>
    <row r="249" spans="1:5" x14ac:dyDescent="0.25">
      <c r="A249" s="28">
        <v>30190</v>
      </c>
      <c r="B249" s="13" t="s">
        <v>419</v>
      </c>
      <c r="C249" s="3" t="s">
        <v>0</v>
      </c>
      <c r="D249" s="13" t="s">
        <v>420</v>
      </c>
      <c r="E249" t="s">
        <v>421</v>
      </c>
    </row>
    <row r="250" spans="1:5" x14ac:dyDescent="0.25">
      <c r="A250" s="28">
        <v>30191</v>
      </c>
      <c r="B250" s="13" t="s">
        <v>422</v>
      </c>
      <c r="C250" s="3" t="s">
        <v>0</v>
      </c>
      <c r="D250" s="13" t="s">
        <v>423</v>
      </c>
      <c r="E250" t="s">
        <v>421</v>
      </c>
    </row>
    <row r="251" spans="1:5" x14ac:dyDescent="0.25">
      <c r="A251" s="28">
        <v>16074</v>
      </c>
      <c r="B251" s="13" t="s">
        <v>424</v>
      </c>
      <c r="C251" s="3" t="s">
        <v>0</v>
      </c>
      <c r="D251" s="13" t="s">
        <v>425</v>
      </c>
      <c r="E251" t="s">
        <v>421</v>
      </c>
    </row>
    <row r="252" spans="1:5" x14ac:dyDescent="0.25">
      <c r="A252" s="28">
        <v>104590</v>
      </c>
      <c r="B252" s="13" t="s">
        <v>426</v>
      </c>
      <c r="C252" s="3" t="s">
        <v>0</v>
      </c>
      <c r="D252" s="13" t="s">
        <v>427</v>
      </c>
      <c r="E252" t="s">
        <v>421</v>
      </c>
    </row>
    <row r="253" spans="1:5" x14ac:dyDescent="0.25">
      <c r="A253" s="28">
        <v>104591</v>
      </c>
      <c r="B253" s="13" t="s">
        <v>428</v>
      </c>
      <c r="C253" s="3" t="s">
        <v>0</v>
      </c>
      <c r="D253" s="13" t="s">
        <v>429</v>
      </c>
      <c r="E253" t="s">
        <v>421</v>
      </c>
    </row>
    <row r="254" spans="1:5" x14ac:dyDescent="0.25">
      <c r="A254" s="28">
        <v>108030</v>
      </c>
      <c r="B254" s="13" t="s">
        <v>430</v>
      </c>
      <c r="C254" s="3" t="s">
        <v>0</v>
      </c>
      <c r="D254" s="13" t="s">
        <v>431</v>
      </c>
      <c r="E254" t="s">
        <v>421</v>
      </c>
    </row>
    <row r="255" spans="1:5" x14ac:dyDescent="0.25">
      <c r="A255" s="46">
        <v>112135</v>
      </c>
      <c r="B255" s="37" t="s">
        <v>432</v>
      </c>
      <c r="C255" s="3" t="s">
        <v>0</v>
      </c>
      <c r="D255" s="37" t="s">
        <v>433</v>
      </c>
      <c r="E255" t="s">
        <v>421</v>
      </c>
    </row>
    <row r="256" spans="1:5" x14ac:dyDescent="0.25">
      <c r="A256" s="15" t="s">
        <v>0</v>
      </c>
      <c r="B256" s="16" t="s">
        <v>0</v>
      </c>
      <c r="C256" s="3" t="s">
        <v>0</v>
      </c>
      <c r="D256" s="16" t="s">
        <v>0</v>
      </c>
    </row>
    <row r="257" spans="1:5" x14ac:dyDescent="0.25">
      <c r="A257" s="9">
        <v>74</v>
      </c>
      <c r="B257" s="10" t="s">
        <v>434</v>
      </c>
      <c r="C257" s="3" t="s">
        <v>0</v>
      </c>
      <c r="D257" s="10" t="s">
        <v>435</v>
      </c>
      <c r="E257" t="s">
        <v>436</v>
      </c>
    </row>
    <row r="258" spans="1:5" x14ac:dyDescent="0.25">
      <c r="A258" s="28">
        <v>30200</v>
      </c>
      <c r="B258" s="13" t="s">
        <v>437</v>
      </c>
      <c r="C258" s="3" t="s">
        <v>0</v>
      </c>
      <c r="D258" s="13" t="s">
        <v>438</v>
      </c>
    </row>
    <row r="259" spans="1:5" x14ac:dyDescent="0.25">
      <c r="A259" s="28">
        <v>30201</v>
      </c>
      <c r="B259" s="13" t="s">
        <v>439</v>
      </c>
      <c r="C259" s="3" t="s">
        <v>0</v>
      </c>
      <c r="D259" s="13" t="s">
        <v>440</v>
      </c>
    </row>
    <row r="260" spans="1:5" x14ac:dyDescent="0.25">
      <c r="A260" s="28">
        <v>30210</v>
      </c>
      <c r="B260" s="13" t="s">
        <v>441</v>
      </c>
      <c r="C260" s="3" t="s">
        <v>0</v>
      </c>
      <c r="D260" s="13" t="s">
        <v>442</v>
      </c>
    </row>
    <row r="261" spans="1:5" x14ac:dyDescent="0.25">
      <c r="A261" s="28">
        <v>30216</v>
      </c>
      <c r="B261" s="13" t="s">
        <v>443</v>
      </c>
      <c r="C261" s="3" t="s">
        <v>0</v>
      </c>
      <c r="D261" s="13" t="s">
        <v>444</v>
      </c>
    </row>
    <row r="262" spans="1:5" x14ac:dyDescent="0.25">
      <c r="A262" s="28">
        <v>30217</v>
      </c>
      <c r="B262" s="13" t="s">
        <v>445</v>
      </c>
      <c r="C262" s="3" t="s">
        <v>0</v>
      </c>
      <c r="D262" s="13" t="s">
        <v>446</v>
      </c>
    </row>
    <row r="263" spans="1:5" x14ac:dyDescent="0.25">
      <c r="A263" s="28">
        <v>30218</v>
      </c>
      <c r="B263" s="13" t="s">
        <v>447</v>
      </c>
      <c r="C263" s="3" t="s">
        <v>0</v>
      </c>
      <c r="D263" s="13" t="s">
        <v>448</v>
      </c>
    </row>
    <row r="264" spans="1:5" x14ac:dyDescent="0.25">
      <c r="A264" s="28">
        <v>30222</v>
      </c>
      <c r="B264" s="13" t="s">
        <v>449</v>
      </c>
      <c r="C264" s="3" t="s">
        <v>0</v>
      </c>
      <c r="D264" s="13" t="s">
        <v>450</v>
      </c>
    </row>
    <row r="265" spans="1:5" x14ac:dyDescent="0.25">
      <c r="A265" s="28">
        <v>15970</v>
      </c>
      <c r="B265" s="13" t="s">
        <v>451</v>
      </c>
      <c r="C265" s="3" t="s">
        <v>0</v>
      </c>
      <c r="D265" s="13" t="s">
        <v>452</v>
      </c>
    </row>
    <row r="266" spans="1:5" x14ac:dyDescent="0.25">
      <c r="A266" s="15" t="s">
        <v>0</v>
      </c>
      <c r="B266" s="16" t="s">
        <v>0</v>
      </c>
      <c r="C266" s="3" t="s">
        <v>0</v>
      </c>
      <c r="D266" s="16" t="s">
        <v>0</v>
      </c>
    </row>
    <row r="267" spans="1:5" x14ac:dyDescent="0.25">
      <c r="A267" s="9">
        <v>104256</v>
      </c>
      <c r="B267" s="10" t="s">
        <v>453</v>
      </c>
      <c r="C267" s="3" t="s">
        <v>0</v>
      </c>
      <c r="D267" s="10" t="s">
        <v>454</v>
      </c>
      <c r="E267" t="s">
        <v>455</v>
      </c>
    </row>
    <row r="268" spans="1:5" x14ac:dyDescent="0.25">
      <c r="A268" s="28">
        <v>104264</v>
      </c>
      <c r="B268" s="13" t="s">
        <v>456</v>
      </c>
      <c r="C268" s="3" t="s">
        <v>0</v>
      </c>
      <c r="D268" s="13" t="s">
        <v>457</v>
      </c>
    </row>
    <row r="269" spans="1:5" x14ac:dyDescent="0.25">
      <c r="A269" s="15" t="s">
        <v>0</v>
      </c>
      <c r="B269" s="16" t="s">
        <v>0</v>
      </c>
      <c r="C269" s="3" t="s">
        <v>0</v>
      </c>
      <c r="D269" s="16" t="s">
        <v>0</v>
      </c>
    </row>
    <row r="270" spans="1:5" x14ac:dyDescent="0.25">
      <c r="A270" s="9">
        <v>109</v>
      </c>
      <c r="B270" s="10" t="s">
        <v>458</v>
      </c>
      <c r="C270" s="3" t="s">
        <v>0</v>
      </c>
      <c r="D270" s="10" t="s">
        <v>459</v>
      </c>
      <c r="E270" t="s">
        <v>436</v>
      </c>
    </row>
    <row r="271" spans="1:5" x14ac:dyDescent="0.25">
      <c r="A271" s="28">
        <v>30227</v>
      </c>
      <c r="B271" s="13" t="s">
        <v>460</v>
      </c>
      <c r="C271" s="3" t="s">
        <v>0</v>
      </c>
      <c r="D271" s="13" t="s">
        <v>118</v>
      </c>
    </row>
    <row r="272" spans="1:5" x14ac:dyDescent="0.25">
      <c r="A272" s="28">
        <v>30228</v>
      </c>
      <c r="B272" s="13" t="s">
        <v>461</v>
      </c>
      <c r="C272" s="3" t="s">
        <v>0</v>
      </c>
      <c r="D272" s="13" t="s">
        <v>462</v>
      </c>
    </row>
    <row r="273" spans="1:5" x14ac:dyDescent="0.25">
      <c r="A273" s="15" t="s">
        <v>0</v>
      </c>
      <c r="B273" s="16" t="s">
        <v>0</v>
      </c>
      <c r="C273" s="3" t="s">
        <v>0</v>
      </c>
      <c r="D273" s="16" t="s">
        <v>0</v>
      </c>
    </row>
    <row r="274" spans="1:5" x14ac:dyDescent="0.25">
      <c r="A274" s="9">
        <v>152</v>
      </c>
      <c r="B274" s="10" t="s">
        <v>463</v>
      </c>
      <c r="C274" s="3" t="s">
        <v>0</v>
      </c>
      <c r="D274" s="10" t="s">
        <v>464</v>
      </c>
    </row>
    <row r="275" spans="1:5" x14ac:dyDescent="0.25">
      <c r="A275" s="9">
        <v>153</v>
      </c>
      <c r="B275" s="10" t="s">
        <v>465</v>
      </c>
      <c r="C275" s="3" t="s">
        <v>0</v>
      </c>
      <c r="D275" s="10" t="s">
        <v>464</v>
      </c>
    </row>
    <row r="276" spans="1:5" x14ac:dyDescent="0.25">
      <c r="A276" s="9">
        <v>154</v>
      </c>
      <c r="B276" s="10" t="s">
        <v>466</v>
      </c>
      <c r="C276" s="3" t="s">
        <v>0</v>
      </c>
      <c r="D276" s="10" t="s">
        <v>464</v>
      </c>
    </row>
    <row r="277" spans="1:5" x14ac:dyDescent="0.25">
      <c r="A277" s="9">
        <v>56</v>
      </c>
      <c r="B277" s="10" t="s">
        <v>467</v>
      </c>
      <c r="C277" s="3" t="s">
        <v>0</v>
      </c>
      <c r="D277" s="10" t="s">
        <v>468</v>
      </c>
      <c r="E277" t="s">
        <v>469</v>
      </c>
    </row>
    <row r="278" spans="1:5" x14ac:dyDescent="0.25">
      <c r="A278" s="28">
        <v>30704</v>
      </c>
      <c r="B278" s="13" t="s">
        <v>470</v>
      </c>
      <c r="C278" s="3" t="s">
        <v>0</v>
      </c>
      <c r="D278" s="13" t="s">
        <v>471</v>
      </c>
    </row>
    <row r="279" spans="1:5" x14ac:dyDescent="0.25">
      <c r="A279" s="28">
        <v>30236</v>
      </c>
      <c r="B279" s="13" t="s">
        <v>472</v>
      </c>
      <c r="C279" s="3" t="s">
        <v>0</v>
      </c>
      <c r="D279" s="13" t="s">
        <v>473</v>
      </c>
    </row>
    <row r="280" spans="1:5" x14ac:dyDescent="0.25">
      <c r="A280" s="28">
        <v>30237</v>
      </c>
      <c r="B280" s="13" t="s">
        <v>474</v>
      </c>
      <c r="C280" s="3" t="s">
        <v>0</v>
      </c>
      <c r="D280" s="13" t="s">
        <v>475</v>
      </c>
    </row>
    <row r="281" spans="1:5" x14ac:dyDescent="0.25">
      <c r="A281" s="28">
        <v>30238</v>
      </c>
      <c r="B281" s="13" t="s">
        <v>476</v>
      </c>
      <c r="C281" s="3" t="s">
        <v>0</v>
      </c>
      <c r="D281" s="13" t="s">
        <v>477</v>
      </c>
    </row>
    <row r="282" spans="1:5" x14ac:dyDescent="0.25">
      <c r="A282" s="28">
        <v>30239</v>
      </c>
      <c r="B282" s="13" t="s">
        <v>478</v>
      </c>
      <c r="C282" s="3" t="s">
        <v>0</v>
      </c>
      <c r="D282" s="13" t="s">
        <v>479</v>
      </c>
    </row>
    <row r="283" spans="1:5" x14ac:dyDescent="0.25">
      <c r="A283" s="28">
        <v>40105</v>
      </c>
      <c r="B283" s="13" t="s">
        <v>480</v>
      </c>
      <c r="C283" s="3" t="s">
        <v>0</v>
      </c>
      <c r="D283" s="13" t="s">
        <v>481</v>
      </c>
    </row>
    <row r="284" spans="1:5" x14ac:dyDescent="0.25">
      <c r="A284" s="28">
        <v>15981</v>
      </c>
      <c r="B284" s="13" t="s">
        <v>482</v>
      </c>
      <c r="C284" s="3" t="s">
        <v>0</v>
      </c>
      <c r="D284" s="13" t="s">
        <v>483</v>
      </c>
    </row>
    <row r="285" spans="1:5" x14ac:dyDescent="0.25">
      <c r="A285" s="28">
        <v>16036</v>
      </c>
      <c r="B285" s="13" t="s">
        <v>484</v>
      </c>
      <c r="C285" s="3" t="s">
        <v>0</v>
      </c>
      <c r="D285" s="13" t="s">
        <v>485</v>
      </c>
    </row>
    <row r="286" spans="1:5" x14ac:dyDescent="0.25">
      <c r="A286" s="28">
        <v>106127</v>
      </c>
      <c r="B286" s="13" t="s">
        <v>486</v>
      </c>
      <c r="C286" s="3" t="s">
        <v>0</v>
      </c>
      <c r="D286" s="13" t="s">
        <v>487</v>
      </c>
    </row>
    <row r="287" spans="1:5" x14ac:dyDescent="0.25">
      <c r="A287" s="15" t="s">
        <v>0</v>
      </c>
      <c r="B287" s="16" t="s">
        <v>0</v>
      </c>
      <c r="C287" s="3" t="s">
        <v>0</v>
      </c>
      <c r="D287" s="16" t="s">
        <v>0</v>
      </c>
    </row>
    <row r="288" spans="1:5" x14ac:dyDescent="0.25">
      <c r="A288" s="9">
        <v>201</v>
      </c>
      <c r="B288" s="10" t="s">
        <v>488</v>
      </c>
      <c r="C288" s="3" t="s">
        <v>0</v>
      </c>
      <c r="D288" s="10" t="s">
        <v>489</v>
      </c>
      <c r="E288" t="s">
        <v>490</v>
      </c>
    </row>
    <row r="289" spans="1:9" x14ac:dyDescent="0.25">
      <c r="A289" s="28">
        <v>30243</v>
      </c>
      <c r="B289" s="13" t="s">
        <v>491</v>
      </c>
      <c r="C289" s="3" t="s">
        <v>0</v>
      </c>
      <c r="D289" s="13" t="s">
        <v>489</v>
      </c>
    </row>
    <row r="290" spans="1:9" x14ac:dyDescent="0.25">
      <c r="A290" s="28"/>
      <c r="B290" s="13"/>
      <c r="C290" s="3"/>
      <c r="D290" s="13"/>
    </row>
    <row r="291" spans="1:9" x14ac:dyDescent="0.25">
      <c r="A291" s="34">
        <v>89</v>
      </c>
      <c r="B291" s="35" t="s">
        <v>492</v>
      </c>
      <c r="C291" s="3" t="s">
        <v>0</v>
      </c>
      <c r="D291" s="35" t="s">
        <v>493</v>
      </c>
    </row>
    <row r="292" spans="1:9" x14ac:dyDescent="0.25">
      <c r="A292" s="46">
        <v>30245</v>
      </c>
      <c r="B292" s="37" t="s">
        <v>494</v>
      </c>
      <c r="C292" s="3" t="s">
        <v>0</v>
      </c>
      <c r="D292" s="37" t="s">
        <v>495</v>
      </c>
      <c r="E292" t="s">
        <v>496</v>
      </c>
    </row>
    <row r="293" spans="1:9" x14ac:dyDescent="0.25">
      <c r="A293" s="28"/>
      <c r="B293" s="13"/>
      <c r="C293" s="3"/>
      <c r="D293" s="13"/>
    </row>
    <row r="294" spans="1:9" x14ac:dyDescent="0.25">
      <c r="A294" s="9">
        <v>199</v>
      </c>
      <c r="B294" s="10" t="s">
        <v>497</v>
      </c>
      <c r="C294" s="3" t="s">
        <v>0</v>
      </c>
      <c r="D294" s="10" t="s">
        <v>498</v>
      </c>
      <c r="E294" t="s">
        <v>499</v>
      </c>
    </row>
    <row r="295" spans="1:9" x14ac:dyDescent="0.25">
      <c r="A295" s="28">
        <v>30257</v>
      </c>
      <c r="B295" s="13" t="s">
        <v>500</v>
      </c>
      <c r="C295" s="3" t="s">
        <v>0</v>
      </c>
      <c r="D295" s="13" t="s">
        <v>501</v>
      </c>
    </row>
    <row r="296" spans="1:9" x14ac:dyDescent="0.25">
      <c r="A296" s="28"/>
      <c r="B296" s="13"/>
      <c r="C296" s="3"/>
      <c r="D296" s="13"/>
    </row>
    <row r="297" spans="1:9" x14ac:dyDescent="0.25">
      <c r="A297" s="34">
        <v>110612</v>
      </c>
      <c r="B297" s="35" t="s">
        <v>502</v>
      </c>
      <c r="C297" s="3" t="s">
        <v>0</v>
      </c>
      <c r="D297" s="35" t="s">
        <v>503</v>
      </c>
    </row>
    <row r="298" spans="1:9" x14ac:dyDescent="0.25">
      <c r="A298" s="46">
        <v>110620</v>
      </c>
      <c r="B298" s="37" t="s">
        <v>504</v>
      </c>
      <c r="C298" s="3" t="s">
        <v>0</v>
      </c>
      <c r="D298" s="37" t="s">
        <v>503</v>
      </c>
      <c r="E298" t="s">
        <v>505</v>
      </c>
      <c r="F298" s="165"/>
      <c r="G298" s="674"/>
      <c r="H298" s="675"/>
      <c r="I298" s="675"/>
    </row>
    <row r="299" spans="1:9" x14ac:dyDescent="0.25">
      <c r="A299" s="28"/>
      <c r="B299" s="13"/>
      <c r="C299" s="3"/>
      <c r="D299" s="13"/>
    </row>
    <row r="300" spans="1:9" x14ac:dyDescent="0.25">
      <c r="A300" s="15" t="s">
        <v>0</v>
      </c>
      <c r="B300" s="16" t="s">
        <v>0</v>
      </c>
      <c r="C300" s="3" t="s">
        <v>0</v>
      </c>
      <c r="D300" s="16" t="s">
        <v>0</v>
      </c>
    </row>
    <row r="301" spans="1:9" x14ac:dyDescent="0.25">
      <c r="A301" s="9">
        <v>157</v>
      </c>
      <c r="B301" s="10" t="s">
        <v>506</v>
      </c>
      <c r="C301" s="3" t="s">
        <v>0</v>
      </c>
      <c r="D301" s="10" t="s">
        <v>507</v>
      </c>
    </row>
    <row r="302" spans="1:9" x14ac:dyDescent="0.25">
      <c r="A302" s="9">
        <v>158</v>
      </c>
      <c r="B302" s="10" t="s">
        <v>508</v>
      </c>
      <c r="C302" s="3" t="s">
        <v>0</v>
      </c>
      <c r="D302" s="10" t="s">
        <v>507</v>
      </c>
    </row>
    <row r="303" spans="1:9" x14ac:dyDescent="0.25">
      <c r="A303" s="9">
        <v>159</v>
      </c>
      <c r="B303" s="10" t="s">
        <v>509</v>
      </c>
      <c r="C303" s="3" t="s">
        <v>0</v>
      </c>
      <c r="D303" s="10" t="s">
        <v>507</v>
      </c>
    </row>
    <row r="304" spans="1:9" x14ac:dyDescent="0.25">
      <c r="A304" s="9">
        <v>40</v>
      </c>
      <c r="B304" s="10" t="s">
        <v>510</v>
      </c>
      <c r="C304" s="3" t="s">
        <v>0</v>
      </c>
      <c r="D304" s="10" t="s">
        <v>511</v>
      </c>
      <c r="E304" t="s">
        <v>512</v>
      </c>
    </row>
    <row r="305" spans="1:11" x14ac:dyDescent="0.25">
      <c r="A305" s="28">
        <v>101931</v>
      </c>
      <c r="B305" s="13" t="s">
        <v>513</v>
      </c>
      <c r="C305" s="3" t="s">
        <v>0</v>
      </c>
      <c r="D305" s="13" t="s">
        <v>514</v>
      </c>
    </row>
    <row r="306" spans="1:11" x14ac:dyDescent="0.25">
      <c r="A306" s="28">
        <v>102458</v>
      </c>
      <c r="B306" s="13" t="s">
        <v>515</v>
      </c>
      <c r="C306" s="3" t="s">
        <v>0</v>
      </c>
      <c r="D306" s="13" t="s">
        <v>516</v>
      </c>
    </row>
    <row r="307" spans="1:11" x14ac:dyDescent="0.25">
      <c r="A307" s="15" t="s">
        <v>0</v>
      </c>
      <c r="B307" s="16" t="s">
        <v>0</v>
      </c>
      <c r="C307" s="3" t="s">
        <v>0</v>
      </c>
      <c r="D307" s="16" t="s">
        <v>0</v>
      </c>
    </row>
    <row r="308" spans="1:11" x14ac:dyDescent="0.25">
      <c r="A308" s="9">
        <v>124</v>
      </c>
      <c r="B308" s="10" t="s">
        <v>517</v>
      </c>
      <c r="C308" s="3" t="s">
        <v>0</v>
      </c>
      <c r="D308" s="10" t="s">
        <v>518</v>
      </c>
      <c r="E308" t="s">
        <v>519</v>
      </c>
    </row>
    <row r="309" spans="1:11" x14ac:dyDescent="0.25">
      <c r="A309" s="28">
        <v>103179</v>
      </c>
      <c r="B309" s="13" t="s">
        <v>520</v>
      </c>
      <c r="C309" s="3" t="s">
        <v>0</v>
      </c>
      <c r="D309" s="13" t="s">
        <v>521</v>
      </c>
    </row>
    <row r="310" spans="1:11" x14ac:dyDescent="0.25">
      <c r="A310" s="15" t="s">
        <v>0</v>
      </c>
      <c r="B310" s="16" t="s">
        <v>0</v>
      </c>
      <c r="C310" s="3" t="s">
        <v>0</v>
      </c>
      <c r="D310" s="16" t="s">
        <v>0</v>
      </c>
    </row>
    <row r="311" spans="1:11" x14ac:dyDescent="0.25">
      <c r="A311" s="9">
        <v>165</v>
      </c>
      <c r="B311" s="10" t="s">
        <v>522</v>
      </c>
      <c r="C311" s="3" t="s">
        <v>0</v>
      </c>
      <c r="D311" s="10" t="s">
        <v>523</v>
      </c>
    </row>
    <row r="312" spans="1:11" x14ac:dyDescent="0.25">
      <c r="A312" s="9">
        <v>166</v>
      </c>
      <c r="B312" s="10" t="s">
        <v>524</v>
      </c>
      <c r="C312" s="3" t="s">
        <v>0</v>
      </c>
      <c r="D312" s="10" t="s">
        <v>523</v>
      </c>
    </row>
    <row r="313" spans="1:11" x14ac:dyDescent="0.25">
      <c r="A313" s="9">
        <v>167</v>
      </c>
      <c r="B313" s="10" t="s">
        <v>525</v>
      </c>
      <c r="C313" s="3" t="s">
        <v>0</v>
      </c>
      <c r="D313" s="10" t="s">
        <v>523</v>
      </c>
    </row>
    <row r="314" spans="1:11" x14ac:dyDescent="0.25">
      <c r="A314" s="9">
        <v>171</v>
      </c>
      <c r="B314" s="10" t="s">
        <v>526</v>
      </c>
      <c r="C314" s="3" t="s">
        <v>0</v>
      </c>
      <c r="D314" s="10" t="s">
        <v>527</v>
      </c>
    </row>
    <row r="315" spans="1:11" x14ac:dyDescent="0.25">
      <c r="A315" s="28">
        <v>15992</v>
      </c>
      <c r="B315" s="13" t="s">
        <v>528</v>
      </c>
      <c r="C315" s="3" t="s">
        <v>0</v>
      </c>
      <c r="D315" s="13" t="s">
        <v>529</v>
      </c>
      <c r="E315" t="s">
        <v>530</v>
      </c>
    </row>
    <row r="316" spans="1:11" x14ac:dyDescent="0.25">
      <c r="A316" s="46">
        <v>30321</v>
      </c>
      <c r="B316" s="37" t="s">
        <v>531</v>
      </c>
      <c r="C316" s="3" t="s">
        <v>0</v>
      </c>
      <c r="D316" s="37" t="s">
        <v>377</v>
      </c>
      <c r="E316" s="134" t="s">
        <v>532</v>
      </c>
      <c r="F316" s="134"/>
      <c r="G316" s="134"/>
      <c r="H316" s="134"/>
      <c r="I316" s="134"/>
      <c r="J316" s="134"/>
      <c r="K316" s="134"/>
    </row>
    <row r="317" spans="1:11" x14ac:dyDescent="0.25">
      <c r="A317" s="46">
        <v>112429</v>
      </c>
      <c r="B317" s="37" t="s">
        <v>533</v>
      </c>
      <c r="C317" s="3"/>
      <c r="D317" s="37" t="s">
        <v>534</v>
      </c>
      <c r="E317" s="323" t="s">
        <v>530</v>
      </c>
      <c r="F317" s="323"/>
      <c r="G317" s="324"/>
      <c r="H317" s="324"/>
      <c r="I317" s="190"/>
      <c r="J317" s="134"/>
      <c r="K317" s="134"/>
    </row>
    <row r="318" spans="1:11" x14ac:dyDescent="0.25">
      <c r="A318" s="9">
        <v>80</v>
      </c>
      <c r="B318" s="10" t="s">
        <v>535</v>
      </c>
      <c r="C318" s="3" t="s">
        <v>0</v>
      </c>
      <c r="D318" s="10" t="s">
        <v>536</v>
      </c>
      <c r="E318" s="323" t="s">
        <v>537</v>
      </c>
      <c r="F318" s="134"/>
      <c r="G318" s="134"/>
      <c r="H318" s="134"/>
      <c r="I318" s="134"/>
      <c r="J318" s="134"/>
      <c r="K318" s="134"/>
    </row>
    <row r="319" spans="1:11" x14ac:dyDescent="0.25">
      <c r="A319" s="28">
        <v>101265</v>
      </c>
      <c r="B319" s="13" t="s">
        <v>538</v>
      </c>
      <c r="C319" s="3" t="s">
        <v>0</v>
      </c>
      <c r="D319" s="13" t="s">
        <v>539</v>
      </c>
      <c r="E319" s="134"/>
      <c r="F319" s="134"/>
      <c r="G319" s="134"/>
      <c r="H319" s="134"/>
      <c r="I319" s="134"/>
      <c r="J319" s="134"/>
      <c r="K319" s="134"/>
    </row>
    <row r="320" spans="1:11" x14ac:dyDescent="0.25">
      <c r="A320" s="15" t="s">
        <v>0</v>
      </c>
      <c r="B320" s="16" t="s">
        <v>0</v>
      </c>
      <c r="C320" s="3" t="s">
        <v>0</v>
      </c>
      <c r="D320" s="16" t="s">
        <v>0</v>
      </c>
    </row>
    <row r="321" spans="1:5" x14ac:dyDescent="0.25">
      <c r="A321" s="9">
        <v>102237</v>
      </c>
      <c r="B321" s="10" t="s">
        <v>540</v>
      </c>
      <c r="C321" s="3" t="s">
        <v>0</v>
      </c>
      <c r="D321" s="10" t="s">
        <v>541</v>
      </c>
      <c r="E321" t="s">
        <v>542</v>
      </c>
    </row>
    <row r="322" spans="1:5" x14ac:dyDescent="0.25">
      <c r="A322" s="28">
        <v>102245</v>
      </c>
      <c r="B322" s="13" t="s">
        <v>543</v>
      </c>
      <c r="C322" s="3" t="s">
        <v>0</v>
      </c>
      <c r="D322" s="13" t="s">
        <v>544</v>
      </c>
    </row>
    <row r="323" spans="1:5" x14ac:dyDescent="0.25">
      <c r="A323" s="15" t="s">
        <v>0</v>
      </c>
      <c r="B323" s="16" t="s">
        <v>0</v>
      </c>
      <c r="C323" s="3" t="s">
        <v>0</v>
      </c>
      <c r="D323" s="16" t="s">
        <v>0</v>
      </c>
    </row>
    <row r="324" spans="1:5" x14ac:dyDescent="0.25">
      <c r="A324" s="9">
        <v>170</v>
      </c>
      <c r="B324" s="10" t="s">
        <v>545</v>
      </c>
      <c r="C324" s="3" t="s">
        <v>0</v>
      </c>
      <c r="D324" s="10" t="s">
        <v>546</v>
      </c>
    </row>
    <row r="325" spans="1:5" x14ac:dyDescent="0.25">
      <c r="A325" s="9">
        <v>168</v>
      </c>
      <c r="B325" s="10" t="s">
        <v>547</v>
      </c>
      <c r="C325" s="3" t="s">
        <v>0</v>
      </c>
      <c r="D325" s="10" t="s">
        <v>548</v>
      </c>
    </row>
    <row r="326" spans="1:5" x14ac:dyDescent="0.25">
      <c r="A326" s="9">
        <v>169</v>
      </c>
      <c r="B326" s="10" t="s">
        <v>549</v>
      </c>
      <c r="C326" s="3" t="s">
        <v>0</v>
      </c>
      <c r="D326" s="10" t="s">
        <v>548</v>
      </c>
    </row>
    <row r="327" spans="1:5" x14ac:dyDescent="0.25">
      <c r="A327" s="9">
        <v>200</v>
      </c>
      <c r="B327" s="10" t="s">
        <v>550</v>
      </c>
      <c r="C327" s="3" t="s">
        <v>0</v>
      </c>
      <c r="D327" s="10" t="s">
        <v>551</v>
      </c>
      <c r="E327" t="s">
        <v>552</v>
      </c>
    </row>
    <row r="328" spans="1:5" x14ac:dyDescent="0.25">
      <c r="A328" s="28">
        <v>102555</v>
      </c>
      <c r="B328" s="13" t="s">
        <v>553</v>
      </c>
      <c r="C328" s="3" t="s">
        <v>0</v>
      </c>
      <c r="D328" s="13" t="s">
        <v>554</v>
      </c>
    </row>
    <row r="329" spans="1:5" x14ac:dyDescent="0.25">
      <c r="A329" s="28">
        <v>100803</v>
      </c>
      <c r="B329" s="13" t="s">
        <v>555</v>
      </c>
      <c r="C329" s="3" t="s">
        <v>0</v>
      </c>
      <c r="D329" s="13" t="s">
        <v>556</v>
      </c>
    </row>
    <row r="330" spans="1:5" x14ac:dyDescent="0.25">
      <c r="A330" s="28">
        <v>107778</v>
      </c>
      <c r="B330" s="13" t="s">
        <v>557</v>
      </c>
      <c r="C330" s="3" t="s">
        <v>0</v>
      </c>
      <c r="D330" s="13" t="s">
        <v>558</v>
      </c>
    </row>
    <row r="331" spans="1:5" x14ac:dyDescent="0.25">
      <c r="A331" s="15" t="s">
        <v>0</v>
      </c>
      <c r="B331" s="16" t="s">
        <v>0</v>
      </c>
      <c r="C331" s="3" t="s">
        <v>0</v>
      </c>
      <c r="D331" s="16" t="s">
        <v>0</v>
      </c>
    </row>
    <row r="332" spans="1:5" x14ac:dyDescent="0.25">
      <c r="A332" s="9">
        <v>162</v>
      </c>
      <c r="B332" s="10" t="s">
        <v>559</v>
      </c>
      <c r="C332" s="3" t="s">
        <v>0</v>
      </c>
      <c r="D332" s="10" t="s">
        <v>560</v>
      </c>
    </row>
    <row r="333" spans="1:5" x14ac:dyDescent="0.25">
      <c r="A333" s="9">
        <v>163</v>
      </c>
      <c r="B333" s="10" t="s">
        <v>561</v>
      </c>
      <c r="C333" s="3" t="s">
        <v>0</v>
      </c>
      <c r="D333" s="10" t="s">
        <v>560</v>
      </c>
    </row>
    <row r="334" spans="1:5" x14ac:dyDescent="0.25">
      <c r="A334" s="9">
        <v>164</v>
      </c>
      <c r="B334" s="10" t="s">
        <v>562</v>
      </c>
      <c r="C334" s="3" t="s">
        <v>0</v>
      </c>
      <c r="D334" s="10" t="s">
        <v>560</v>
      </c>
    </row>
    <row r="335" spans="1:5" x14ac:dyDescent="0.25">
      <c r="A335" s="9">
        <v>144</v>
      </c>
      <c r="B335" s="10" t="s">
        <v>563</v>
      </c>
      <c r="C335" s="3" t="s">
        <v>0</v>
      </c>
      <c r="D335" s="10" t="s">
        <v>564</v>
      </c>
      <c r="E335" t="s">
        <v>565</v>
      </c>
    </row>
    <row r="336" spans="1:5" x14ac:dyDescent="0.25">
      <c r="A336" s="28">
        <v>108359</v>
      </c>
      <c r="B336" s="13" t="s">
        <v>566</v>
      </c>
      <c r="C336" s="3" t="s">
        <v>0</v>
      </c>
      <c r="D336" s="13" t="s">
        <v>567</v>
      </c>
    </row>
    <row r="337" spans="1:5" x14ac:dyDescent="0.25">
      <c r="A337" s="15" t="s">
        <v>0</v>
      </c>
      <c r="B337" s="16" t="s">
        <v>0</v>
      </c>
      <c r="C337" s="3" t="s">
        <v>0</v>
      </c>
      <c r="D337" s="16" t="s">
        <v>0</v>
      </c>
    </row>
    <row r="338" spans="1:5" x14ac:dyDescent="0.25">
      <c r="A338" s="9">
        <v>172</v>
      </c>
      <c r="B338" s="10" t="s">
        <v>568</v>
      </c>
      <c r="C338" s="3" t="s">
        <v>0</v>
      </c>
      <c r="D338" s="10" t="s">
        <v>569</v>
      </c>
      <c r="E338" t="s">
        <v>570</v>
      </c>
    </row>
    <row r="339" spans="1:5" x14ac:dyDescent="0.25">
      <c r="A339" s="28">
        <v>108375</v>
      </c>
      <c r="B339" s="13" t="s">
        <v>571</v>
      </c>
      <c r="C339" s="3" t="s">
        <v>0</v>
      </c>
      <c r="D339" s="13" t="s">
        <v>572</v>
      </c>
    </row>
    <row r="340" spans="1:5" x14ac:dyDescent="0.25">
      <c r="A340" s="15" t="s">
        <v>0</v>
      </c>
      <c r="B340" s="16" t="s">
        <v>0</v>
      </c>
      <c r="C340" s="3" t="s">
        <v>0</v>
      </c>
      <c r="D340" s="16" t="s">
        <v>0</v>
      </c>
    </row>
    <row r="341" spans="1:5" x14ac:dyDescent="0.25">
      <c r="A341" s="9">
        <v>105171</v>
      </c>
      <c r="B341" s="10" t="s">
        <v>573</v>
      </c>
      <c r="C341" s="3" t="s">
        <v>0</v>
      </c>
      <c r="D341" s="10" t="s">
        <v>574</v>
      </c>
    </row>
    <row r="342" spans="1:5" x14ac:dyDescent="0.25">
      <c r="A342" s="9">
        <v>106291</v>
      </c>
      <c r="B342" s="10" t="s">
        <v>575</v>
      </c>
      <c r="C342" s="3" t="s">
        <v>0</v>
      </c>
      <c r="D342" s="10" t="s">
        <v>576</v>
      </c>
    </row>
    <row r="343" spans="1:5" x14ac:dyDescent="0.25">
      <c r="A343" s="9">
        <v>106348</v>
      </c>
      <c r="B343" s="10" t="s">
        <v>577</v>
      </c>
      <c r="C343" s="3" t="s">
        <v>0</v>
      </c>
      <c r="D343" s="10" t="s">
        <v>576</v>
      </c>
      <c r="E343" s="213" t="s">
        <v>578</v>
      </c>
    </row>
    <row r="344" spans="1:5" x14ac:dyDescent="0.25">
      <c r="A344" s="9">
        <v>106356</v>
      </c>
      <c r="B344" s="10" t="s">
        <v>579</v>
      </c>
      <c r="C344" s="3" t="s">
        <v>0</v>
      </c>
      <c r="D344" s="10" t="s">
        <v>576</v>
      </c>
    </row>
    <row r="345" spans="1:5" x14ac:dyDescent="0.25">
      <c r="A345" s="28">
        <v>106364</v>
      </c>
      <c r="B345" s="13" t="s">
        <v>580</v>
      </c>
      <c r="C345" s="3" t="s">
        <v>0</v>
      </c>
      <c r="D345" s="13" t="s">
        <v>377</v>
      </c>
    </row>
    <row r="346" spans="1:5" x14ac:dyDescent="0.25">
      <c r="A346" s="28">
        <v>106445</v>
      </c>
      <c r="B346" s="13" t="s">
        <v>581</v>
      </c>
      <c r="C346" s="3" t="s">
        <v>0</v>
      </c>
      <c r="D346" s="13" t="s">
        <v>582</v>
      </c>
    </row>
    <row r="347" spans="1:5" x14ac:dyDescent="0.25">
      <c r="A347" s="28">
        <v>106593</v>
      </c>
      <c r="B347" s="13" t="s">
        <v>583</v>
      </c>
      <c r="C347" s="3" t="s">
        <v>0</v>
      </c>
      <c r="D347" s="13" t="s">
        <v>584</v>
      </c>
    </row>
    <row r="348" spans="1:5" x14ac:dyDescent="0.25">
      <c r="A348" s="28">
        <v>106607</v>
      </c>
      <c r="B348" s="13" t="s">
        <v>585</v>
      </c>
      <c r="C348" s="3" t="s">
        <v>0</v>
      </c>
      <c r="D348" s="13" t="s">
        <v>586</v>
      </c>
    </row>
    <row r="349" spans="1:5" x14ac:dyDescent="0.25">
      <c r="A349" s="28">
        <v>106615</v>
      </c>
      <c r="B349" s="13" t="s">
        <v>587</v>
      </c>
      <c r="C349" s="3" t="s">
        <v>0</v>
      </c>
      <c r="D349" s="13" t="s">
        <v>588</v>
      </c>
    </row>
    <row r="350" spans="1:5" x14ac:dyDescent="0.25">
      <c r="A350" s="28">
        <v>106976</v>
      </c>
      <c r="B350" s="13" t="s">
        <v>589</v>
      </c>
      <c r="C350" s="3" t="s">
        <v>0</v>
      </c>
      <c r="D350" s="13" t="s">
        <v>590</v>
      </c>
    </row>
    <row r="351" spans="1:5" x14ac:dyDescent="0.25">
      <c r="A351" s="28">
        <v>106992</v>
      </c>
      <c r="B351" s="13" t="s">
        <v>591</v>
      </c>
      <c r="C351" s="3" t="s">
        <v>0</v>
      </c>
      <c r="D351" s="13" t="s">
        <v>592</v>
      </c>
    </row>
    <row r="352" spans="1:5" x14ac:dyDescent="0.25">
      <c r="A352" s="28">
        <v>107050</v>
      </c>
      <c r="B352" s="13" t="s">
        <v>593</v>
      </c>
      <c r="C352" s="3" t="s">
        <v>0</v>
      </c>
      <c r="D352" s="13" t="s">
        <v>364</v>
      </c>
    </row>
    <row r="353" spans="1:4" x14ac:dyDescent="0.25">
      <c r="A353" s="28">
        <v>107271</v>
      </c>
      <c r="B353" s="13" t="s">
        <v>594</v>
      </c>
      <c r="C353" s="3" t="s">
        <v>0</v>
      </c>
      <c r="D353" s="13" t="s">
        <v>595</v>
      </c>
    </row>
    <row r="354" spans="1:4" x14ac:dyDescent="0.25">
      <c r="A354" s="28">
        <v>107409</v>
      </c>
      <c r="B354" s="13" t="s">
        <v>596</v>
      </c>
      <c r="C354" s="3" t="s">
        <v>0</v>
      </c>
      <c r="D354" s="13" t="s">
        <v>597</v>
      </c>
    </row>
    <row r="355" spans="1:4" x14ac:dyDescent="0.25">
      <c r="A355" s="28">
        <v>107913</v>
      </c>
      <c r="B355" s="13" t="s">
        <v>598</v>
      </c>
      <c r="C355" s="3" t="s">
        <v>0</v>
      </c>
      <c r="D355" s="13" t="s">
        <v>599</v>
      </c>
    </row>
    <row r="356" spans="1:4" x14ac:dyDescent="0.25">
      <c r="A356" s="28">
        <v>107948</v>
      </c>
      <c r="B356" s="13" t="s">
        <v>600</v>
      </c>
      <c r="C356" s="3" t="s">
        <v>0</v>
      </c>
      <c r="D356" s="13" t="s">
        <v>601</v>
      </c>
    </row>
    <row r="357" spans="1:4" x14ac:dyDescent="0.25">
      <c r="A357" s="28">
        <v>108014</v>
      </c>
      <c r="B357" s="13" t="s">
        <v>602</v>
      </c>
      <c r="C357" s="3" t="s">
        <v>0</v>
      </c>
      <c r="D357" s="13" t="s">
        <v>603</v>
      </c>
    </row>
    <row r="358" spans="1:4" x14ac:dyDescent="0.25">
      <c r="A358" s="28">
        <v>108367</v>
      </c>
      <c r="B358" s="13" t="s">
        <v>604</v>
      </c>
      <c r="C358" s="3" t="s">
        <v>0</v>
      </c>
      <c r="D358" s="13" t="s">
        <v>605</v>
      </c>
    </row>
    <row r="359" spans="1:4" x14ac:dyDescent="0.25">
      <c r="A359" s="28">
        <v>108383</v>
      </c>
      <c r="B359" s="13" t="s">
        <v>606</v>
      </c>
      <c r="C359" s="3" t="s">
        <v>0</v>
      </c>
      <c r="D359" s="13" t="s">
        <v>607</v>
      </c>
    </row>
    <row r="360" spans="1:4" x14ac:dyDescent="0.25">
      <c r="A360" s="28">
        <v>108561</v>
      </c>
      <c r="B360" s="13" t="s">
        <v>608</v>
      </c>
      <c r="C360" s="3" t="s">
        <v>0</v>
      </c>
      <c r="D360" s="13" t="s">
        <v>609</v>
      </c>
    </row>
    <row r="361" spans="1:4" x14ac:dyDescent="0.25">
      <c r="A361" s="28">
        <v>108669</v>
      </c>
      <c r="B361" s="13" t="s">
        <v>610</v>
      </c>
      <c r="C361" s="3" t="s">
        <v>0</v>
      </c>
      <c r="D361" s="13" t="s">
        <v>611</v>
      </c>
    </row>
    <row r="362" spans="1:4" x14ac:dyDescent="0.25">
      <c r="A362" s="28">
        <v>108685</v>
      </c>
      <c r="B362" s="13" t="s">
        <v>612</v>
      </c>
      <c r="C362" s="3" t="s">
        <v>0</v>
      </c>
      <c r="D362" s="13" t="s">
        <v>613</v>
      </c>
    </row>
    <row r="363" spans="1:4" x14ac:dyDescent="0.25">
      <c r="A363" s="28">
        <v>108820</v>
      </c>
      <c r="B363" s="13" t="s">
        <v>614</v>
      </c>
      <c r="C363" s="3" t="s">
        <v>0</v>
      </c>
      <c r="D363" s="13" t="s">
        <v>615</v>
      </c>
    </row>
    <row r="364" spans="1:4" x14ac:dyDescent="0.25">
      <c r="A364" s="28">
        <v>108847</v>
      </c>
      <c r="B364" s="13" t="s">
        <v>616</v>
      </c>
      <c r="C364" s="3" t="s">
        <v>0</v>
      </c>
      <c r="D364" s="13" t="s">
        <v>617</v>
      </c>
    </row>
    <row r="365" spans="1:4" x14ac:dyDescent="0.25">
      <c r="A365" s="28">
        <v>108855</v>
      </c>
      <c r="B365" s="13" t="s">
        <v>618</v>
      </c>
      <c r="C365" s="3" t="s">
        <v>0</v>
      </c>
      <c r="D365" s="13" t="s">
        <v>619</v>
      </c>
    </row>
    <row r="366" spans="1:4" x14ac:dyDescent="0.25">
      <c r="A366" s="28">
        <v>108928</v>
      </c>
      <c r="B366" s="13" t="s">
        <v>620</v>
      </c>
      <c r="C366" s="3" t="s">
        <v>0</v>
      </c>
      <c r="D366" s="13" t="s">
        <v>621</v>
      </c>
    </row>
    <row r="367" spans="1:4" x14ac:dyDescent="0.25">
      <c r="A367" s="28">
        <v>109401</v>
      </c>
      <c r="B367" s="13" t="s">
        <v>622</v>
      </c>
      <c r="C367" s="3" t="s">
        <v>0</v>
      </c>
      <c r="D367" s="13" t="s">
        <v>623</v>
      </c>
    </row>
    <row r="368" spans="1:4" x14ac:dyDescent="0.25">
      <c r="A368" s="28">
        <v>109975</v>
      </c>
      <c r="B368" s="13" t="s">
        <v>624</v>
      </c>
      <c r="C368" s="3" t="s">
        <v>0</v>
      </c>
      <c r="D368" s="13" t="s">
        <v>625</v>
      </c>
    </row>
    <row r="369" spans="1:4" x14ac:dyDescent="0.25">
      <c r="A369" s="28">
        <v>110000</v>
      </c>
      <c r="B369" s="13" t="s">
        <v>626</v>
      </c>
      <c r="C369" s="3" t="s">
        <v>0</v>
      </c>
      <c r="D369" s="13" t="s">
        <v>627</v>
      </c>
    </row>
    <row r="370" spans="1:4" x14ac:dyDescent="0.25">
      <c r="A370" s="28">
        <v>110019</v>
      </c>
      <c r="B370" s="13" t="s">
        <v>628</v>
      </c>
      <c r="C370" s="3" t="s">
        <v>0</v>
      </c>
      <c r="D370" s="13" t="s">
        <v>629</v>
      </c>
    </row>
    <row r="371" spans="1:4" x14ac:dyDescent="0.25">
      <c r="A371" s="28">
        <v>110027</v>
      </c>
      <c r="B371" s="13" t="s">
        <v>630</v>
      </c>
      <c r="C371" s="3" t="s">
        <v>0</v>
      </c>
      <c r="D371" s="13" t="s">
        <v>631</v>
      </c>
    </row>
    <row r="372" spans="1:4" x14ac:dyDescent="0.25">
      <c r="A372" s="28">
        <v>110035</v>
      </c>
      <c r="B372" s="13" t="s">
        <v>632</v>
      </c>
      <c r="C372" s="3" t="s">
        <v>0</v>
      </c>
      <c r="D372" s="13" t="s">
        <v>633</v>
      </c>
    </row>
    <row r="373" spans="1:4" x14ac:dyDescent="0.25">
      <c r="A373" s="28">
        <v>110302</v>
      </c>
      <c r="B373" s="13" t="s">
        <v>634</v>
      </c>
      <c r="C373" s="3" t="s">
        <v>0</v>
      </c>
      <c r="D373" s="13" t="s">
        <v>635</v>
      </c>
    </row>
    <row r="374" spans="1:4" x14ac:dyDescent="0.25">
      <c r="A374" s="15" t="s">
        <v>0</v>
      </c>
      <c r="B374" s="16" t="s">
        <v>0</v>
      </c>
      <c r="C374" s="3" t="s">
        <v>0</v>
      </c>
      <c r="D374" s="16" t="s">
        <v>0</v>
      </c>
    </row>
    <row r="375" spans="1:4" x14ac:dyDescent="0.25">
      <c r="A375" s="9">
        <v>106658</v>
      </c>
      <c r="B375" s="10" t="s">
        <v>636</v>
      </c>
      <c r="C375" s="3" t="s">
        <v>0</v>
      </c>
      <c r="D375" s="10" t="s">
        <v>637</v>
      </c>
    </row>
    <row r="376" spans="1:4" x14ac:dyDescent="0.25">
      <c r="A376" s="28">
        <v>106674</v>
      </c>
      <c r="B376" s="13" t="s">
        <v>638</v>
      </c>
      <c r="C376" s="3" t="s">
        <v>0</v>
      </c>
      <c r="D376" s="13" t="s">
        <v>639</v>
      </c>
    </row>
    <row r="377" spans="1:4" x14ac:dyDescent="0.25">
      <c r="A377" s="28">
        <v>106682</v>
      </c>
      <c r="B377" s="13" t="s">
        <v>640</v>
      </c>
      <c r="C377" s="3" t="s">
        <v>0</v>
      </c>
      <c r="D377" s="13" t="s">
        <v>641</v>
      </c>
    </row>
    <row r="378" spans="1:4" x14ac:dyDescent="0.25">
      <c r="A378" s="15" t="s">
        <v>0</v>
      </c>
      <c r="B378" s="16" t="s">
        <v>0</v>
      </c>
      <c r="C378" s="3" t="s">
        <v>0</v>
      </c>
      <c r="D378" s="16" t="s">
        <v>0</v>
      </c>
    </row>
    <row r="379" spans="1:4" x14ac:dyDescent="0.25">
      <c r="A379" s="9">
        <v>108774</v>
      </c>
      <c r="B379" s="10" t="s">
        <v>642</v>
      </c>
      <c r="C379" s="3" t="s">
        <v>0</v>
      </c>
      <c r="D379" s="10" t="s">
        <v>643</v>
      </c>
    </row>
    <row r="380" spans="1:4" x14ac:dyDescent="0.25">
      <c r="A380" s="28">
        <v>108782</v>
      </c>
      <c r="B380" s="13" t="s">
        <v>644</v>
      </c>
      <c r="C380" s="3" t="s">
        <v>0</v>
      </c>
      <c r="D380" s="13" t="s">
        <v>645</v>
      </c>
    </row>
    <row r="381" spans="1:4" x14ac:dyDescent="0.25">
      <c r="A381" s="28">
        <v>108812</v>
      </c>
      <c r="B381" s="13" t="s">
        <v>646</v>
      </c>
      <c r="C381" s="3" t="s">
        <v>0</v>
      </c>
      <c r="D381" s="13" t="s">
        <v>647</v>
      </c>
    </row>
    <row r="382" spans="1:4" x14ac:dyDescent="0.25">
      <c r="A382" s="15" t="s">
        <v>0</v>
      </c>
      <c r="B382" s="16" t="s">
        <v>0</v>
      </c>
      <c r="C382" s="3" t="s">
        <v>0</v>
      </c>
      <c r="D382" s="16" t="s">
        <v>0</v>
      </c>
    </row>
    <row r="383" spans="1:4" x14ac:dyDescent="0.25">
      <c r="A383" s="9">
        <v>109428</v>
      </c>
      <c r="B383" s="10" t="s">
        <v>648</v>
      </c>
      <c r="C383" s="3" t="s">
        <v>0</v>
      </c>
      <c r="D383" s="10" t="s">
        <v>649</v>
      </c>
    </row>
    <row r="384" spans="1:4" x14ac:dyDescent="0.25">
      <c r="A384" s="28">
        <v>109436</v>
      </c>
      <c r="B384" s="13" t="s">
        <v>650</v>
      </c>
      <c r="C384" s="3" t="s">
        <v>0</v>
      </c>
      <c r="D384" s="13" t="s">
        <v>382</v>
      </c>
    </row>
    <row r="385" spans="1:5" x14ac:dyDescent="0.25">
      <c r="A385" s="15" t="s">
        <v>0</v>
      </c>
      <c r="B385" s="16" t="s">
        <v>0</v>
      </c>
      <c r="C385" s="3" t="s">
        <v>0</v>
      </c>
      <c r="D385" s="16" t="s">
        <v>0</v>
      </c>
    </row>
    <row r="386" spans="1:5" x14ac:dyDescent="0.25">
      <c r="A386" s="9">
        <v>106313</v>
      </c>
      <c r="B386" s="10" t="s">
        <v>651</v>
      </c>
      <c r="C386" s="3" t="s">
        <v>0</v>
      </c>
      <c r="D386" s="10" t="s">
        <v>652</v>
      </c>
      <c r="E386" t="s">
        <v>653</v>
      </c>
    </row>
    <row r="387" spans="1:5" x14ac:dyDescent="0.25">
      <c r="A387" s="9">
        <v>108570</v>
      </c>
      <c r="B387" s="10" t="s">
        <v>654</v>
      </c>
      <c r="C387" s="3" t="s">
        <v>0</v>
      </c>
      <c r="D387" s="10" t="s">
        <v>655</v>
      </c>
    </row>
    <row r="388" spans="1:5" x14ac:dyDescent="0.25">
      <c r="A388" s="9">
        <v>108588</v>
      </c>
      <c r="B388" s="10" t="s">
        <v>656</v>
      </c>
      <c r="C388" s="3" t="s">
        <v>0</v>
      </c>
      <c r="D388" s="10" t="s">
        <v>382</v>
      </c>
    </row>
    <row r="389" spans="1:5" x14ac:dyDescent="0.25">
      <c r="A389" s="28">
        <v>108596</v>
      </c>
      <c r="B389" s="13" t="s">
        <v>657</v>
      </c>
      <c r="C389" s="3" t="s">
        <v>0</v>
      </c>
      <c r="D389" s="13" t="s">
        <v>382</v>
      </c>
    </row>
    <row r="390" spans="1:5" x14ac:dyDescent="0.25">
      <c r="A390" s="15" t="s">
        <v>0</v>
      </c>
      <c r="B390" s="16" t="s">
        <v>0</v>
      </c>
      <c r="C390" s="3" t="s">
        <v>0</v>
      </c>
      <c r="D390" s="16" t="s">
        <v>0</v>
      </c>
    </row>
    <row r="391" spans="1:5" x14ac:dyDescent="0.25">
      <c r="A391" s="9">
        <v>108600</v>
      </c>
      <c r="B391" s="10" t="s">
        <v>658</v>
      </c>
      <c r="C391" s="3" t="s">
        <v>0</v>
      </c>
      <c r="D391" s="10" t="s">
        <v>659</v>
      </c>
      <c r="E391" t="s">
        <v>660</v>
      </c>
    </row>
    <row r="392" spans="1:5" x14ac:dyDescent="0.25">
      <c r="A392" s="28">
        <v>108618</v>
      </c>
      <c r="B392" s="13" t="s">
        <v>661</v>
      </c>
      <c r="C392" s="3" t="s">
        <v>0</v>
      </c>
      <c r="D392" s="13" t="s">
        <v>639</v>
      </c>
    </row>
    <row r="393" spans="1:5" x14ac:dyDescent="0.25">
      <c r="A393" s="15" t="s">
        <v>0</v>
      </c>
      <c r="B393" s="16" t="s">
        <v>0</v>
      </c>
      <c r="C393" s="3" t="s">
        <v>0</v>
      </c>
      <c r="D393" s="16" t="s">
        <v>0</v>
      </c>
    </row>
    <row r="394" spans="1:5" x14ac:dyDescent="0.25">
      <c r="A394" s="9">
        <v>110256</v>
      </c>
      <c r="B394" s="10" t="s">
        <v>662</v>
      </c>
      <c r="C394" s="3" t="s">
        <v>0</v>
      </c>
      <c r="D394" s="10" t="s">
        <v>663</v>
      </c>
      <c r="E394" t="s">
        <v>653</v>
      </c>
    </row>
    <row r="395" spans="1:5" x14ac:dyDescent="0.25">
      <c r="A395" s="9">
        <v>110280</v>
      </c>
      <c r="B395" s="10" t="s">
        <v>664</v>
      </c>
      <c r="C395" s="3" t="s">
        <v>0</v>
      </c>
      <c r="D395" s="10" t="s">
        <v>659</v>
      </c>
    </row>
    <row r="396" spans="1:5" x14ac:dyDescent="0.25">
      <c r="A396" s="28">
        <v>110299</v>
      </c>
      <c r="B396" s="13" t="s">
        <v>665</v>
      </c>
      <c r="C396" s="3" t="s">
        <v>0</v>
      </c>
      <c r="D396" s="13" t="s">
        <v>639</v>
      </c>
    </row>
    <row r="397" spans="1:5" x14ac:dyDescent="0.25">
      <c r="A397" s="9" t="s">
        <v>0</v>
      </c>
      <c r="B397" s="10" t="s">
        <v>0</v>
      </c>
      <c r="C397" s="3" t="s">
        <v>0</v>
      </c>
      <c r="D397" s="10" t="s">
        <v>0</v>
      </c>
    </row>
    <row r="398" spans="1:5" x14ac:dyDescent="0.25">
      <c r="A398" s="9">
        <v>108170</v>
      </c>
      <c r="B398" s="10" t="s">
        <v>666</v>
      </c>
      <c r="C398" s="3" t="s">
        <v>0</v>
      </c>
      <c r="D398" s="10" t="s">
        <v>667</v>
      </c>
      <c r="E398" s="433"/>
    </row>
    <row r="399" spans="1:5" x14ac:dyDescent="0.25">
      <c r="A399" s="9">
        <v>108189</v>
      </c>
      <c r="B399" s="10" t="s">
        <v>668</v>
      </c>
      <c r="C399" s="3" t="s">
        <v>0</v>
      </c>
      <c r="D399" s="10" t="s">
        <v>667</v>
      </c>
    </row>
    <row r="400" spans="1:5" x14ac:dyDescent="0.25">
      <c r="A400" s="9">
        <v>109142</v>
      </c>
      <c r="B400" s="10" t="s">
        <v>669</v>
      </c>
      <c r="C400" s="3" t="s">
        <v>0</v>
      </c>
      <c r="D400" s="10" t="s">
        <v>382</v>
      </c>
      <c r="E400" s="433" t="s">
        <v>670</v>
      </c>
    </row>
    <row r="401" spans="1:5" x14ac:dyDescent="0.25">
      <c r="A401" s="28">
        <v>110043</v>
      </c>
      <c r="B401" s="13" t="s">
        <v>671</v>
      </c>
      <c r="C401" s="3" t="s">
        <v>0</v>
      </c>
      <c r="D401" s="13" t="s">
        <v>623</v>
      </c>
    </row>
    <row r="402" spans="1:5" x14ac:dyDescent="0.25">
      <c r="A402" s="28">
        <v>110051</v>
      </c>
      <c r="B402" s="13" t="s">
        <v>672</v>
      </c>
      <c r="C402" s="3" t="s">
        <v>0</v>
      </c>
      <c r="D402" s="13" t="s">
        <v>673</v>
      </c>
    </row>
    <row r="403" spans="1:5" x14ac:dyDescent="0.25">
      <c r="A403" s="15" t="s">
        <v>0</v>
      </c>
      <c r="B403" s="16" t="s">
        <v>0</v>
      </c>
      <c r="C403" s="3" t="s">
        <v>0</v>
      </c>
      <c r="D403" s="16" t="s">
        <v>0</v>
      </c>
    </row>
    <row r="404" spans="1:5" x14ac:dyDescent="0.25">
      <c r="A404" s="9">
        <v>108197</v>
      </c>
      <c r="B404" s="10" t="s">
        <v>674</v>
      </c>
      <c r="C404" s="3" t="s">
        <v>0</v>
      </c>
      <c r="D404" s="10" t="s">
        <v>659</v>
      </c>
      <c r="E404" s="433" t="s">
        <v>670</v>
      </c>
    </row>
    <row r="405" spans="1:5" x14ac:dyDescent="0.25">
      <c r="A405" s="28">
        <v>108200</v>
      </c>
      <c r="B405" s="13" t="s">
        <v>675</v>
      </c>
      <c r="C405" s="3" t="s">
        <v>0</v>
      </c>
      <c r="D405" s="13" t="s">
        <v>676</v>
      </c>
    </row>
    <row r="406" spans="1:5" x14ac:dyDescent="0.25">
      <c r="A406" s="28">
        <v>108219</v>
      </c>
      <c r="B406" s="13" t="s">
        <v>677</v>
      </c>
      <c r="C406" s="3" t="s">
        <v>0</v>
      </c>
      <c r="D406" s="13" t="s">
        <v>639</v>
      </c>
    </row>
    <row r="407" spans="1:5" x14ac:dyDescent="0.25">
      <c r="A407" s="15" t="s">
        <v>0</v>
      </c>
      <c r="B407" s="16" t="s">
        <v>0</v>
      </c>
      <c r="C407" s="3" t="s">
        <v>0</v>
      </c>
      <c r="D407" s="16" t="s">
        <v>0</v>
      </c>
    </row>
    <row r="408" spans="1:5" x14ac:dyDescent="0.25">
      <c r="A408" s="9">
        <v>101745</v>
      </c>
      <c r="B408" s="10" t="s">
        <v>678</v>
      </c>
      <c r="C408" s="3" t="s">
        <v>0</v>
      </c>
      <c r="D408" s="10" t="s">
        <v>679</v>
      </c>
    </row>
    <row r="409" spans="1:5" x14ac:dyDescent="0.25">
      <c r="A409" s="9">
        <v>101753</v>
      </c>
      <c r="B409" s="10" t="s">
        <v>680</v>
      </c>
      <c r="C409" s="3" t="s">
        <v>0</v>
      </c>
      <c r="D409" s="10" t="s">
        <v>679</v>
      </c>
    </row>
    <row r="410" spans="1:5" x14ac:dyDescent="0.25">
      <c r="A410" s="9">
        <v>101761</v>
      </c>
      <c r="B410" s="10" t="s">
        <v>681</v>
      </c>
      <c r="C410" s="3" t="s">
        <v>0</v>
      </c>
      <c r="D410" s="10" t="s">
        <v>679</v>
      </c>
    </row>
    <row r="411" spans="1:5" x14ac:dyDescent="0.25">
      <c r="A411" s="9">
        <v>101770</v>
      </c>
      <c r="B411" s="10" t="s">
        <v>682</v>
      </c>
      <c r="C411" s="3" t="s">
        <v>0</v>
      </c>
      <c r="D411" s="10" t="s">
        <v>679</v>
      </c>
      <c r="E411" t="s">
        <v>683</v>
      </c>
    </row>
    <row r="412" spans="1:5" x14ac:dyDescent="0.25">
      <c r="A412" s="28">
        <v>101788</v>
      </c>
      <c r="B412" s="13" t="s">
        <v>684</v>
      </c>
      <c r="C412" s="3" t="s">
        <v>0</v>
      </c>
      <c r="D412" s="13" t="s">
        <v>685</v>
      </c>
      <c r="E412" t="s">
        <v>686</v>
      </c>
    </row>
    <row r="413" spans="1:5" x14ac:dyDescent="0.25">
      <c r="A413" s="28">
        <v>103330</v>
      </c>
      <c r="B413" s="13" t="s">
        <v>687</v>
      </c>
      <c r="C413" s="3" t="s">
        <v>0</v>
      </c>
      <c r="D413" s="13" t="s">
        <v>688</v>
      </c>
      <c r="E413" t="s">
        <v>689</v>
      </c>
    </row>
    <row r="414" spans="1:5" x14ac:dyDescent="0.25">
      <c r="A414" s="15" t="s">
        <v>0</v>
      </c>
      <c r="B414" s="16" t="s">
        <v>0</v>
      </c>
      <c r="C414" s="3" t="s">
        <v>0</v>
      </c>
      <c r="D414" s="16" t="s">
        <v>0</v>
      </c>
    </row>
    <row r="415" spans="1:5" x14ac:dyDescent="0.25">
      <c r="A415" s="9">
        <v>30800</v>
      </c>
      <c r="B415" s="10" t="s">
        <v>690</v>
      </c>
      <c r="C415" s="3" t="s">
        <v>0</v>
      </c>
      <c r="D415" s="10" t="s">
        <v>691</v>
      </c>
    </row>
    <row r="416" spans="1:5" x14ac:dyDescent="0.25">
      <c r="A416" s="9">
        <v>30801</v>
      </c>
      <c r="B416" s="10" t="s">
        <v>692</v>
      </c>
      <c r="C416" s="3" t="s">
        <v>0</v>
      </c>
      <c r="D416" s="10" t="s">
        <v>691</v>
      </c>
    </row>
    <row r="417" spans="1:5" x14ac:dyDescent="0.25">
      <c r="A417" s="9">
        <v>30802</v>
      </c>
      <c r="B417" s="10" t="s">
        <v>693</v>
      </c>
      <c r="C417" s="3" t="s">
        <v>0</v>
      </c>
      <c r="D417" s="10" t="s">
        <v>691</v>
      </c>
    </row>
    <row r="418" spans="1:5" x14ac:dyDescent="0.25">
      <c r="A418" s="9">
        <v>30803</v>
      </c>
      <c r="B418" s="10" t="s">
        <v>694</v>
      </c>
      <c r="C418" s="3" t="s">
        <v>0</v>
      </c>
      <c r="D418" s="10" t="s">
        <v>691</v>
      </c>
      <c r="E418" t="s">
        <v>695</v>
      </c>
    </row>
    <row r="419" spans="1:5" x14ac:dyDescent="0.25">
      <c r="A419" s="28">
        <v>30804</v>
      </c>
      <c r="B419" s="13" t="s">
        <v>696</v>
      </c>
      <c r="C419" s="3" t="s">
        <v>0</v>
      </c>
      <c r="D419" s="13" t="s">
        <v>697</v>
      </c>
    </row>
    <row r="420" spans="1:5" x14ac:dyDescent="0.25">
      <c r="A420" s="15" t="s">
        <v>0</v>
      </c>
      <c r="B420" s="16" t="s">
        <v>0</v>
      </c>
      <c r="C420" s="3" t="s">
        <v>0</v>
      </c>
      <c r="D420" s="16" t="s">
        <v>0</v>
      </c>
    </row>
    <row r="421" spans="1:5" x14ac:dyDescent="0.25">
      <c r="A421" s="9">
        <v>101370</v>
      </c>
      <c r="B421" s="10" t="s">
        <v>698</v>
      </c>
      <c r="C421" s="3" t="s">
        <v>0</v>
      </c>
      <c r="D421" s="10" t="s">
        <v>699</v>
      </c>
    </row>
    <row r="422" spans="1:5" x14ac:dyDescent="0.25">
      <c r="A422" s="9">
        <v>101389</v>
      </c>
      <c r="B422" s="10" t="s">
        <v>700</v>
      </c>
      <c r="C422" s="3" t="s">
        <v>0</v>
      </c>
      <c r="D422" s="10" t="s">
        <v>701</v>
      </c>
    </row>
    <row r="423" spans="1:5" x14ac:dyDescent="0.25">
      <c r="A423" s="9">
        <v>101397</v>
      </c>
      <c r="B423" s="10" t="s">
        <v>702</v>
      </c>
      <c r="C423" s="3" t="s">
        <v>0</v>
      </c>
      <c r="D423" s="10" t="s">
        <v>701</v>
      </c>
    </row>
    <row r="424" spans="1:5" x14ac:dyDescent="0.25">
      <c r="A424" s="9">
        <v>101400</v>
      </c>
      <c r="B424" s="10" t="s">
        <v>703</v>
      </c>
      <c r="C424" s="3" t="s">
        <v>0</v>
      </c>
      <c r="D424" s="10" t="s">
        <v>701</v>
      </c>
      <c r="E424" t="s">
        <v>683</v>
      </c>
    </row>
    <row r="425" spans="1:5" x14ac:dyDescent="0.25">
      <c r="A425" s="28">
        <v>102164</v>
      </c>
      <c r="B425" s="13" t="s">
        <v>704</v>
      </c>
      <c r="C425" s="3" t="s">
        <v>0</v>
      </c>
      <c r="D425" s="13" t="s">
        <v>705</v>
      </c>
      <c r="E425" t="s">
        <v>706</v>
      </c>
    </row>
    <row r="426" spans="1:5" x14ac:dyDescent="0.25">
      <c r="A426" s="28">
        <v>104663</v>
      </c>
      <c r="B426" s="13" t="s">
        <v>707</v>
      </c>
      <c r="C426" s="3" t="s">
        <v>0</v>
      </c>
      <c r="D426" s="13" t="s">
        <v>708</v>
      </c>
      <c r="E426" t="s">
        <v>709</v>
      </c>
    </row>
    <row r="427" spans="1:5" x14ac:dyDescent="0.25">
      <c r="A427" s="28">
        <v>109452</v>
      </c>
      <c r="B427" s="13" t="s">
        <v>710</v>
      </c>
      <c r="C427" s="3" t="s">
        <v>0</v>
      </c>
      <c r="D427" s="13" t="s">
        <v>711</v>
      </c>
      <c r="E427" t="s">
        <v>712</v>
      </c>
    </row>
    <row r="428" spans="1:5" x14ac:dyDescent="0.25">
      <c r="A428" s="28">
        <v>110175</v>
      </c>
      <c r="B428" s="13" t="s">
        <v>713</v>
      </c>
      <c r="C428" s="3" t="s">
        <v>0</v>
      </c>
      <c r="D428" s="13" t="s">
        <v>714</v>
      </c>
      <c r="E428" t="s">
        <v>715</v>
      </c>
    </row>
    <row r="429" spans="1:5" x14ac:dyDescent="0.25">
      <c r="A429" s="46">
        <v>110310</v>
      </c>
      <c r="B429" s="37" t="s">
        <v>716</v>
      </c>
      <c r="C429" s="3" t="s">
        <v>0</v>
      </c>
      <c r="D429" s="37" t="s">
        <v>717</v>
      </c>
      <c r="E429" t="s">
        <v>718</v>
      </c>
    </row>
    <row r="430" spans="1:5" x14ac:dyDescent="0.25">
      <c r="A430" s="46">
        <v>110329</v>
      </c>
      <c r="B430" s="37" t="s">
        <v>719</v>
      </c>
      <c r="C430" s="3" t="s">
        <v>0</v>
      </c>
      <c r="D430" s="37" t="s">
        <v>720</v>
      </c>
      <c r="E430" t="s">
        <v>712</v>
      </c>
    </row>
    <row r="431" spans="1:5" x14ac:dyDescent="0.25">
      <c r="A431" s="46">
        <v>110337</v>
      </c>
      <c r="B431" s="37" t="s">
        <v>721</v>
      </c>
      <c r="C431" s="3" t="s">
        <v>0</v>
      </c>
      <c r="D431" s="37" t="s">
        <v>722</v>
      </c>
      <c r="E431" t="s">
        <v>712</v>
      </c>
    </row>
    <row r="432" spans="1:5" x14ac:dyDescent="0.25">
      <c r="A432" s="46">
        <v>103314</v>
      </c>
      <c r="B432" s="37" t="s">
        <v>723</v>
      </c>
      <c r="C432" s="3" t="s">
        <v>0</v>
      </c>
      <c r="D432" s="37" t="s">
        <v>724</v>
      </c>
      <c r="E432" t="s">
        <v>706</v>
      </c>
    </row>
    <row r="433" spans="1:10" x14ac:dyDescent="0.25">
      <c r="A433" s="46">
        <v>112127</v>
      </c>
      <c r="B433" s="37" t="s">
        <v>725</v>
      </c>
      <c r="C433" s="3" t="s">
        <v>0</v>
      </c>
      <c r="D433" s="37" t="s">
        <v>726</v>
      </c>
      <c r="E433" t="s">
        <v>689</v>
      </c>
      <c r="F433" s="166"/>
      <c r="G433" s="166"/>
      <c r="H433" s="166"/>
      <c r="I433" s="166"/>
      <c r="J433" s="134"/>
    </row>
    <row r="434" spans="1:10" x14ac:dyDescent="0.25">
      <c r="A434" s="46"/>
      <c r="B434" s="37"/>
      <c r="C434" s="3"/>
      <c r="D434" s="37"/>
    </row>
    <row r="435" spans="1:10" x14ac:dyDescent="0.25">
      <c r="A435" s="34">
        <v>110450</v>
      </c>
      <c r="B435" s="35" t="s">
        <v>727</v>
      </c>
      <c r="C435" s="3" t="s">
        <v>0</v>
      </c>
      <c r="D435" s="35" t="s">
        <v>711</v>
      </c>
      <c r="E435" t="s">
        <v>712</v>
      </c>
    </row>
    <row r="436" spans="1:10" x14ac:dyDescent="0.25">
      <c r="A436" s="46">
        <v>110469</v>
      </c>
      <c r="B436" s="37" t="s">
        <v>728</v>
      </c>
      <c r="C436" s="3" t="s">
        <v>0</v>
      </c>
      <c r="D436" s="37" t="s">
        <v>729</v>
      </c>
    </row>
    <row r="437" spans="1:10" x14ac:dyDescent="0.25">
      <c r="A437" s="46">
        <v>110477</v>
      </c>
      <c r="B437" s="37" t="s">
        <v>730</v>
      </c>
      <c r="C437" s="3" t="s">
        <v>0</v>
      </c>
      <c r="D437" s="37" t="s">
        <v>731</v>
      </c>
    </row>
    <row r="438" spans="1:10" x14ac:dyDescent="0.25">
      <c r="A438" s="46">
        <v>110485</v>
      </c>
      <c r="B438" s="37" t="s">
        <v>732</v>
      </c>
      <c r="C438" s="3" t="s">
        <v>0</v>
      </c>
      <c r="D438" s="37" t="s">
        <v>733</v>
      </c>
    </row>
    <row r="439" spans="1:10" x14ac:dyDescent="0.25">
      <c r="A439" s="46">
        <v>110493</v>
      </c>
      <c r="B439" s="37" t="s">
        <v>734</v>
      </c>
      <c r="C439" s="3" t="s">
        <v>0</v>
      </c>
      <c r="D439" s="37" t="s">
        <v>735</v>
      </c>
    </row>
    <row r="440" spans="1:10" x14ac:dyDescent="0.25">
      <c r="A440" s="46">
        <v>110515</v>
      </c>
      <c r="B440" s="37" t="s">
        <v>736</v>
      </c>
      <c r="C440" s="3" t="s">
        <v>0</v>
      </c>
      <c r="D440" s="37" t="s">
        <v>737</v>
      </c>
    </row>
    <row r="441" spans="1:10" x14ac:dyDescent="0.25">
      <c r="A441" s="46">
        <v>110523</v>
      </c>
      <c r="B441" s="37" t="s">
        <v>738</v>
      </c>
      <c r="C441" s="3" t="s">
        <v>0</v>
      </c>
      <c r="D441" s="37" t="s">
        <v>739</v>
      </c>
    </row>
    <row r="442" spans="1:10" x14ac:dyDescent="0.25">
      <c r="A442" s="46">
        <v>110817</v>
      </c>
      <c r="B442" s="37" t="s">
        <v>740</v>
      </c>
      <c r="C442" s="3" t="s">
        <v>0</v>
      </c>
      <c r="D442" s="37" t="s">
        <v>717</v>
      </c>
    </row>
    <row r="443" spans="1:10" x14ac:dyDescent="0.25">
      <c r="A443" s="46">
        <v>110884</v>
      </c>
      <c r="B443" s="37" t="s">
        <v>741</v>
      </c>
      <c r="C443" s="3" t="s">
        <v>0</v>
      </c>
      <c r="D443" s="37" t="s">
        <v>720</v>
      </c>
    </row>
    <row r="444" spans="1:10" x14ac:dyDescent="0.25">
      <c r="A444" s="46">
        <v>110965</v>
      </c>
      <c r="B444" s="37" t="s">
        <v>742</v>
      </c>
      <c r="C444" s="3" t="s">
        <v>0</v>
      </c>
      <c r="D444" s="37" t="s">
        <v>722</v>
      </c>
    </row>
    <row r="445" spans="1:10" x14ac:dyDescent="0.25">
      <c r="A445" s="46"/>
      <c r="B445" s="37"/>
      <c r="C445" s="3"/>
      <c r="D445" s="37"/>
    </row>
    <row r="446" spans="1:10" x14ac:dyDescent="0.25">
      <c r="A446" s="9">
        <v>184</v>
      </c>
      <c r="B446" s="10">
        <v>4</v>
      </c>
      <c r="C446" s="10" t="s">
        <v>743</v>
      </c>
      <c r="D446" s="11"/>
    </row>
    <row r="447" spans="1:10" x14ac:dyDescent="0.25">
      <c r="A447" s="9">
        <v>185</v>
      </c>
      <c r="B447" s="10" t="s">
        <v>744</v>
      </c>
      <c r="C447" s="3" t="s">
        <v>0</v>
      </c>
      <c r="D447" s="10" t="s">
        <v>743</v>
      </c>
    </row>
    <row r="448" spans="1:10" x14ac:dyDescent="0.25">
      <c r="A448" s="9">
        <v>186</v>
      </c>
      <c r="B448" s="10" t="s">
        <v>745</v>
      </c>
      <c r="C448" s="3" t="s">
        <v>0</v>
      </c>
      <c r="D448" s="10" t="s">
        <v>743</v>
      </c>
    </row>
    <row r="449" spans="1:5" x14ac:dyDescent="0.25">
      <c r="A449" s="9">
        <v>189</v>
      </c>
      <c r="B449" s="10" t="s">
        <v>746</v>
      </c>
      <c r="C449" s="3" t="s">
        <v>0</v>
      </c>
      <c r="D449" s="10" t="s">
        <v>747</v>
      </c>
    </row>
    <row r="450" spans="1:5" x14ac:dyDescent="0.25">
      <c r="A450" s="9">
        <v>190</v>
      </c>
      <c r="B450" s="10" t="s">
        <v>748</v>
      </c>
      <c r="C450" s="3" t="s">
        <v>0</v>
      </c>
      <c r="D450" s="10" t="s">
        <v>747</v>
      </c>
    </row>
    <row r="451" spans="1:5" x14ac:dyDescent="0.25">
      <c r="A451" s="28">
        <v>40005</v>
      </c>
      <c r="B451" s="13" t="s">
        <v>749</v>
      </c>
      <c r="C451" s="3" t="s">
        <v>0</v>
      </c>
      <c r="D451" s="13" t="s">
        <v>750</v>
      </c>
      <c r="E451" t="s">
        <v>751</v>
      </c>
    </row>
    <row r="452" spans="1:5" x14ac:dyDescent="0.25">
      <c r="A452" s="15" t="s">
        <v>0</v>
      </c>
      <c r="B452" s="16" t="s">
        <v>0</v>
      </c>
      <c r="C452" s="3" t="s">
        <v>0</v>
      </c>
      <c r="D452" s="16" t="s">
        <v>0</v>
      </c>
    </row>
    <row r="453" spans="1:5" x14ac:dyDescent="0.25">
      <c r="A453" s="9">
        <v>53</v>
      </c>
      <c r="B453" s="10" t="s">
        <v>752</v>
      </c>
      <c r="C453" s="3" t="s">
        <v>0</v>
      </c>
      <c r="D453" s="10" t="s">
        <v>753</v>
      </c>
    </row>
    <row r="454" spans="1:5" x14ac:dyDescent="0.25">
      <c r="A454" s="9">
        <v>179</v>
      </c>
      <c r="B454" s="10" t="s">
        <v>754</v>
      </c>
      <c r="C454" s="3" t="s">
        <v>0</v>
      </c>
      <c r="D454" s="10" t="s">
        <v>755</v>
      </c>
      <c r="E454" t="s">
        <v>756</v>
      </c>
    </row>
    <row r="455" spans="1:5" x14ac:dyDescent="0.25">
      <c r="A455" s="28">
        <v>40099</v>
      </c>
      <c r="B455" s="13" t="s">
        <v>757</v>
      </c>
      <c r="C455" s="3" t="s">
        <v>0</v>
      </c>
      <c r="D455" s="13" t="s">
        <v>758</v>
      </c>
    </row>
    <row r="456" spans="1:5" x14ac:dyDescent="0.25">
      <c r="A456" s="28">
        <v>40200</v>
      </c>
      <c r="B456" s="13" t="s">
        <v>759</v>
      </c>
      <c r="C456" s="3" t="s">
        <v>0</v>
      </c>
      <c r="D456" s="13" t="s">
        <v>760</v>
      </c>
    </row>
    <row r="457" spans="1:5" x14ac:dyDescent="0.25">
      <c r="A457" s="15" t="s">
        <v>0</v>
      </c>
      <c r="B457" s="16" t="s">
        <v>0</v>
      </c>
      <c r="C457" s="3" t="s">
        <v>0</v>
      </c>
      <c r="D457" s="16" t="s">
        <v>0</v>
      </c>
    </row>
    <row r="458" spans="1:5" x14ac:dyDescent="0.25">
      <c r="A458" s="9">
        <v>178</v>
      </c>
      <c r="B458" s="10" t="s">
        <v>761</v>
      </c>
      <c r="C458" s="3" t="s">
        <v>0</v>
      </c>
      <c r="D458" s="10" t="s">
        <v>762</v>
      </c>
      <c r="E458" t="s">
        <v>756</v>
      </c>
    </row>
    <row r="459" spans="1:5" x14ac:dyDescent="0.25">
      <c r="A459" s="28">
        <v>40012</v>
      </c>
      <c r="B459" s="13" t="s">
        <v>763</v>
      </c>
      <c r="C459" s="3" t="s">
        <v>0</v>
      </c>
      <c r="D459" s="13" t="s">
        <v>764</v>
      </c>
    </row>
    <row r="460" spans="1:5" x14ac:dyDescent="0.25">
      <c r="A460" s="15" t="s">
        <v>0</v>
      </c>
      <c r="B460" s="16" t="s">
        <v>0</v>
      </c>
      <c r="C460" s="3" t="s">
        <v>0</v>
      </c>
      <c r="D460" s="16" t="s">
        <v>0</v>
      </c>
    </row>
    <row r="461" spans="1:5" x14ac:dyDescent="0.25">
      <c r="A461" s="9">
        <v>180</v>
      </c>
      <c r="B461" s="10" t="s">
        <v>765</v>
      </c>
      <c r="C461" s="3" t="s">
        <v>0</v>
      </c>
      <c r="D461" s="10" t="s">
        <v>766</v>
      </c>
    </row>
    <row r="462" spans="1:5" x14ac:dyDescent="0.25">
      <c r="A462" s="28">
        <v>40094</v>
      </c>
      <c r="B462" s="13" t="s">
        <v>767</v>
      </c>
      <c r="C462" s="3" t="s">
        <v>0</v>
      </c>
      <c r="D462" s="13" t="s">
        <v>768</v>
      </c>
      <c r="E462" t="s">
        <v>756</v>
      </c>
    </row>
    <row r="463" spans="1:5" x14ac:dyDescent="0.25">
      <c r="A463" s="28">
        <v>19</v>
      </c>
      <c r="B463" s="13" t="s">
        <v>769</v>
      </c>
      <c r="C463" s="3" t="s">
        <v>0</v>
      </c>
      <c r="D463" s="13" t="s">
        <v>770</v>
      </c>
      <c r="E463" t="s">
        <v>771</v>
      </c>
    </row>
    <row r="464" spans="1:5" x14ac:dyDescent="0.25">
      <c r="A464" s="28">
        <v>101320</v>
      </c>
      <c r="B464" s="13" t="s">
        <v>772</v>
      </c>
      <c r="C464" s="3" t="s">
        <v>0</v>
      </c>
      <c r="D464" s="13" t="s">
        <v>773</v>
      </c>
      <c r="E464" t="s">
        <v>771</v>
      </c>
    </row>
    <row r="465" spans="1:5" x14ac:dyDescent="0.25">
      <c r="A465" s="46">
        <v>40014</v>
      </c>
      <c r="B465" s="37" t="s">
        <v>774</v>
      </c>
      <c r="C465" s="3" t="s">
        <v>0</v>
      </c>
      <c r="D465" s="37" t="s">
        <v>775</v>
      </c>
      <c r="E465" t="s">
        <v>756</v>
      </c>
    </row>
    <row r="466" spans="1:5" x14ac:dyDescent="0.25">
      <c r="A466" s="15" t="s">
        <v>0</v>
      </c>
      <c r="B466" s="16" t="s">
        <v>0</v>
      </c>
      <c r="C466" s="3" t="s">
        <v>0</v>
      </c>
      <c r="D466" s="16" t="s">
        <v>0</v>
      </c>
    </row>
    <row r="467" spans="1:5" x14ac:dyDescent="0.25">
      <c r="A467" s="9">
        <v>142</v>
      </c>
      <c r="B467" s="10" t="s">
        <v>776</v>
      </c>
      <c r="C467" s="3" t="s">
        <v>0</v>
      </c>
      <c r="D467" s="10" t="s">
        <v>777</v>
      </c>
      <c r="E467" t="s">
        <v>778</v>
      </c>
    </row>
    <row r="468" spans="1:5" x14ac:dyDescent="0.25">
      <c r="A468" s="28">
        <v>101729</v>
      </c>
      <c r="B468" s="13" t="s">
        <v>779</v>
      </c>
      <c r="C468" s="3" t="s">
        <v>0</v>
      </c>
      <c r="D468" s="13" t="s">
        <v>780</v>
      </c>
    </row>
    <row r="469" spans="1:5" x14ac:dyDescent="0.25">
      <c r="A469" s="28">
        <v>104752</v>
      </c>
      <c r="B469" s="13" t="s">
        <v>781</v>
      </c>
      <c r="C469" s="3" t="s">
        <v>0</v>
      </c>
      <c r="D469" s="13" t="s">
        <v>782</v>
      </c>
    </row>
    <row r="470" spans="1:5" x14ac:dyDescent="0.25">
      <c r="A470" s="28">
        <v>106437</v>
      </c>
      <c r="B470" s="13" t="s">
        <v>783</v>
      </c>
      <c r="C470" s="3" t="s">
        <v>0</v>
      </c>
      <c r="D470" s="13" t="s">
        <v>784</v>
      </c>
    </row>
    <row r="471" spans="1:5" x14ac:dyDescent="0.25">
      <c r="A471" s="28">
        <v>108332</v>
      </c>
      <c r="B471" s="13" t="s">
        <v>785</v>
      </c>
      <c r="C471" s="3" t="s">
        <v>0</v>
      </c>
      <c r="D471" s="13" t="s">
        <v>786</v>
      </c>
    </row>
    <row r="472" spans="1:5" x14ac:dyDescent="0.25">
      <c r="A472" s="15" t="s">
        <v>0</v>
      </c>
      <c r="B472" s="16" t="s">
        <v>0</v>
      </c>
      <c r="C472" s="3" t="s">
        <v>0</v>
      </c>
      <c r="D472" s="16" t="s">
        <v>0</v>
      </c>
    </row>
    <row r="473" spans="1:5" x14ac:dyDescent="0.25">
      <c r="A473" s="9">
        <v>182</v>
      </c>
      <c r="B473" s="10" t="s">
        <v>787</v>
      </c>
      <c r="C473" s="3" t="s">
        <v>0</v>
      </c>
      <c r="D473" s="10" t="s">
        <v>788</v>
      </c>
    </row>
    <row r="474" spans="1:5" x14ac:dyDescent="0.25">
      <c r="A474" s="9">
        <v>183</v>
      </c>
      <c r="B474" s="10" t="s">
        <v>789</v>
      </c>
      <c r="C474" s="3" t="s">
        <v>0</v>
      </c>
      <c r="D474" s="10" t="s">
        <v>788</v>
      </c>
    </row>
    <row r="475" spans="1:5" x14ac:dyDescent="0.25">
      <c r="A475" s="28">
        <v>188</v>
      </c>
      <c r="B475" s="13" t="s">
        <v>790</v>
      </c>
      <c r="C475" s="3" t="s">
        <v>0</v>
      </c>
      <c r="D475" s="13" t="s">
        <v>791</v>
      </c>
      <c r="E475" t="s">
        <v>792</v>
      </c>
    </row>
    <row r="476" spans="1:5" x14ac:dyDescent="0.25">
      <c r="A476" s="28">
        <v>40191</v>
      </c>
      <c r="B476" s="13" t="s">
        <v>793</v>
      </c>
      <c r="C476" s="3" t="s">
        <v>0</v>
      </c>
      <c r="D476" s="13" t="s">
        <v>794</v>
      </c>
      <c r="E476" t="s">
        <v>778</v>
      </c>
    </row>
    <row r="477" spans="1:5" x14ac:dyDescent="0.25">
      <c r="A477" s="28">
        <v>105325</v>
      </c>
      <c r="B477" s="13" t="s">
        <v>795</v>
      </c>
      <c r="C477" s="3" t="s">
        <v>0</v>
      </c>
      <c r="D477" s="13" t="s">
        <v>796</v>
      </c>
      <c r="E477" t="s">
        <v>778</v>
      </c>
    </row>
    <row r="478" spans="1:5" x14ac:dyDescent="0.25">
      <c r="A478" s="28">
        <v>108391</v>
      </c>
      <c r="B478" s="13" t="s">
        <v>797</v>
      </c>
      <c r="C478" s="3" t="s">
        <v>0</v>
      </c>
      <c r="D478" s="13" t="s">
        <v>798</v>
      </c>
      <c r="E478" t="s">
        <v>778</v>
      </c>
    </row>
    <row r="479" spans="1:5" x14ac:dyDescent="0.25">
      <c r="A479" s="15" t="s">
        <v>0</v>
      </c>
      <c r="B479" s="16" t="s">
        <v>0</v>
      </c>
      <c r="C479" s="3" t="s">
        <v>0</v>
      </c>
      <c r="D479" s="16" t="s">
        <v>0</v>
      </c>
    </row>
    <row r="480" spans="1:5" x14ac:dyDescent="0.25">
      <c r="A480" s="9">
        <v>87</v>
      </c>
      <c r="B480" s="10" t="s">
        <v>799</v>
      </c>
      <c r="C480" s="3" t="s">
        <v>0</v>
      </c>
      <c r="D480" s="10" t="s">
        <v>800</v>
      </c>
      <c r="E480" t="s">
        <v>756</v>
      </c>
    </row>
    <row r="481" spans="1:5" x14ac:dyDescent="0.25">
      <c r="A481" s="9">
        <v>88</v>
      </c>
      <c r="B481" s="10" t="s">
        <v>801</v>
      </c>
      <c r="C481" s="3" t="s">
        <v>0</v>
      </c>
      <c r="D481" s="10" t="s">
        <v>800</v>
      </c>
    </row>
    <row r="482" spans="1:5" x14ac:dyDescent="0.25">
      <c r="A482" s="28">
        <v>127</v>
      </c>
      <c r="B482" s="13" t="s">
        <v>802</v>
      </c>
      <c r="C482" s="3" t="s">
        <v>0</v>
      </c>
      <c r="D482" s="13" t="s">
        <v>803</v>
      </c>
    </row>
    <row r="483" spans="1:5" x14ac:dyDescent="0.25">
      <c r="A483" s="15" t="s">
        <v>0</v>
      </c>
      <c r="B483" s="16" t="s">
        <v>0</v>
      </c>
      <c r="C483" s="3" t="s">
        <v>0</v>
      </c>
      <c r="D483" s="16" t="s">
        <v>0</v>
      </c>
    </row>
    <row r="484" spans="1:5" x14ac:dyDescent="0.25">
      <c r="A484" s="9">
        <v>101346</v>
      </c>
      <c r="B484" s="10" t="s">
        <v>804</v>
      </c>
      <c r="C484" s="3" t="s">
        <v>0</v>
      </c>
      <c r="D484" s="10" t="s">
        <v>805</v>
      </c>
      <c r="E484" t="s">
        <v>806</v>
      </c>
    </row>
    <row r="485" spans="1:5" x14ac:dyDescent="0.25">
      <c r="A485" s="9">
        <v>101354</v>
      </c>
      <c r="B485" s="10" t="s">
        <v>807</v>
      </c>
      <c r="C485" s="3" t="s">
        <v>0</v>
      </c>
      <c r="D485" s="10" t="s">
        <v>808</v>
      </c>
    </row>
    <row r="486" spans="1:5" x14ac:dyDescent="0.25">
      <c r="A486" s="28">
        <v>101362</v>
      </c>
      <c r="B486" s="13" t="s">
        <v>809</v>
      </c>
      <c r="C486" s="3" t="s">
        <v>0</v>
      </c>
      <c r="D486" s="13" t="s">
        <v>810</v>
      </c>
    </row>
    <row r="487" spans="1:5" x14ac:dyDescent="0.25">
      <c r="A487" s="18"/>
      <c r="B487" s="19"/>
      <c r="C487" s="19"/>
      <c r="D487" s="19"/>
    </row>
    <row r="488" spans="1:5" x14ac:dyDescent="0.25">
      <c r="A488" s="21"/>
      <c r="B488" s="22"/>
      <c r="C488" s="22"/>
      <c r="D488" s="22"/>
    </row>
    <row r="489" spans="1:5" x14ac:dyDescent="0.25">
      <c r="A489" s="21"/>
      <c r="B489" s="22"/>
      <c r="C489" s="22"/>
      <c r="D489" s="22"/>
    </row>
    <row r="490" spans="1:5" x14ac:dyDescent="0.25">
      <c r="A490" s="21"/>
      <c r="B490" s="22"/>
      <c r="C490" s="22"/>
      <c r="D490" s="22"/>
    </row>
    <row r="491" spans="1:5" x14ac:dyDescent="0.25">
      <c r="A491" s="21"/>
      <c r="B491" s="22"/>
      <c r="C491" s="22"/>
      <c r="D491" s="22"/>
    </row>
    <row r="494" spans="1:5" x14ac:dyDescent="0.25">
      <c r="A494" s="3"/>
      <c r="B494" s="4"/>
      <c r="C494" s="4"/>
      <c r="D494" s="4"/>
    </row>
    <row r="495" spans="1:5" x14ac:dyDescent="0.25">
      <c r="A495" s="24"/>
      <c r="B495" s="25"/>
      <c r="C495" s="25"/>
      <c r="D495" s="25"/>
    </row>
    <row r="496" spans="1:5" x14ac:dyDescent="0.25">
      <c r="A496" s="26"/>
      <c r="B496" s="27"/>
      <c r="C496" s="27"/>
      <c r="D496" s="27"/>
    </row>
  </sheetData>
  <mergeCells count="2">
    <mergeCell ref="G298:I298"/>
    <mergeCell ref="F67:I6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4"/>
  <sheetViews>
    <sheetView topLeftCell="A70" workbookViewId="0">
      <selection activeCell="M23" sqref="M23"/>
    </sheetView>
  </sheetViews>
  <sheetFormatPr defaultRowHeight="12" x14ac:dyDescent="0.2"/>
  <cols>
    <col min="1" max="1" width="52.5703125" style="29" customWidth="1"/>
    <col min="2" max="2" width="53.5703125" style="29" customWidth="1"/>
    <col min="3" max="3" width="9.140625" style="29"/>
    <col min="4" max="4" width="6.5703125" style="29" customWidth="1"/>
    <col min="5" max="5" width="9.140625" style="29"/>
    <col min="6" max="6" width="12.85546875" style="29" customWidth="1"/>
    <col min="7" max="7" width="14.5703125" style="29" customWidth="1"/>
    <col min="8" max="8" width="12.5703125" style="29" customWidth="1"/>
    <col min="9" max="10" width="10.85546875" style="29" bestFit="1" customWidth="1"/>
    <col min="11" max="16384" width="9.140625" style="29"/>
  </cols>
  <sheetData>
    <row r="1" spans="1:11" x14ac:dyDescent="0.2">
      <c r="A1" s="34" t="s">
        <v>2222</v>
      </c>
      <c r="B1" s="91"/>
      <c r="C1" s="91"/>
      <c r="D1" s="91"/>
      <c r="E1" s="91"/>
      <c r="F1" s="91"/>
      <c r="G1" s="80" t="s">
        <v>2223</v>
      </c>
      <c r="H1" s="81"/>
      <c r="I1" s="82">
        <v>183009.78</v>
      </c>
      <c r="J1" s="83"/>
      <c r="K1" s="83"/>
    </row>
    <row r="2" spans="1:11" x14ac:dyDescent="0.2">
      <c r="A2" s="72" t="s">
        <v>2123</v>
      </c>
      <c r="B2" s="73" t="s">
        <v>2224</v>
      </c>
      <c r="C2" s="74"/>
      <c r="D2" s="75" t="s">
        <v>2225</v>
      </c>
      <c r="E2" s="76" t="s">
        <v>2226</v>
      </c>
      <c r="F2" s="75" t="s">
        <v>1519</v>
      </c>
      <c r="G2" s="77"/>
      <c r="H2" s="77">
        <v>1743.1</v>
      </c>
      <c r="I2" s="78"/>
      <c r="J2" s="77">
        <v>184752.88</v>
      </c>
      <c r="K2" s="78"/>
    </row>
    <row r="3" spans="1:11" x14ac:dyDescent="0.2">
      <c r="E3" s="80" t="s">
        <v>2227</v>
      </c>
      <c r="F3" s="81"/>
      <c r="G3" s="82">
        <v>0</v>
      </c>
      <c r="H3" s="82">
        <v>1743.1</v>
      </c>
      <c r="I3" s="83"/>
      <c r="J3" s="84" t="s">
        <v>0</v>
      </c>
      <c r="K3" s="92"/>
    </row>
    <row r="4" spans="1:11" x14ac:dyDescent="0.2">
      <c r="A4" s="66" t="s">
        <v>2228</v>
      </c>
      <c r="B4" s="67"/>
      <c r="C4" s="67"/>
      <c r="D4" s="67"/>
      <c r="E4" s="67"/>
      <c r="F4" s="67"/>
      <c r="G4" s="68" t="s">
        <v>2223</v>
      </c>
      <c r="H4" s="69"/>
      <c r="I4" s="70">
        <v>1265307.7</v>
      </c>
      <c r="J4" s="71"/>
      <c r="K4" s="71"/>
    </row>
    <row r="5" spans="1:11" x14ac:dyDescent="0.2">
      <c r="A5" s="72" t="s">
        <v>2123</v>
      </c>
      <c r="B5" s="73" t="s">
        <v>2229</v>
      </c>
      <c r="C5" s="74"/>
      <c r="D5" s="75" t="s">
        <v>2230</v>
      </c>
      <c r="E5" s="76" t="s">
        <v>2231</v>
      </c>
      <c r="F5" s="75" t="s">
        <v>1519</v>
      </c>
      <c r="G5" s="77"/>
      <c r="H5" s="77">
        <v>12040.67</v>
      </c>
      <c r="I5" s="78"/>
      <c r="J5" s="77">
        <v>1277348.3700000001</v>
      </c>
      <c r="K5" s="78"/>
    </row>
    <row r="6" spans="1:11" x14ac:dyDescent="0.2">
      <c r="E6" s="80" t="s">
        <v>2227</v>
      </c>
      <c r="F6" s="81"/>
      <c r="G6" s="82">
        <v>0</v>
      </c>
      <c r="H6" s="82">
        <v>12040.67</v>
      </c>
      <c r="I6" s="83"/>
      <c r="J6" s="84" t="s">
        <v>0</v>
      </c>
      <c r="K6" s="92"/>
    </row>
    <row r="7" spans="1:11" x14ac:dyDescent="0.2">
      <c r="A7" s="66" t="s">
        <v>2232</v>
      </c>
      <c r="B7" s="67"/>
      <c r="C7" s="67"/>
      <c r="D7" s="67"/>
      <c r="E7" s="67"/>
      <c r="F7" s="67"/>
      <c r="G7" s="68" t="s">
        <v>2223</v>
      </c>
      <c r="H7" s="69"/>
      <c r="I7" s="70">
        <v>3970165.24</v>
      </c>
      <c r="J7" s="71"/>
      <c r="K7" s="71"/>
    </row>
    <row r="8" spans="1:11" x14ac:dyDescent="0.2">
      <c r="A8" s="72" t="s">
        <v>2233</v>
      </c>
      <c r="B8" s="73" t="s">
        <v>2234</v>
      </c>
      <c r="C8" s="74"/>
      <c r="D8" s="75" t="s">
        <v>2235</v>
      </c>
      <c r="E8" s="76" t="s">
        <v>2236</v>
      </c>
      <c r="F8" s="75" t="s">
        <v>1222</v>
      </c>
      <c r="G8" s="77"/>
      <c r="H8" s="77">
        <v>2534.59</v>
      </c>
      <c r="I8" s="78"/>
      <c r="J8" s="77">
        <v>3972699.83</v>
      </c>
      <c r="K8" s="78"/>
    </row>
    <row r="9" spans="1:11" x14ac:dyDescent="0.2">
      <c r="A9" s="72" t="s">
        <v>2233</v>
      </c>
      <c r="B9" s="73" t="s">
        <v>2237</v>
      </c>
      <c r="C9" s="74"/>
      <c r="D9" s="75" t="s">
        <v>2235</v>
      </c>
      <c r="E9" s="76" t="s">
        <v>2238</v>
      </c>
      <c r="F9" s="75" t="s">
        <v>1229</v>
      </c>
      <c r="G9" s="77"/>
      <c r="H9" s="77">
        <v>1116.25</v>
      </c>
      <c r="I9" s="78"/>
      <c r="J9" s="77">
        <v>3973816.08</v>
      </c>
      <c r="K9" s="78"/>
    </row>
    <row r="10" spans="1:11" x14ac:dyDescent="0.2">
      <c r="A10" s="72" t="s">
        <v>2233</v>
      </c>
      <c r="B10" s="73" t="s">
        <v>2239</v>
      </c>
      <c r="C10" s="74"/>
      <c r="D10" s="75" t="s">
        <v>2235</v>
      </c>
      <c r="E10" s="76" t="s">
        <v>2240</v>
      </c>
      <c r="F10" s="75" t="s">
        <v>1232</v>
      </c>
      <c r="G10" s="77"/>
      <c r="H10" s="77">
        <v>17765.11</v>
      </c>
      <c r="I10" s="78"/>
      <c r="J10" s="77">
        <v>3991581.19</v>
      </c>
      <c r="K10" s="78"/>
    </row>
    <row r="11" spans="1:11" x14ac:dyDescent="0.2">
      <c r="A11" s="72" t="s">
        <v>2233</v>
      </c>
      <c r="B11" s="73" t="s">
        <v>2241</v>
      </c>
      <c r="C11" s="74"/>
      <c r="D11" s="75" t="s">
        <v>2235</v>
      </c>
      <c r="E11" s="76" t="s">
        <v>2242</v>
      </c>
      <c r="F11" s="75" t="s">
        <v>1233</v>
      </c>
      <c r="G11" s="77"/>
      <c r="H11" s="77">
        <v>31.21</v>
      </c>
      <c r="I11" s="78"/>
      <c r="J11" s="77">
        <v>3991612.4</v>
      </c>
      <c r="K11" s="78"/>
    </row>
    <row r="12" spans="1:11" x14ac:dyDescent="0.2">
      <c r="A12" s="72" t="s">
        <v>2233</v>
      </c>
      <c r="B12" s="73" t="s">
        <v>2243</v>
      </c>
      <c r="C12" s="74"/>
      <c r="D12" s="75" t="s">
        <v>2235</v>
      </c>
      <c r="E12" s="76" t="s">
        <v>2244</v>
      </c>
      <c r="F12" s="75" t="s">
        <v>1186</v>
      </c>
      <c r="G12" s="77">
        <v>585</v>
      </c>
      <c r="H12" s="77"/>
      <c r="I12" s="78"/>
      <c r="J12" s="77">
        <v>3991027.4</v>
      </c>
      <c r="K12" s="78"/>
    </row>
    <row r="13" spans="1:11" x14ac:dyDescent="0.2">
      <c r="A13" s="72" t="s">
        <v>2123</v>
      </c>
      <c r="B13" s="73" t="s">
        <v>2245</v>
      </c>
      <c r="C13" s="74"/>
      <c r="D13" s="75" t="s">
        <v>2235</v>
      </c>
      <c r="E13" s="76" t="s">
        <v>2246</v>
      </c>
      <c r="F13" s="75" t="s">
        <v>1519</v>
      </c>
      <c r="G13" s="77"/>
      <c r="H13" s="77">
        <v>36991.61</v>
      </c>
      <c r="I13" s="78"/>
      <c r="J13" s="77">
        <v>4028019.01</v>
      </c>
      <c r="K13" s="78"/>
    </row>
    <row r="14" spans="1:11" x14ac:dyDescent="0.2">
      <c r="E14" s="80" t="s">
        <v>2227</v>
      </c>
      <c r="F14" s="81"/>
      <c r="G14" s="82">
        <v>585</v>
      </c>
      <c r="H14" s="82">
        <v>58438.77</v>
      </c>
      <c r="I14" s="83"/>
      <c r="J14" s="84" t="s">
        <v>0</v>
      </c>
      <c r="K14" s="92"/>
    </row>
    <row r="15" spans="1:11" x14ac:dyDescent="0.2">
      <c r="A15" s="66" t="s">
        <v>2247</v>
      </c>
      <c r="B15" s="67"/>
      <c r="C15" s="67"/>
      <c r="D15" s="67"/>
      <c r="E15" s="67"/>
      <c r="F15" s="67"/>
      <c r="G15" s="68" t="s">
        <v>2223</v>
      </c>
      <c r="H15" s="69"/>
      <c r="I15" s="70">
        <v>13735828.17</v>
      </c>
      <c r="J15" s="71"/>
      <c r="K15" s="71"/>
    </row>
    <row r="16" spans="1:11" x14ac:dyDescent="0.2">
      <c r="A16" s="72" t="s">
        <v>2233</v>
      </c>
      <c r="B16" s="73" t="s">
        <v>2234</v>
      </c>
      <c r="C16" s="74"/>
      <c r="D16" s="75" t="s">
        <v>0</v>
      </c>
      <c r="E16" s="76" t="s">
        <v>2248</v>
      </c>
      <c r="F16" s="75" t="s">
        <v>1222</v>
      </c>
      <c r="G16" s="77">
        <v>2534.59</v>
      </c>
      <c r="H16" s="77"/>
      <c r="I16" s="78"/>
      <c r="J16" s="77">
        <v>13733293.58</v>
      </c>
      <c r="K16" s="78"/>
    </row>
    <row r="17" spans="1:12" x14ac:dyDescent="0.2">
      <c r="A17" s="72" t="s">
        <v>2233</v>
      </c>
      <c r="B17" s="73" t="s">
        <v>2237</v>
      </c>
      <c r="C17" s="74"/>
      <c r="D17" s="75" t="s">
        <v>0</v>
      </c>
      <c r="E17" s="76" t="s">
        <v>2249</v>
      </c>
      <c r="F17" s="75" t="s">
        <v>1229</v>
      </c>
      <c r="G17" s="77">
        <v>1116.25</v>
      </c>
      <c r="H17" s="77"/>
      <c r="I17" s="78"/>
      <c r="J17" s="77">
        <v>13732177.33</v>
      </c>
      <c r="K17" s="78"/>
    </row>
    <row r="18" spans="1:12" x14ac:dyDescent="0.2">
      <c r="A18" s="72" t="s">
        <v>2233</v>
      </c>
      <c r="B18" s="73" t="s">
        <v>2239</v>
      </c>
      <c r="C18" s="74"/>
      <c r="D18" s="75" t="s">
        <v>0</v>
      </c>
      <c r="E18" s="76" t="s">
        <v>2250</v>
      </c>
      <c r="F18" s="75" t="s">
        <v>1232</v>
      </c>
      <c r="G18" s="77">
        <v>17765.11</v>
      </c>
      <c r="H18" s="77"/>
      <c r="I18" s="78"/>
      <c r="J18" s="77">
        <v>13714412.220000001</v>
      </c>
      <c r="K18" s="78"/>
    </row>
    <row r="19" spans="1:12" x14ac:dyDescent="0.2">
      <c r="A19" s="72" t="s">
        <v>2233</v>
      </c>
      <c r="B19" s="73" t="s">
        <v>2241</v>
      </c>
      <c r="C19" s="74"/>
      <c r="D19" s="75" t="s">
        <v>0</v>
      </c>
      <c r="E19" s="76" t="s">
        <v>2251</v>
      </c>
      <c r="F19" s="75" t="s">
        <v>1233</v>
      </c>
      <c r="G19" s="77">
        <v>31.21</v>
      </c>
      <c r="H19" s="77"/>
      <c r="I19" s="78"/>
      <c r="J19" s="77">
        <v>13714381.01</v>
      </c>
      <c r="K19" s="78"/>
    </row>
    <row r="20" spans="1:12" x14ac:dyDescent="0.2">
      <c r="A20" s="72" t="s">
        <v>2123</v>
      </c>
      <c r="B20" s="73" t="s">
        <v>2252</v>
      </c>
      <c r="C20" s="74"/>
      <c r="D20" s="75" t="s">
        <v>0</v>
      </c>
      <c r="E20" s="76" t="s">
        <v>2253</v>
      </c>
      <c r="F20" s="75" t="s">
        <v>1151</v>
      </c>
      <c r="G20" s="77"/>
      <c r="H20" s="77">
        <v>891667</v>
      </c>
      <c r="I20" s="78"/>
      <c r="J20" s="77">
        <v>14606048.01</v>
      </c>
      <c r="K20" s="78" t="s">
        <v>836</v>
      </c>
      <c r="L20" s="29" t="s">
        <v>817</v>
      </c>
    </row>
    <row r="21" spans="1:12" x14ac:dyDescent="0.2">
      <c r="A21" s="72" t="s">
        <v>2123</v>
      </c>
      <c r="B21" s="73" t="s">
        <v>2254</v>
      </c>
      <c r="C21" s="74"/>
      <c r="D21" s="75" t="s">
        <v>0</v>
      </c>
      <c r="E21" s="76" t="s">
        <v>2255</v>
      </c>
      <c r="F21" s="75" t="s">
        <v>1261</v>
      </c>
      <c r="G21" s="77"/>
      <c r="H21" s="77">
        <v>20072.310000000001</v>
      </c>
      <c r="I21" s="78"/>
      <c r="J21" s="77">
        <v>14626120.32</v>
      </c>
      <c r="K21" s="78"/>
    </row>
    <row r="22" spans="1:12" x14ac:dyDescent="0.2">
      <c r="A22" s="72" t="s">
        <v>2123</v>
      </c>
      <c r="B22" s="73" t="s">
        <v>2256</v>
      </c>
      <c r="C22" s="74"/>
      <c r="D22" s="75" t="s">
        <v>0</v>
      </c>
      <c r="E22" s="76" t="s">
        <v>2257</v>
      </c>
      <c r="F22" s="75" t="s">
        <v>1509</v>
      </c>
      <c r="G22" s="77">
        <v>739393.43</v>
      </c>
      <c r="H22" s="77"/>
      <c r="I22" s="78"/>
      <c r="J22" s="77">
        <v>13886726.890000001</v>
      </c>
      <c r="K22" s="78"/>
    </row>
    <row r="23" spans="1:12" x14ac:dyDescent="0.2">
      <c r="E23" s="80" t="s">
        <v>2227</v>
      </c>
      <c r="F23" s="81"/>
      <c r="G23" s="82">
        <v>760840.59</v>
      </c>
      <c r="H23" s="82">
        <v>911739.31</v>
      </c>
      <c r="I23" s="83"/>
      <c r="J23" s="84" t="s">
        <v>0</v>
      </c>
      <c r="K23" s="92"/>
    </row>
    <row r="24" spans="1:12" x14ac:dyDescent="0.2">
      <c r="A24" s="66" t="s">
        <v>2258</v>
      </c>
      <c r="B24" s="67"/>
      <c r="C24" s="67"/>
      <c r="D24" s="67"/>
      <c r="E24" s="67"/>
      <c r="F24" s="67"/>
      <c r="G24" s="68" t="s">
        <v>2223</v>
      </c>
      <c r="H24" s="69"/>
      <c r="I24" s="70">
        <v>173967.23</v>
      </c>
      <c r="J24" s="71"/>
      <c r="K24" s="71"/>
    </row>
    <row r="25" spans="1:12" x14ac:dyDescent="0.2">
      <c r="A25" s="72" t="s">
        <v>2123</v>
      </c>
      <c r="B25" s="73" t="s">
        <v>2259</v>
      </c>
      <c r="C25" s="74"/>
      <c r="D25" s="75" t="s">
        <v>2260</v>
      </c>
      <c r="E25" s="76" t="s">
        <v>2261</v>
      </c>
      <c r="F25" s="75" t="s">
        <v>2059</v>
      </c>
      <c r="G25" s="77">
        <v>78567.570000000007</v>
      </c>
      <c r="H25" s="77"/>
      <c r="I25" s="78"/>
      <c r="J25" s="77">
        <v>95399.66</v>
      </c>
      <c r="K25" s="78"/>
    </row>
    <row r="26" spans="1:12" x14ac:dyDescent="0.2">
      <c r="E26" s="80" t="s">
        <v>2227</v>
      </c>
      <c r="F26" s="81"/>
      <c r="G26" s="82">
        <v>78567.570000000007</v>
      </c>
      <c r="H26" s="82">
        <v>0</v>
      </c>
      <c r="I26" s="83"/>
      <c r="J26" s="84" t="s">
        <v>0</v>
      </c>
      <c r="K26" s="92"/>
    </row>
    <row r="27" spans="1:12" x14ac:dyDescent="0.2">
      <c r="A27" s="66" t="s">
        <v>2262</v>
      </c>
      <c r="B27" s="67"/>
      <c r="C27" s="67"/>
      <c r="D27" s="67"/>
      <c r="E27" s="67"/>
      <c r="F27" s="67"/>
      <c r="G27" s="68" t="s">
        <v>2223</v>
      </c>
      <c r="H27" s="69"/>
      <c r="I27" s="70">
        <v>100121.19</v>
      </c>
      <c r="J27" s="71"/>
      <c r="K27" s="71"/>
    </row>
    <row r="28" spans="1:12" x14ac:dyDescent="0.2">
      <c r="A28" s="72" t="s">
        <v>2123</v>
      </c>
      <c r="B28" s="73" t="s">
        <v>2263</v>
      </c>
      <c r="C28" s="74"/>
      <c r="D28" s="75" t="s">
        <v>2264</v>
      </c>
      <c r="E28" s="76" t="s">
        <v>2265</v>
      </c>
      <c r="F28" s="75" t="s">
        <v>1519</v>
      </c>
      <c r="G28" s="77"/>
      <c r="H28" s="77">
        <v>892.24</v>
      </c>
      <c r="I28" s="78"/>
      <c r="J28" s="77">
        <v>101013.43</v>
      </c>
      <c r="K28" s="78"/>
    </row>
    <row r="29" spans="1:12" x14ac:dyDescent="0.2">
      <c r="E29" s="80" t="s">
        <v>2227</v>
      </c>
      <c r="F29" s="81"/>
      <c r="G29" s="82">
        <v>0</v>
      </c>
      <c r="H29" s="82">
        <v>892.24</v>
      </c>
      <c r="I29" s="83"/>
      <c r="J29" s="84" t="s">
        <v>0</v>
      </c>
      <c r="K29" s="92"/>
    </row>
    <row r="30" spans="1:12" x14ac:dyDescent="0.2">
      <c r="A30" s="66" t="s">
        <v>2266</v>
      </c>
      <c r="B30" s="67"/>
      <c r="C30" s="67"/>
      <c r="D30" s="67"/>
      <c r="E30" s="67"/>
      <c r="F30" s="67"/>
      <c r="G30" s="68" t="s">
        <v>2223</v>
      </c>
      <c r="H30" s="69"/>
      <c r="I30" s="70">
        <v>1052146.2</v>
      </c>
      <c r="J30" s="71"/>
      <c r="K30" s="71"/>
    </row>
    <row r="31" spans="1:12" x14ac:dyDescent="0.2">
      <c r="A31" s="72" t="s">
        <v>2123</v>
      </c>
      <c r="B31" s="73" t="s">
        <v>2267</v>
      </c>
      <c r="C31" s="74"/>
      <c r="D31" s="75" t="s">
        <v>2268</v>
      </c>
      <c r="E31" s="76" t="s">
        <v>2269</v>
      </c>
      <c r="F31" s="75" t="s">
        <v>1520</v>
      </c>
      <c r="G31" s="77">
        <v>24307.64</v>
      </c>
      <c r="H31" s="77"/>
      <c r="I31" s="78"/>
      <c r="J31" s="77">
        <v>1027838.56</v>
      </c>
      <c r="K31" s="78"/>
    </row>
    <row r="32" spans="1:12" x14ac:dyDescent="0.2">
      <c r="E32" s="80" t="s">
        <v>2227</v>
      </c>
      <c r="F32" s="81"/>
      <c r="G32" s="82">
        <v>24307.64</v>
      </c>
      <c r="H32" s="82">
        <v>0</v>
      </c>
      <c r="I32" s="83"/>
      <c r="J32" s="84" t="s">
        <v>0</v>
      </c>
      <c r="K32" s="92"/>
    </row>
    <row r="33" spans="1:11" x14ac:dyDescent="0.2">
      <c r="A33" s="66" t="s">
        <v>2270</v>
      </c>
      <c r="B33" s="67"/>
      <c r="C33" s="67"/>
      <c r="D33" s="67"/>
      <c r="E33" s="67"/>
      <c r="F33" s="67"/>
      <c r="G33" s="68" t="s">
        <v>2223</v>
      </c>
      <c r="H33" s="69"/>
      <c r="I33" s="70">
        <v>832289.43</v>
      </c>
      <c r="J33" s="71"/>
      <c r="K33" s="71"/>
    </row>
    <row r="34" spans="1:11" x14ac:dyDescent="0.2">
      <c r="A34" s="72" t="s">
        <v>2123</v>
      </c>
      <c r="B34" s="73" t="s">
        <v>2254</v>
      </c>
      <c r="C34" s="74"/>
      <c r="D34" s="75" t="s">
        <v>0</v>
      </c>
      <c r="E34" s="76" t="s">
        <v>2255</v>
      </c>
      <c r="F34" s="75" t="s">
        <v>1246</v>
      </c>
      <c r="G34" s="77">
        <v>20072.310000000001</v>
      </c>
      <c r="H34" s="77"/>
      <c r="I34" s="78"/>
      <c r="J34" s="77">
        <v>812217.12</v>
      </c>
      <c r="K34" s="78"/>
    </row>
    <row r="35" spans="1:11" x14ac:dyDescent="0.2">
      <c r="E35" s="80" t="s">
        <v>2227</v>
      </c>
      <c r="F35" s="81"/>
      <c r="G35" s="82">
        <v>20072.310000000001</v>
      </c>
      <c r="H35" s="82">
        <v>0</v>
      </c>
      <c r="I35" s="83"/>
      <c r="J35" s="84" t="s">
        <v>0</v>
      </c>
      <c r="K35" s="92"/>
    </row>
    <row r="38" spans="1:11" x14ac:dyDescent="0.2">
      <c r="A38" s="116" t="s">
        <v>2222</v>
      </c>
      <c r="B38" s="117"/>
      <c r="C38" s="117"/>
      <c r="D38" s="117"/>
      <c r="E38" s="117"/>
      <c r="F38" s="117"/>
      <c r="G38" s="118" t="s">
        <v>2223</v>
      </c>
      <c r="H38" s="119"/>
      <c r="I38" s="120">
        <v>184752.88</v>
      </c>
      <c r="J38" s="121"/>
    </row>
    <row r="39" spans="1:11" x14ac:dyDescent="0.2">
      <c r="A39" s="112" t="s">
        <v>2271</v>
      </c>
      <c r="B39" s="113" t="s">
        <v>2272</v>
      </c>
      <c r="C39" s="127"/>
      <c r="D39" s="128" t="s">
        <v>2225</v>
      </c>
      <c r="E39" s="129" t="s">
        <v>2273</v>
      </c>
      <c r="F39" s="128" t="s">
        <v>1519</v>
      </c>
      <c r="G39" s="114"/>
      <c r="H39" s="114">
        <v>1443.1</v>
      </c>
      <c r="I39" s="115"/>
      <c r="J39" s="114">
        <v>186195.98</v>
      </c>
    </row>
    <row r="40" spans="1:11" x14ac:dyDescent="0.2">
      <c r="E40" s="108" t="s">
        <v>2274</v>
      </c>
      <c r="F40" s="109"/>
      <c r="G40" s="110">
        <v>0</v>
      </c>
      <c r="H40" s="110">
        <v>1443.1</v>
      </c>
      <c r="I40" s="111"/>
      <c r="J40" s="110">
        <v>186195.98</v>
      </c>
    </row>
    <row r="41" spans="1:11" x14ac:dyDescent="0.2">
      <c r="A41" s="116" t="s">
        <v>2228</v>
      </c>
      <c r="B41" s="117"/>
      <c r="C41" s="117"/>
      <c r="D41" s="117"/>
      <c r="E41" s="117"/>
      <c r="F41" s="117"/>
      <c r="G41" s="118" t="s">
        <v>2223</v>
      </c>
      <c r="H41" s="119"/>
      <c r="I41" s="120">
        <v>1277348.3700000001</v>
      </c>
      <c r="J41" s="121"/>
    </row>
    <row r="42" spans="1:11" x14ac:dyDescent="0.2">
      <c r="A42" s="112" t="s">
        <v>2271</v>
      </c>
      <c r="B42" s="113" t="s">
        <v>2275</v>
      </c>
      <c r="C42" s="127"/>
      <c r="D42" s="128" t="s">
        <v>2230</v>
      </c>
      <c r="E42" s="129" t="s">
        <v>2276</v>
      </c>
      <c r="F42" s="128" t="s">
        <v>1519</v>
      </c>
      <c r="G42" s="114"/>
      <c r="H42" s="114">
        <v>9968.43</v>
      </c>
      <c r="I42" s="115"/>
      <c r="J42" s="114">
        <v>1287316.8</v>
      </c>
    </row>
    <row r="43" spans="1:11" x14ac:dyDescent="0.2">
      <c r="E43" s="108" t="s">
        <v>2274</v>
      </c>
      <c r="F43" s="109"/>
      <c r="G43" s="110">
        <v>0</v>
      </c>
      <c r="H43" s="110">
        <v>9968.43</v>
      </c>
      <c r="I43" s="111"/>
      <c r="J43" s="110">
        <v>1287316.8</v>
      </c>
    </row>
    <row r="44" spans="1:11" x14ac:dyDescent="0.2">
      <c r="A44" s="116" t="s">
        <v>2232</v>
      </c>
      <c r="B44" s="117"/>
      <c r="C44" s="117"/>
      <c r="D44" s="117"/>
      <c r="E44" s="117"/>
      <c r="F44" s="117"/>
      <c r="G44" s="118" t="s">
        <v>2223</v>
      </c>
      <c r="H44" s="119"/>
      <c r="I44" s="120">
        <v>4028019.01</v>
      </c>
      <c r="J44" s="121"/>
    </row>
    <row r="45" spans="1:11" x14ac:dyDescent="0.2">
      <c r="A45" s="112" t="s">
        <v>2171</v>
      </c>
      <c r="B45" s="113" t="s">
        <v>2124</v>
      </c>
      <c r="C45" s="127"/>
      <c r="D45" s="128" t="s">
        <v>2235</v>
      </c>
      <c r="E45" s="129" t="s">
        <v>2277</v>
      </c>
      <c r="F45" s="128" t="s">
        <v>1192</v>
      </c>
      <c r="G45" s="114">
        <v>3272.98</v>
      </c>
      <c r="H45" s="114"/>
      <c r="I45" s="115"/>
      <c r="J45" s="114">
        <v>4024746.03</v>
      </c>
    </row>
    <row r="46" spans="1:11" x14ac:dyDescent="0.2">
      <c r="A46" s="112" t="s">
        <v>2271</v>
      </c>
      <c r="B46" s="113" t="s">
        <v>2278</v>
      </c>
      <c r="C46" s="127"/>
      <c r="D46" s="128" t="s">
        <v>2235</v>
      </c>
      <c r="E46" s="129" t="s">
        <v>2279</v>
      </c>
      <c r="F46" s="128" t="s">
        <v>1519</v>
      </c>
      <c r="G46" s="114"/>
      <c r="H46" s="114">
        <v>31172.32</v>
      </c>
      <c r="I46" s="115"/>
      <c r="J46" s="114">
        <v>4055918.35</v>
      </c>
    </row>
    <row r="47" spans="1:11" x14ac:dyDescent="0.2">
      <c r="E47" s="108" t="s">
        <v>2274</v>
      </c>
      <c r="F47" s="109"/>
      <c r="G47" s="110">
        <v>3272.98</v>
      </c>
      <c r="H47" s="110">
        <v>31172.32</v>
      </c>
      <c r="I47" s="111"/>
      <c r="J47" s="110">
        <v>4055918.35</v>
      </c>
    </row>
    <row r="48" spans="1:11" x14ac:dyDescent="0.2">
      <c r="A48" s="116" t="s">
        <v>2247</v>
      </c>
      <c r="B48" s="117"/>
      <c r="C48" s="117"/>
      <c r="D48" s="117"/>
      <c r="E48" s="117"/>
      <c r="F48" s="117"/>
      <c r="G48" s="118" t="s">
        <v>2223</v>
      </c>
      <c r="H48" s="119"/>
      <c r="I48" s="120">
        <v>13858454.34</v>
      </c>
      <c r="J48" s="121"/>
    </row>
    <row r="49" spans="1:12" x14ac:dyDescent="0.2">
      <c r="A49" s="112" t="s">
        <v>2280</v>
      </c>
      <c r="B49" s="113" t="s">
        <v>2281</v>
      </c>
      <c r="C49" s="127"/>
      <c r="D49" s="128" t="s">
        <v>0</v>
      </c>
      <c r="E49" s="129" t="s">
        <v>2282</v>
      </c>
      <c r="F49" s="128" t="s">
        <v>1151</v>
      </c>
      <c r="G49" s="114"/>
      <c r="H49" s="114">
        <v>891667</v>
      </c>
      <c r="I49" s="115"/>
      <c r="J49" s="114">
        <v>14750121.34</v>
      </c>
      <c r="K49" s="78" t="s">
        <v>836</v>
      </c>
      <c r="L49" s="29" t="s">
        <v>818</v>
      </c>
    </row>
    <row r="50" spans="1:12" x14ac:dyDescent="0.2">
      <c r="A50" s="112" t="s">
        <v>2271</v>
      </c>
      <c r="B50" s="113" t="s">
        <v>2283</v>
      </c>
      <c r="C50" s="127"/>
      <c r="D50" s="128" t="s">
        <v>0</v>
      </c>
      <c r="E50" s="129" t="s">
        <v>2284</v>
      </c>
      <c r="F50" s="128" t="s">
        <v>1261</v>
      </c>
      <c r="G50" s="114"/>
      <c r="H50" s="114">
        <v>20010.18</v>
      </c>
      <c r="I50" s="115"/>
      <c r="J50" s="114">
        <v>14770131.52</v>
      </c>
    </row>
    <row r="51" spans="1:12" x14ac:dyDescent="0.2">
      <c r="A51" s="123" t="s">
        <v>2120</v>
      </c>
      <c r="B51" s="124" t="s">
        <v>2121</v>
      </c>
      <c r="C51" s="130"/>
      <c r="D51" s="131" t="s">
        <v>2285</v>
      </c>
      <c r="E51" s="131" t="s">
        <v>2286</v>
      </c>
      <c r="F51" s="125" t="s">
        <v>2287</v>
      </c>
      <c r="G51" s="125" t="s">
        <v>1140</v>
      </c>
      <c r="H51" s="125" t="s">
        <v>1141</v>
      </c>
      <c r="I51" s="126"/>
      <c r="J51" s="125" t="s">
        <v>1774</v>
      </c>
    </row>
    <row r="52" spans="1:12" x14ac:dyDescent="0.2">
      <c r="A52" s="112" t="s">
        <v>2271</v>
      </c>
      <c r="B52" s="113" t="s">
        <v>2288</v>
      </c>
      <c r="C52" s="127"/>
      <c r="D52" s="128" t="s">
        <v>0</v>
      </c>
      <c r="E52" s="129" t="s">
        <v>2289</v>
      </c>
      <c r="F52" s="128" t="s">
        <v>1509</v>
      </c>
      <c r="G52" s="114">
        <v>808098.43</v>
      </c>
      <c r="H52" s="114"/>
      <c r="I52" s="115"/>
      <c r="J52" s="114">
        <v>13962033.09</v>
      </c>
    </row>
    <row r="53" spans="1:12" x14ac:dyDescent="0.2">
      <c r="E53" s="108" t="s">
        <v>2274</v>
      </c>
      <c r="F53" s="109"/>
      <c r="G53" s="110">
        <v>808098.43</v>
      </c>
      <c r="H53" s="110">
        <v>911677.18</v>
      </c>
      <c r="I53" s="111"/>
      <c r="J53" s="110">
        <v>13962033.09</v>
      </c>
    </row>
    <row r="54" spans="1:12" x14ac:dyDescent="0.2">
      <c r="A54" s="106" t="s">
        <v>2258</v>
      </c>
      <c r="B54" s="107"/>
      <c r="C54" s="107"/>
      <c r="D54" s="107"/>
      <c r="E54" s="107"/>
      <c r="F54" s="107"/>
      <c r="G54" s="108" t="s">
        <v>2223</v>
      </c>
      <c r="H54" s="109"/>
      <c r="I54" s="110">
        <v>95399.66</v>
      </c>
      <c r="J54" s="111"/>
    </row>
    <row r="55" spans="1:12" x14ac:dyDescent="0.2">
      <c r="A55" s="112" t="s">
        <v>2271</v>
      </c>
      <c r="B55" s="113" t="s">
        <v>2290</v>
      </c>
      <c r="C55" s="127"/>
      <c r="D55" s="128" t="s">
        <v>2260</v>
      </c>
      <c r="E55" s="129" t="s">
        <v>2291</v>
      </c>
      <c r="F55" s="128" t="s">
        <v>2059</v>
      </c>
      <c r="G55" s="114">
        <v>29011.75</v>
      </c>
      <c r="H55" s="114"/>
      <c r="I55" s="115"/>
      <c r="J55" s="114">
        <v>66387.91</v>
      </c>
    </row>
    <row r="56" spans="1:12" x14ac:dyDescent="0.2">
      <c r="E56" s="108" t="s">
        <v>2274</v>
      </c>
      <c r="F56" s="109"/>
      <c r="G56" s="110">
        <v>29011.75</v>
      </c>
      <c r="H56" s="110">
        <v>0</v>
      </c>
      <c r="I56" s="111"/>
      <c r="J56" s="110">
        <v>66387.91</v>
      </c>
    </row>
    <row r="57" spans="1:12" x14ac:dyDescent="0.2">
      <c r="A57" s="116" t="s">
        <v>2262</v>
      </c>
      <c r="B57" s="117"/>
      <c r="C57" s="117"/>
      <c r="D57" s="117"/>
      <c r="E57" s="117"/>
      <c r="F57" s="117"/>
      <c r="G57" s="118" t="s">
        <v>2223</v>
      </c>
      <c r="H57" s="119"/>
      <c r="I57" s="120">
        <v>101013.43</v>
      </c>
      <c r="J57" s="121"/>
    </row>
    <row r="58" spans="1:12" x14ac:dyDescent="0.2">
      <c r="A58" s="112" t="s">
        <v>2271</v>
      </c>
      <c r="B58" s="113" t="s">
        <v>2292</v>
      </c>
      <c r="C58" s="127"/>
      <c r="D58" s="128" t="s">
        <v>2264</v>
      </c>
      <c r="E58" s="129" t="s">
        <v>2293</v>
      </c>
      <c r="F58" s="128" t="s">
        <v>1519</v>
      </c>
      <c r="G58" s="114"/>
      <c r="H58" s="114">
        <v>736.31</v>
      </c>
      <c r="I58" s="115"/>
      <c r="J58" s="114">
        <v>101749.74</v>
      </c>
    </row>
    <row r="59" spans="1:12" x14ac:dyDescent="0.2">
      <c r="E59" s="108" t="s">
        <v>2274</v>
      </c>
      <c r="F59" s="109"/>
      <c r="G59" s="110">
        <v>0</v>
      </c>
      <c r="H59" s="110">
        <v>736.31</v>
      </c>
      <c r="I59" s="111"/>
      <c r="J59" s="110">
        <v>101749.74</v>
      </c>
    </row>
    <row r="60" spans="1:12" x14ac:dyDescent="0.2">
      <c r="A60" s="116" t="s">
        <v>2266</v>
      </c>
      <c r="B60" s="117"/>
      <c r="C60" s="117"/>
      <c r="D60" s="117"/>
      <c r="E60" s="117"/>
      <c r="F60" s="117"/>
      <c r="G60" s="118" t="s">
        <v>2223</v>
      </c>
      <c r="H60" s="119"/>
      <c r="I60" s="120">
        <v>1027778.5600000001</v>
      </c>
      <c r="J60" s="121"/>
    </row>
    <row r="61" spans="1:12" x14ac:dyDescent="0.2">
      <c r="A61" s="112" t="s">
        <v>2171</v>
      </c>
      <c r="B61" s="113" t="s">
        <v>2124</v>
      </c>
      <c r="C61" s="127"/>
      <c r="D61" s="128" t="s">
        <v>2268</v>
      </c>
      <c r="E61" s="129" t="s">
        <v>2294</v>
      </c>
      <c r="F61" s="128" t="s">
        <v>1192</v>
      </c>
      <c r="G61" s="114"/>
      <c r="H61" s="114">
        <v>3272.98</v>
      </c>
      <c r="I61" s="115"/>
      <c r="J61" s="114">
        <v>1031051.54</v>
      </c>
    </row>
    <row r="62" spans="1:12" x14ac:dyDescent="0.2">
      <c r="A62" s="112" t="s">
        <v>2271</v>
      </c>
      <c r="B62" s="113" t="s">
        <v>2295</v>
      </c>
      <c r="C62" s="127"/>
      <c r="D62" s="128" t="s">
        <v>2268</v>
      </c>
      <c r="E62" s="129" t="s">
        <v>2296</v>
      </c>
      <c r="F62" s="128" t="s">
        <v>1520</v>
      </c>
      <c r="G62" s="114">
        <v>23225.77</v>
      </c>
      <c r="H62" s="114"/>
      <c r="I62" s="115"/>
      <c r="J62" s="114">
        <v>1007825.77</v>
      </c>
    </row>
    <row r="63" spans="1:12" x14ac:dyDescent="0.2">
      <c r="E63" s="108" t="s">
        <v>2274</v>
      </c>
      <c r="F63" s="109"/>
      <c r="G63" s="110">
        <v>23225.77</v>
      </c>
      <c r="H63" s="110">
        <v>3272.98</v>
      </c>
      <c r="I63" s="111"/>
      <c r="J63" s="110">
        <v>1007825.77</v>
      </c>
    </row>
    <row r="65" spans="1:12" x14ac:dyDescent="0.2">
      <c r="A65" s="151" t="s">
        <v>2222</v>
      </c>
      <c r="B65" s="152"/>
      <c r="C65" s="152"/>
      <c r="D65" s="152"/>
      <c r="E65" s="152"/>
      <c r="F65" s="152"/>
      <c r="G65" s="153" t="s">
        <v>2223</v>
      </c>
      <c r="H65" s="71"/>
      <c r="I65" s="154">
        <v>186195.98</v>
      </c>
      <c r="J65" s="155"/>
    </row>
    <row r="66" spans="1:12" x14ac:dyDescent="0.2">
      <c r="A66" s="72" t="s">
        <v>2297</v>
      </c>
      <c r="B66" s="73" t="s">
        <v>2298</v>
      </c>
      <c r="C66" s="74"/>
      <c r="D66" s="75" t="s">
        <v>2225</v>
      </c>
      <c r="E66" s="76" t="s">
        <v>2299</v>
      </c>
      <c r="F66" s="75" t="s">
        <v>1519</v>
      </c>
      <c r="G66" s="77"/>
      <c r="H66" s="77">
        <v>1860</v>
      </c>
      <c r="I66" s="78"/>
      <c r="J66" s="77">
        <v>188055.98</v>
      </c>
    </row>
    <row r="67" spans="1:12" x14ac:dyDescent="0.2">
      <c r="E67" s="80" t="s">
        <v>2274</v>
      </c>
      <c r="F67" s="81"/>
      <c r="G67" s="82">
        <v>0</v>
      </c>
      <c r="H67" s="82">
        <v>1860</v>
      </c>
      <c r="I67" s="83"/>
      <c r="J67" s="82">
        <v>188055.98</v>
      </c>
    </row>
    <row r="68" spans="1:12" x14ac:dyDescent="0.2">
      <c r="A68" s="151" t="s">
        <v>2228</v>
      </c>
      <c r="B68" s="152"/>
      <c r="C68" s="152"/>
      <c r="D68" s="152"/>
      <c r="E68" s="152"/>
      <c r="F68" s="152"/>
      <c r="G68" s="153" t="s">
        <v>2223</v>
      </c>
      <c r="H68" s="71"/>
      <c r="I68" s="154">
        <v>1287316.8</v>
      </c>
      <c r="J68" s="155"/>
    </row>
    <row r="69" spans="1:12" x14ac:dyDescent="0.2">
      <c r="A69" s="72" t="s">
        <v>2297</v>
      </c>
      <c r="B69" s="73" t="s">
        <v>2300</v>
      </c>
      <c r="C69" s="74"/>
      <c r="D69" s="75" t="s">
        <v>2230</v>
      </c>
      <c r="E69" s="76" t="s">
        <v>2301</v>
      </c>
      <c r="F69" s="75" t="s">
        <v>1519</v>
      </c>
      <c r="G69" s="77"/>
      <c r="H69" s="77">
        <v>12848.24</v>
      </c>
      <c r="I69" s="78"/>
      <c r="J69" s="77">
        <v>1300165.04</v>
      </c>
    </row>
    <row r="70" spans="1:12" x14ac:dyDescent="0.2">
      <c r="E70" s="80" t="s">
        <v>2274</v>
      </c>
      <c r="F70" s="81"/>
      <c r="G70" s="82">
        <v>0</v>
      </c>
      <c r="H70" s="82">
        <v>12848.24</v>
      </c>
      <c r="I70" s="83"/>
      <c r="J70" s="82">
        <v>1300165.04</v>
      </c>
    </row>
    <row r="71" spans="1:12" x14ac:dyDescent="0.2">
      <c r="A71" s="151" t="s">
        <v>2232</v>
      </c>
      <c r="B71" s="152"/>
      <c r="C71" s="152"/>
      <c r="D71" s="152"/>
      <c r="E71" s="152"/>
      <c r="F71" s="152"/>
      <c r="G71" s="153" t="s">
        <v>2223</v>
      </c>
      <c r="H71" s="71"/>
      <c r="I71" s="154">
        <v>4055918.35</v>
      </c>
      <c r="J71" s="155"/>
    </row>
    <row r="72" spans="1:12" x14ac:dyDescent="0.2">
      <c r="A72" s="72" t="s">
        <v>2297</v>
      </c>
      <c r="B72" s="73" t="s">
        <v>2302</v>
      </c>
      <c r="C72" s="74"/>
      <c r="D72" s="75" t="s">
        <v>2235</v>
      </c>
      <c r="E72" s="76" t="s">
        <v>2303</v>
      </c>
      <c r="F72" s="75" t="s">
        <v>1519</v>
      </c>
      <c r="G72" s="77"/>
      <c r="H72" s="77">
        <v>39958.49</v>
      </c>
      <c r="I72" s="78"/>
      <c r="J72" s="77">
        <v>4095876.84</v>
      </c>
    </row>
    <row r="73" spans="1:12" x14ac:dyDescent="0.2">
      <c r="E73" s="80" t="s">
        <v>2274</v>
      </c>
      <c r="F73" s="81"/>
      <c r="G73" s="82">
        <v>0</v>
      </c>
      <c r="H73" s="82">
        <v>39958.49</v>
      </c>
      <c r="I73" s="83"/>
      <c r="J73" s="82">
        <v>4095876.84</v>
      </c>
    </row>
    <row r="74" spans="1:12" x14ac:dyDescent="0.2">
      <c r="A74" s="151" t="s">
        <v>2247</v>
      </c>
      <c r="B74" s="152"/>
      <c r="C74" s="152"/>
      <c r="D74" s="152"/>
      <c r="E74" s="152"/>
      <c r="F74" s="152"/>
      <c r="G74" s="153" t="s">
        <v>2223</v>
      </c>
      <c r="H74" s="71"/>
      <c r="I74" s="154">
        <v>13965495.08</v>
      </c>
      <c r="J74" s="155"/>
    </row>
    <row r="75" spans="1:12" x14ac:dyDescent="0.2">
      <c r="A75" s="85" t="s">
        <v>2120</v>
      </c>
      <c r="B75" s="86" t="s">
        <v>2121</v>
      </c>
      <c r="C75" s="87"/>
      <c r="D75" s="88" t="s">
        <v>2285</v>
      </c>
      <c r="E75" s="88" t="s">
        <v>2286</v>
      </c>
      <c r="F75" s="89" t="s">
        <v>2287</v>
      </c>
      <c r="G75" s="89" t="s">
        <v>1140</v>
      </c>
      <c r="H75" s="89" t="s">
        <v>1141</v>
      </c>
      <c r="I75" s="90"/>
      <c r="J75" s="89" t="s">
        <v>1774</v>
      </c>
    </row>
    <row r="76" spans="1:12" x14ac:dyDescent="0.2">
      <c r="A76" s="72" t="s">
        <v>2297</v>
      </c>
      <c r="B76" s="73" t="s">
        <v>2304</v>
      </c>
      <c r="C76" s="74"/>
      <c r="D76" s="75" t="s">
        <v>0</v>
      </c>
      <c r="E76" s="76" t="s">
        <v>2305</v>
      </c>
      <c r="F76" s="75" t="s">
        <v>1151</v>
      </c>
      <c r="G76" s="77"/>
      <c r="H76" s="77">
        <v>891667</v>
      </c>
      <c r="I76" s="78"/>
      <c r="J76" s="77">
        <v>14857162.08</v>
      </c>
      <c r="K76" s="78" t="s">
        <v>836</v>
      </c>
      <c r="L76" s="29" t="s">
        <v>819</v>
      </c>
    </row>
    <row r="77" spans="1:12" x14ac:dyDescent="0.2">
      <c r="A77" s="72" t="s">
        <v>2297</v>
      </c>
      <c r="B77" s="73" t="s">
        <v>2306</v>
      </c>
      <c r="C77" s="74"/>
      <c r="D77" s="75" t="s">
        <v>0</v>
      </c>
      <c r="E77" s="76" t="s">
        <v>2307</v>
      </c>
      <c r="F77" s="75" t="s">
        <v>1261</v>
      </c>
      <c r="G77" s="77"/>
      <c r="H77" s="77">
        <v>19934.830000000002</v>
      </c>
      <c r="I77" s="78"/>
      <c r="J77" s="77">
        <v>14877096.91</v>
      </c>
    </row>
    <row r="78" spans="1:12" x14ac:dyDescent="0.2">
      <c r="A78" s="72" t="s">
        <v>2297</v>
      </c>
      <c r="B78" s="73" t="s">
        <v>2308</v>
      </c>
      <c r="C78" s="74"/>
      <c r="D78" s="75" t="s">
        <v>0</v>
      </c>
      <c r="E78" s="76" t="s">
        <v>2309</v>
      </c>
      <c r="F78" s="75" t="s">
        <v>1509</v>
      </c>
      <c r="G78" s="77">
        <v>1004063.09</v>
      </c>
      <c r="H78" s="77"/>
      <c r="I78" s="78"/>
      <c r="J78" s="77">
        <v>13873033.82</v>
      </c>
    </row>
    <row r="79" spans="1:12" x14ac:dyDescent="0.2">
      <c r="E79" s="80" t="s">
        <v>2274</v>
      </c>
      <c r="F79" s="81"/>
      <c r="G79" s="82">
        <v>1004063.09</v>
      </c>
      <c r="H79" s="82">
        <v>911601.83</v>
      </c>
      <c r="I79" s="83"/>
      <c r="J79" s="82">
        <v>13873033.82</v>
      </c>
    </row>
    <row r="80" spans="1:12" x14ac:dyDescent="0.2">
      <c r="A80" s="151" t="s">
        <v>2258</v>
      </c>
      <c r="B80" s="152"/>
      <c r="C80" s="152"/>
      <c r="D80" s="152"/>
      <c r="E80" s="152"/>
      <c r="F80" s="152"/>
      <c r="G80" s="153" t="s">
        <v>2223</v>
      </c>
      <c r="H80" s="71"/>
      <c r="I80" s="154">
        <v>66387.91</v>
      </c>
      <c r="J80" s="155"/>
    </row>
    <row r="81" spans="1:10" x14ac:dyDescent="0.2">
      <c r="A81" s="72" t="s">
        <v>2297</v>
      </c>
      <c r="B81" s="73" t="s">
        <v>2310</v>
      </c>
      <c r="C81" s="74"/>
      <c r="D81" s="75" t="s">
        <v>2260</v>
      </c>
      <c r="E81" s="76" t="s">
        <v>2311</v>
      </c>
      <c r="F81" s="75" t="s">
        <v>1519</v>
      </c>
      <c r="G81" s="77"/>
      <c r="H81" s="77">
        <v>180.36</v>
      </c>
      <c r="I81" s="78"/>
      <c r="J81" s="77">
        <v>66568.27</v>
      </c>
    </row>
    <row r="82" spans="1:10" x14ac:dyDescent="0.2">
      <c r="E82" s="80" t="s">
        <v>2274</v>
      </c>
      <c r="F82" s="81"/>
      <c r="G82" s="82">
        <v>0</v>
      </c>
      <c r="H82" s="82">
        <v>180.36</v>
      </c>
      <c r="I82" s="83"/>
      <c r="J82" s="82">
        <v>66568.27</v>
      </c>
    </row>
    <row r="83" spans="1:10" x14ac:dyDescent="0.2">
      <c r="A83" s="151" t="s">
        <v>2262</v>
      </c>
      <c r="B83" s="152"/>
      <c r="C83" s="152"/>
      <c r="D83" s="152"/>
      <c r="E83" s="152"/>
      <c r="F83" s="152"/>
      <c r="G83" s="153" t="s">
        <v>2223</v>
      </c>
      <c r="H83" s="71"/>
      <c r="I83" s="154">
        <v>101749.74</v>
      </c>
      <c r="J83" s="155"/>
    </row>
    <row r="84" spans="1:10" x14ac:dyDescent="0.2">
      <c r="A84" s="72" t="s">
        <v>2297</v>
      </c>
      <c r="B84" s="73" t="s">
        <v>2312</v>
      </c>
      <c r="C84" s="74"/>
      <c r="D84" s="75" t="s">
        <v>2264</v>
      </c>
      <c r="E84" s="76" t="s">
        <v>2313</v>
      </c>
      <c r="F84" s="75" t="s">
        <v>1519</v>
      </c>
      <c r="G84" s="77"/>
      <c r="H84" s="77">
        <v>950.79</v>
      </c>
      <c r="I84" s="78"/>
      <c r="J84" s="77">
        <v>102700.53</v>
      </c>
    </row>
    <row r="85" spans="1:10" x14ac:dyDescent="0.2">
      <c r="E85" s="80" t="s">
        <v>2274</v>
      </c>
      <c r="F85" s="81"/>
      <c r="G85" s="82">
        <v>0</v>
      </c>
      <c r="H85" s="82">
        <v>950.79</v>
      </c>
      <c r="I85" s="83"/>
      <c r="J85" s="82">
        <v>102700.53</v>
      </c>
    </row>
    <row r="86" spans="1:10" x14ac:dyDescent="0.2">
      <c r="A86" s="151" t="s">
        <v>2266</v>
      </c>
      <c r="B86" s="152"/>
      <c r="C86" s="152"/>
      <c r="D86" s="152"/>
      <c r="E86" s="152"/>
      <c r="F86" s="152"/>
      <c r="G86" s="153" t="s">
        <v>2223</v>
      </c>
      <c r="H86" s="71"/>
      <c r="I86" s="154">
        <v>1004363.78</v>
      </c>
      <c r="J86" s="155"/>
    </row>
    <row r="87" spans="1:10" x14ac:dyDescent="0.2">
      <c r="A87" s="72" t="s">
        <v>2297</v>
      </c>
      <c r="B87" s="73" t="s">
        <v>2314</v>
      </c>
      <c r="C87" s="74"/>
      <c r="D87" s="75" t="s">
        <v>2268</v>
      </c>
      <c r="E87" s="76" t="s">
        <v>2315</v>
      </c>
      <c r="F87" s="75" t="s">
        <v>1520</v>
      </c>
      <c r="G87" s="77">
        <v>12110.93</v>
      </c>
      <c r="H87" s="77"/>
      <c r="I87" s="78"/>
      <c r="J87" s="77">
        <v>992252.85</v>
      </c>
    </row>
    <row r="88" spans="1:10" x14ac:dyDescent="0.2">
      <c r="E88" s="80" t="s">
        <v>2274</v>
      </c>
      <c r="F88" s="81"/>
      <c r="G88" s="82">
        <v>12110.93</v>
      </c>
      <c r="H88" s="82">
        <v>0</v>
      </c>
      <c r="I88" s="83"/>
      <c r="J88" s="82">
        <v>992252.85</v>
      </c>
    </row>
    <row r="91" spans="1:10" x14ac:dyDescent="0.2">
      <c r="A91" s="66" t="s">
        <v>2222</v>
      </c>
      <c r="B91" s="67"/>
      <c r="C91" s="67"/>
      <c r="D91" s="67"/>
      <c r="E91" s="67"/>
      <c r="F91" s="67"/>
      <c r="G91" s="68" t="s">
        <v>2223</v>
      </c>
      <c r="H91" s="69"/>
      <c r="I91" s="70">
        <v>188055.98</v>
      </c>
      <c r="J91" s="71"/>
    </row>
    <row r="92" spans="1:10" x14ac:dyDescent="0.2">
      <c r="A92" s="72" t="s">
        <v>2316</v>
      </c>
      <c r="B92" s="73" t="s">
        <v>2317</v>
      </c>
      <c r="C92" s="74"/>
      <c r="D92" s="75" t="s">
        <v>2225</v>
      </c>
      <c r="E92" s="76" t="s">
        <v>2318</v>
      </c>
      <c r="F92" s="75" t="s">
        <v>1519</v>
      </c>
      <c r="G92" s="77"/>
      <c r="H92" s="77">
        <v>1471.87</v>
      </c>
      <c r="I92" s="78"/>
      <c r="J92" s="77">
        <v>189527.85</v>
      </c>
    </row>
    <row r="93" spans="1:10" x14ac:dyDescent="0.2">
      <c r="E93" s="80" t="s">
        <v>2227</v>
      </c>
      <c r="F93" s="81"/>
      <c r="G93" s="82">
        <v>0</v>
      </c>
      <c r="H93" s="82">
        <v>1471.87</v>
      </c>
      <c r="I93" s="83"/>
      <c r="J93" s="84" t="s">
        <v>0</v>
      </c>
    </row>
    <row r="94" spans="1:10" x14ac:dyDescent="0.2">
      <c r="A94" s="66" t="s">
        <v>2228</v>
      </c>
      <c r="B94" s="67"/>
      <c r="C94" s="67"/>
      <c r="D94" s="67"/>
      <c r="E94" s="67"/>
      <c r="F94" s="67"/>
      <c r="G94" s="68" t="s">
        <v>2223</v>
      </c>
      <c r="H94" s="69"/>
      <c r="I94" s="70">
        <v>1300165.04</v>
      </c>
      <c r="J94" s="71"/>
    </row>
    <row r="95" spans="1:10" x14ac:dyDescent="0.2">
      <c r="A95" s="72" t="s">
        <v>2319</v>
      </c>
      <c r="B95" s="73" t="s">
        <v>2320</v>
      </c>
      <c r="C95" s="74"/>
      <c r="D95" s="75" t="s">
        <v>2230</v>
      </c>
      <c r="E95" s="76" t="s">
        <v>2321</v>
      </c>
      <c r="F95" s="75" t="s">
        <v>2322</v>
      </c>
      <c r="G95" s="77">
        <v>120000</v>
      </c>
      <c r="H95" s="77"/>
      <c r="I95" s="78"/>
      <c r="J95" s="77">
        <v>1180165.04</v>
      </c>
    </row>
    <row r="96" spans="1:10" x14ac:dyDescent="0.2">
      <c r="A96" s="72" t="s">
        <v>2316</v>
      </c>
      <c r="B96" s="73" t="s">
        <v>2323</v>
      </c>
      <c r="C96" s="74"/>
      <c r="D96" s="75" t="s">
        <v>2230</v>
      </c>
      <c r="E96" s="76" t="s">
        <v>2324</v>
      </c>
      <c r="F96" s="75" t="s">
        <v>1519</v>
      </c>
      <c r="G96" s="77"/>
      <c r="H96" s="77">
        <v>8774.92</v>
      </c>
      <c r="I96" s="78"/>
      <c r="J96" s="77">
        <v>1188939.96</v>
      </c>
    </row>
    <row r="97" spans="1:12" x14ac:dyDescent="0.2">
      <c r="E97" s="80" t="s">
        <v>2227</v>
      </c>
      <c r="F97" s="81"/>
      <c r="G97" s="82">
        <v>120000</v>
      </c>
      <c r="H97" s="82">
        <v>8774.92</v>
      </c>
      <c r="I97" s="83"/>
      <c r="J97" s="84" t="s">
        <v>0</v>
      </c>
    </row>
    <row r="98" spans="1:12" x14ac:dyDescent="0.2">
      <c r="A98" s="66" t="s">
        <v>2232</v>
      </c>
      <c r="B98" s="67"/>
      <c r="C98" s="67"/>
      <c r="D98" s="67"/>
      <c r="E98" s="67"/>
      <c r="F98" s="67"/>
      <c r="G98" s="68" t="s">
        <v>2223</v>
      </c>
      <c r="H98" s="69"/>
      <c r="I98" s="70">
        <v>4095876.84</v>
      </c>
      <c r="J98" s="71"/>
    </row>
    <row r="99" spans="1:12" x14ac:dyDescent="0.2">
      <c r="A99" s="72" t="s">
        <v>2316</v>
      </c>
      <c r="B99" s="73" t="s">
        <v>2325</v>
      </c>
      <c r="C99" s="74"/>
      <c r="D99" s="75" t="s">
        <v>2235</v>
      </c>
      <c r="E99" s="76" t="s">
        <v>2326</v>
      </c>
      <c r="F99" s="75" t="s">
        <v>1519</v>
      </c>
      <c r="G99" s="77"/>
      <c r="H99" s="77">
        <v>31608.5</v>
      </c>
      <c r="I99" s="78"/>
      <c r="J99" s="77">
        <v>4127485.34</v>
      </c>
    </row>
    <row r="100" spans="1:12" x14ac:dyDescent="0.2">
      <c r="E100" s="80" t="s">
        <v>2227</v>
      </c>
      <c r="F100" s="81"/>
      <c r="G100" s="82">
        <v>0</v>
      </c>
      <c r="H100" s="82">
        <v>31608.5</v>
      </c>
      <c r="I100" s="83"/>
      <c r="J100" s="84" t="s">
        <v>0</v>
      </c>
    </row>
    <row r="101" spans="1:12" x14ac:dyDescent="0.2">
      <c r="A101" s="66" t="s">
        <v>2247</v>
      </c>
      <c r="B101" s="67"/>
      <c r="C101" s="67"/>
      <c r="D101" s="67"/>
      <c r="E101" s="67"/>
      <c r="F101" s="67"/>
      <c r="G101" s="68" t="s">
        <v>2223</v>
      </c>
      <c r="H101" s="69"/>
      <c r="I101" s="70">
        <v>13873033.82</v>
      </c>
      <c r="J101" s="71"/>
    </row>
    <row r="102" spans="1:12" x14ac:dyDescent="0.2">
      <c r="A102" s="72" t="s">
        <v>2316</v>
      </c>
      <c r="B102" s="73" t="s">
        <v>2327</v>
      </c>
      <c r="C102" s="74"/>
      <c r="D102" s="75" t="s">
        <v>0</v>
      </c>
      <c r="E102" s="76" t="s">
        <v>2328</v>
      </c>
      <c r="F102" s="75" t="s">
        <v>1151</v>
      </c>
      <c r="G102" s="77"/>
      <c r="H102" s="77">
        <v>891667</v>
      </c>
      <c r="I102" s="78"/>
      <c r="J102" s="77">
        <v>14764700.82</v>
      </c>
      <c r="K102" s="78" t="s">
        <v>836</v>
      </c>
      <c r="L102" s="29" t="s">
        <v>820</v>
      </c>
    </row>
    <row r="103" spans="1:12" x14ac:dyDescent="0.2">
      <c r="A103" s="72" t="s">
        <v>2316</v>
      </c>
      <c r="B103" s="73" t="s">
        <v>2329</v>
      </c>
      <c r="C103" s="74"/>
      <c r="D103" s="75" t="s">
        <v>0</v>
      </c>
      <c r="E103" s="76" t="s">
        <v>2330</v>
      </c>
      <c r="F103" s="75" t="s">
        <v>1261</v>
      </c>
      <c r="G103" s="77"/>
      <c r="H103" s="77">
        <v>19890.36</v>
      </c>
      <c r="I103" s="78"/>
      <c r="J103" s="77">
        <v>14784591.18</v>
      </c>
    </row>
    <row r="104" spans="1:12" x14ac:dyDescent="0.2">
      <c r="A104" s="72" t="s">
        <v>2316</v>
      </c>
      <c r="B104" s="73" t="s">
        <v>2331</v>
      </c>
      <c r="C104" s="74"/>
      <c r="D104" s="75" t="s">
        <v>0</v>
      </c>
      <c r="E104" s="76" t="s">
        <v>2332</v>
      </c>
      <c r="F104" s="75" t="s">
        <v>1509</v>
      </c>
      <c r="G104" s="77">
        <v>1016676.77</v>
      </c>
      <c r="H104" s="77"/>
      <c r="I104" s="78"/>
      <c r="J104" s="77">
        <v>13767914.41</v>
      </c>
    </row>
    <row r="105" spans="1:12" x14ac:dyDescent="0.2">
      <c r="E105" s="80" t="s">
        <v>2227</v>
      </c>
      <c r="F105" s="81"/>
      <c r="G105" s="82">
        <v>1016676.77</v>
      </c>
      <c r="H105" s="82">
        <v>911557.36</v>
      </c>
      <c r="I105" s="83"/>
      <c r="J105" s="84" t="s">
        <v>0</v>
      </c>
    </row>
    <row r="106" spans="1:12" x14ac:dyDescent="0.2">
      <c r="A106" s="66" t="s">
        <v>2258</v>
      </c>
      <c r="B106" s="67"/>
      <c r="C106" s="67"/>
      <c r="D106" s="67"/>
      <c r="E106" s="67"/>
      <c r="F106" s="67"/>
      <c r="G106" s="68" t="s">
        <v>2223</v>
      </c>
      <c r="H106" s="69"/>
      <c r="I106" s="70">
        <v>66568.27</v>
      </c>
      <c r="J106" s="71"/>
    </row>
    <row r="107" spans="1:12" x14ac:dyDescent="0.2">
      <c r="A107" s="72" t="s">
        <v>2316</v>
      </c>
      <c r="B107" s="73" t="s">
        <v>2333</v>
      </c>
      <c r="C107" s="74"/>
      <c r="D107" s="75" t="s">
        <v>2260</v>
      </c>
      <c r="E107" s="76" t="s">
        <v>2334</v>
      </c>
      <c r="F107" s="75" t="s">
        <v>2059</v>
      </c>
      <c r="G107" s="77">
        <v>20790.439999999999</v>
      </c>
      <c r="H107" s="77"/>
      <c r="I107" s="78"/>
      <c r="J107" s="77">
        <v>45777.83</v>
      </c>
    </row>
    <row r="108" spans="1:12" x14ac:dyDescent="0.2">
      <c r="E108" s="80" t="s">
        <v>2227</v>
      </c>
      <c r="F108" s="81"/>
      <c r="G108" s="82">
        <v>20790.439999999999</v>
      </c>
      <c r="H108" s="82">
        <v>0</v>
      </c>
      <c r="I108" s="83"/>
      <c r="J108" s="84" t="s">
        <v>0</v>
      </c>
    </row>
    <row r="109" spans="1:12" x14ac:dyDescent="0.2">
      <c r="A109" s="85" t="s">
        <v>2120</v>
      </c>
      <c r="B109" s="86" t="s">
        <v>2121</v>
      </c>
      <c r="C109" s="87"/>
      <c r="D109" s="88" t="s">
        <v>2285</v>
      </c>
      <c r="E109" s="88" t="s">
        <v>2286</v>
      </c>
      <c r="F109" s="89" t="s">
        <v>2287</v>
      </c>
      <c r="G109" s="89" t="s">
        <v>1140</v>
      </c>
      <c r="H109" s="89" t="s">
        <v>1141</v>
      </c>
      <c r="I109" s="90"/>
      <c r="J109" s="89" t="s">
        <v>1774</v>
      </c>
    </row>
    <row r="110" spans="1:12" x14ac:dyDescent="0.2">
      <c r="A110" s="34" t="s">
        <v>2262</v>
      </c>
      <c r="B110" s="91"/>
      <c r="C110" s="91"/>
      <c r="D110" s="91"/>
      <c r="E110" s="91"/>
      <c r="F110" s="91"/>
      <c r="G110" s="80" t="s">
        <v>2223</v>
      </c>
      <c r="H110" s="81"/>
      <c r="I110" s="82">
        <v>102700.53</v>
      </c>
      <c r="J110" s="83"/>
    </row>
    <row r="111" spans="1:12" x14ac:dyDescent="0.2">
      <c r="A111" s="72" t="s">
        <v>2319</v>
      </c>
      <c r="B111" s="73" t="s">
        <v>2320</v>
      </c>
      <c r="C111" s="74"/>
      <c r="D111" s="75" t="s">
        <v>2264</v>
      </c>
      <c r="E111" s="76" t="s">
        <v>2335</v>
      </c>
      <c r="F111" s="75" t="s">
        <v>2092</v>
      </c>
      <c r="G111" s="77"/>
      <c r="H111" s="77">
        <v>120000</v>
      </c>
      <c r="I111" s="78"/>
      <c r="J111" s="77">
        <v>222700.53</v>
      </c>
    </row>
    <row r="112" spans="1:12" x14ac:dyDescent="0.2">
      <c r="A112" s="72" t="s">
        <v>2316</v>
      </c>
      <c r="B112" s="73" t="s">
        <v>2336</v>
      </c>
      <c r="C112" s="74"/>
      <c r="D112" s="75" t="s">
        <v>2264</v>
      </c>
      <c r="E112" s="76" t="s">
        <v>2337</v>
      </c>
      <c r="F112" s="75" t="s">
        <v>1519</v>
      </c>
      <c r="G112" s="77"/>
      <c r="H112" s="77">
        <v>1139.68</v>
      </c>
      <c r="I112" s="78"/>
      <c r="J112" s="77">
        <v>223840.21</v>
      </c>
    </row>
    <row r="113" spans="1:10" x14ac:dyDescent="0.2">
      <c r="E113" s="80" t="s">
        <v>2227</v>
      </c>
      <c r="F113" s="81"/>
      <c r="G113" s="82">
        <v>0</v>
      </c>
      <c r="H113" s="82">
        <v>121139.68</v>
      </c>
      <c r="I113" s="83"/>
      <c r="J113" s="84" t="s">
        <v>0</v>
      </c>
    </row>
    <row r="114" spans="1:10" x14ac:dyDescent="0.2">
      <c r="A114" s="66" t="s">
        <v>2266</v>
      </c>
      <c r="B114" s="67"/>
      <c r="C114" s="67"/>
      <c r="D114" s="67"/>
      <c r="E114" s="67"/>
      <c r="F114" s="67"/>
      <c r="G114" s="68" t="s">
        <v>2223</v>
      </c>
      <c r="H114" s="69"/>
      <c r="I114" s="70">
        <v>992252.85</v>
      </c>
      <c r="J114" s="71"/>
    </row>
    <row r="115" spans="1:10" x14ac:dyDescent="0.2">
      <c r="A115" s="72" t="s">
        <v>2338</v>
      </c>
      <c r="B115" s="73" t="s">
        <v>2339</v>
      </c>
      <c r="C115" s="74"/>
      <c r="D115" s="75" t="s">
        <v>2268</v>
      </c>
      <c r="E115" s="76" t="s">
        <v>2340</v>
      </c>
      <c r="F115" s="75" t="s">
        <v>1192</v>
      </c>
      <c r="G115" s="77">
        <v>1870.27</v>
      </c>
      <c r="H115" s="77"/>
      <c r="I115" s="78"/>
      <c r="J115" s="77">
        <v>990382.58</v>
      </c>
    </row>
    <row r="116" spans="1:10" x14ac:dyDescent="0.2">
      <c r="A116" s="72" t="s">
        <v>2338</v>
      </c>
      <c r="B116" s="73" t="s">
        <v>2339</v>
      </c>
      <c r="C116" s="74"/>
      <c r="D116" s="75" t="s">
        <v>2268</v>
      </c>
      <c r="E116" s="76" t="s">
        <v>2341</v>
      </c>
      <c r="F116" s="75" t="s">
        <v>2342</v>
      </c>
      <c r="G116" s="77">
        <v>1402.71</v>
      </c>
      <c r="H116" s="77"/>
      <c r="I116" s="78"/>
      <c r="J116" s="77">
        <v>988979.87</v>
      </c>
    </row>
    <row r="117" spans="1:10" x14ac:dyDescent="0.2">
      <c r="A117" s="72" t="s">
        <v>2316</v>
      </c>
      <c r="B117" s="73" t="s">
        <v>2343</v>
      </c>
      <c r="C117" s="74"/>
      <c r="D117" s="75" t="s">
        <v>2268</v>
      </c>
      <c r="E117" s="76" t="s">
        <v>2344</v>
      </c>
      <c r="F117" s="75" t="s">
        <v>1520</v>
      </c>
      <c r="G117" s="77">
        <v>345537.73</v>
      </c>
      <c r="H117" s="77"/>
      <c r="I117" s="78"/>
      <c r="J117" s="77">
        <v>643442.14</v>
      </c>
    </row>
    <row r="118" spans="1:10" x14ac:dyDescent="0.2">
      <c r="E118" s="80" t="s">
        <v>2227</v>
      </c>
      <c r="F118" s="81"/>
      <c r="G118" s="82">
        <v>348810.71</v>
      </c>
      <c r="H118" s="82">
        <v>0</v>
      </c>
      <c r="I118" s="83"/>
      <c r="J118" s="84" t="s">
        <v>0</v>
      </c>
    </row>
    <row r="119" spans="1:10" x14ac:dyDescent="0.2">
      <c r="A119" s="66" t="s">
        <v>2345</v>
      </c>
      <c r="B119" s="67"/>
      <c r="C119" s="67"/>
      <c r="D119" s="67"/>
      <c r="E119" s="67"/>
      <c r="F119" s="67"/>
      <c r="G119" s="68" t="s">
        <v>2223</v>
      </c>
      <c r="H119" s="69"/>
      <c r="I119" s="70">
        <v>6266.2</v>
      </c>
      <c r="J119" s="71"/>
    </row>
    <row r="120" spans="1:10" x14ac:dyDescent="0.2">
      <c r="A120" s="72" t="s">
        <v>2316</v>
      </c>
      <c r="B120" s="73" t="s">
        <v>2346</v>
      </c>
      <c r="C120" s="74"/>
      <c r="D120" s="75" t="s">
        <v>0</v>
      </c>
      <c r="E120" s="76" t="s">
        <v>2347</v>
      </c>
      <c r="F120" s="75" t="s">
        <v>1516</v>
      </c>
      <c r="G120" s="77">
        <v>54.97</v>
      </c>
      <c r="H120" s="77"/>
      <c r="I120" s="78"/>
      <c r="J120" s="77">
        <v>6211.23</v>
      </c>
    </row>
    <row r="121" spans="1:10" x14ac:dyDescent="0.2">
      <c r="E121" s="80" t="s">
        <v>2227</v>
      </c>
      <c r="F121" s="81"/>
      <c r="G121" s="82">
        <v>54.97</v>
      </c>
      <c r="H121" s="82">
        <v>0</v>
      </c>
      <c r="I121" s="83"/>
      <c r="J121" s="84" t="s">
        <v>0</v>
      </c>
    </row>
    <row r="122" spans="1:10" x14ac:dyDescent="0.2">
      <c r="A122" s="66" t="s">
        <v>2270</v>
      </c>
      <c r="B122" s="67"/>
      <c r="C122" s="67"/>
      <c r="D122" s="67"/>
      <c r="E122" s="67"/>
      <c r="F122" s="67"/>
      <c r="G122" s="68" t="s">
        <v>2223</v>
      </c>
      <c r="H122" s="69"/>
      <c r="I122" s="70">
        <v>772272.11</v>
      </c>
      <c r="J122" s="71"/>
    </row>
    <row r="123" spans="1:10" x14ac:dyDescent="0.2">
      <c r="A123" s="72" t="s">
        <v>2316</v>
      </c>
      <c r="B123" s="73" t="s">
        <v>2329</v>
      </c>
      <c r="C123" s="74"/>
      <c r="D123" s="75" t="s">
        <v>0</v>
      </c>
      <c r="E123" s="76" t="s">
        <v>2330</v>
      </c>
      <c r="F123" s="75" t="s">
        <v>1246</v>
      </c>
      <c r="G123" s="77">
        <v>19890.36</v>
      </c>
      <c r="H123" s="77"/>
      <c r="I123" s="78"/>
      <c r="J123" s="77">
        <v>752381.75</v>
      </c>
    </row>
    <row r="124" spans="1:10" x14ac:dyDescent="0.2">
      <c r="E124" s="80" t="s">
        <v>2227</v>
      </c>
      <c r="F124" s="81"/>
      <c r="G124" s="82">
        <v>19890.36</v>
      </c>
      <c r="H124" s="82">
        <v>0</v>
      </c>
      <c r="I124" s="83"/>
      <c r="J124" s="84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38"/>
  <sheetViews>
    <sheetView topLeftCell="A733" zoomScale="120" zoomScaleNormal="120" workbookViewId="0">
      <selection activeCell="Q657" sqref="Q657"/>
    </sheetView>
  </sheetViews>
  <sheetFormatPr defaultRowHeight="15" x14ac:dyDescent="0.25"/>
  <cols>
    <col min="1" max="1" width="9.7109375" style="134" customWidth="1"/>
    <col min="2" max="2" width="9.140625" style="134"/>
    <col min="3" max="3" width="9.5703125" style="134" customWidth="1"/>
    <col min="4" max="4" width="11.42578125" style="134" customWidth="1"/>
    <col min="5" max="5" width="9" style="134" customWidth="1"/>
    <col min="6" max="6" width="7.28515625" style="134" customWidth="1"/>
    <col min="7" max="7" width="9" style="134" customWidth="1"/>
    <col min="8" max="8" width="9.85546875" style="134" customWidth="1"/>
    <col min="9" max="9" width="15" style="134" customWidth="1"/>
    <col min="10" max="10" width="24.28515625" style="134" customWidth="1"/>
    <col min="11" max="253" width="11.42578125" style="134" customWidth="1"/>
    <col min="254" max="254" width="9.7109375" style="134" customWidth="1"/>
    <col min="255" max="255" width="9.140625" style="134"/>
    <col min="256" max="256" width="9.5703125" style="134" customWidth="1"/>
    <col min="257" max="257" width="11.42578125" style="134" customWidth="1"/>
    <col min="258" max="258" width="9" style="134" customWidth="1"/>
    <col min="259" max="259" width="7.28515625" style="134" customWidth="1"/>
    <col min="260" max="260" width="9" style="134" customWidth="1"/>
    <col min="261" max="261" width="9.85546875" style="134" customWidth="1"/>
    <col min="262" max="262" width="15" style="134" customWidth="1"/>
    <col min="263" max="263" width="13.85546875" style="134" customWidth="1"/>
    <col min="264" max="509" width="11.42578125" style="134" customWidth="1"/>
    <col min="510" max="510" width="9.7109375" style="134" customWidth="1"/>
    <col min="511" max="511" width="9.140625" style="134"/>
    <col min="512" max="512" width="9.5703125" style="134" customWidth="1"/>
    <col min="513" max="513" width="11.42578125" style="134" customWidth="1"/>
    <col min="514" max="514" width="9" style="134" customWidth="1"/>
    <col min="515" max="515" width="7.28515625" style="134" customWidth="1"/>
    <col min="516" max="516" width="9" style="134" customWidth="1"/>
    <col min="517" max="517" width="9.85546875" style="134" customWidth="1"/>
    <col min="518" max="518" width="15" style="134" customWidth="1"/>
    <col min="519" max="519" width="13.85546875" style="134" customWidth="1"/>
    <col min="520" max="765" width="11.42578125" style="134" customWidth="1"/>
    <col min="766" max="766" width="9.7109375" style="134" customWidth="1"/>
    <col min="767" max="767" width="9.140625" style="134"/>
    <col min="768" max="768" width="9.5703125" style="134" customWidth="1"/>
    <col min="769" max="769" width="11.42578125" style="134" customWidth="1"/>
    <col min="770" max="770" width="9" style="134" customWidth="1"/>
    <col min="771" max="771" width="7.28515625" style="134" customWidth="1"/>
    <col min="772" max="772" width="9" style="134" customWidth="1"/>
    <col min="773" max="773" width="9.85546875" style="134" customWidth="1"/>
    <col min="774" max="774" width="15" style="134" customWidth="1"/>
    <col min="775" max="775" width="13.85546875" style="134" customWidth="1"/>
    <col min="776" max="1021" width="11.42578125" style="134" customWidth="1"/>
    <col min="1022" max="1022" width="9.7109375" style="134" customWidth="1"/>
    <col min="1023" max="1023" width="9.140625" style="134"/>
    <col min="1024" max="1024" width="9.5703125" style="134" customWidth="1"/>
    <col min="1025" max="1025" width="11.42578125" style="134" customWidth="1"/>
    <col min="1026" max="1026" width="9" style="134" customWidth="1"/>
    <col min="1027" max="1027" width="7.28515625" style="134" customWidth="1"/>
    <col min="1028" max="1028" width="9" style="134" customWidth="1"/>
    <col min="1029" max="1029" width="9.85546875" style="134" customWidth="1"/>
    <col min="1030" max="1030" width="15" style="134" customWidth="1"/>
    <col min="1031" max="1031" width="13.85546875" style="134" customWidth="1"/>
    <col min="1032" max="1277" width="11.42578125" style="134" customWidth="1"/>
    <col min="1278" max="1278" width="9.7109375" style="134" customWidth="1"/>
    <col min="1279" max="1279" width="9.140625" style="134"/>
    <col min="1280" max="1280" width="9.5703125" style="134" customWidth="1"/>
    <col min="1281" max="1281" width="11.42578125" style="134" customWidth="1"/>
    <col min="1282" max="1282" width="9" style="134" customWidth="1"/>
    <col min="1283" max="1283" width="7.28515625" style="134" customWidth="1"/>
    <col min="1284" max="1284" width="9" style="134" customWidth="1"/>
    <col min="1285" max="1285" width="9.85546875" style="134" customWidth="1"/>
    <col min="1286" max="1286" width="15" style="134" customWidth="1"/>
    <col min="1287" max="1287" width="13.85546875" style="134" customWidth="1"/>
    <col min="1288" max="1533" width="11.42578125" style="134" customWidth="1"/>
    <col min="1534" max="1534" width="9.7109375" style="134" customWidth="1"/>
    <col min="1535" max="1535" width="9.140625" style="134"/>
    <col min="1536" max="1536" width="9.5703125" style="134" customWidth="1"/>
    <col min="1537" max="1537" width="11.42578125" style="134" customWidth="1"/>
    <col min="1538" max="1538" width="9" style="134" customWidth="1"/>
    <col min="1539" max="1539" width="7.28515625" style="134" customWidth="1"/>
    <col min="1540" max="1540" width="9" style="134" customWidth="1"/>
    <col min="1541" max="1541" width="9.85546875" style="134" customWidth="1"/>
    <col min="1542" max="1542" width="15" style="134" customWidth="1"/>
    <col min="1543" max="1543" width="13.85546875" style="134" customWidth="1"/>
    <col min="1544" max="1789" width="11.42578125" style="134" customWidth="1"/>
    <col min="1790" max="1790" width="9.7109375" style="134" customWidth="1"/>
    <col min="1791" max="1791" width="9.140625" style="134"/>
    <col min="1792" max="1792" width="9.5703125" style="134" customWidth="1"/>
    <col min="1793" max="1793" width="11.42578125" style="134" customWidth="1"/>
    <col min="1794" max="1794" width="9" style="134" customWidth="1"/>
    <col min="1795" max="1795" width="7.28515625" style="134" customWidth="1"/>
    <col min="1796" max="1796" width="9" style="134" customWidth="1"/>
    <col min="1797" max="1797" width="9.85546875" style="134" customWidth="1"/>
    <col min="1798" max="1798" width="15" style="134" customWidth="1"/>
    <col min="1799" max="1799" width="13.85546875" style="134" customWidth="1"/>
    <col min="1800" max="2045" width="11.42578125" style="134" customWidth="1"/>
    <col min="2046" max="2046" width="9.7109375" style="134" customWidth="1"/>
    <col min="2047" max="2047" width="9.140625" style="134"/>
    <col min="2048" max="2048" width="9.5703125" style="134" customWidth="1"/>
    <col min="2049" max="2049" width="11.42578125" style="134" customWidth="1"/>
    <col min="2050" max="2050" width="9" style="134" customWidth="1"/>
    <col min="2051" max="2051" width="7.28515625" style="134" customWidth="1"/>
    <col min="2052" max="2052" width="9" style="134" customWidth="1"/>
    <col min="2053" max="2053" width="9.85546875" style="134" customWidth="1"/>
    <col min="2054" max="2054" width="15" style="134" customWidth="1"/>
    <col min="2055" max="2055" width="13.85546875" style="134" customWidth="1"/>
    <col min="2056" max="2301" width="11.42578125" style="134" customWidth="1"/>
    <col min="2302" max="2302" width="9.7109375" style="134" customWidth="1"/>
    <col min="2303" max="2303" width="9.140625" style="134"/>
    <col min="2304" max="2304" width="9.5703125" style="134" customWidth="1"/>
    <col min="2305" max="2305" width="11.42578125" style="134" customWidth="1"/>
    <col min="2306" max="2306" width="9" style="134" customWidth="1"/>
    <col min="2307" max="2307" width="7.28515625" style="134" customWidth="1"/>
    <col min="2308" max="2308" width="9" style="134" customWidth="1"/>
    <col min="2309" max="2309" width="9.85546875" style="134" customWidth="1"/>
    <col min="2310" max="2310" width="15" style="134" customWidth="1"/>
    <col min="2311" max="2311" width="13.85546875" style="134" customWidth="1"/>
    <col min="2312" max="2557" width="11.42578125" style="134" customWidth="1"/>
    <col min="2558" max="2558" width="9.7109375" style="134" customWidth="1"/>
    <col min="2559" max="2559" width="9.140625" style="134"/>
    <col min="2560" max="2560" width="9.5703125" style="134" customWidth="1"/>
    <col min="2561" max="2561" width="11.42578125" style="134" customWidth="1"/>
    <col min="2562" max="2562" width="9" style="134" customWidth="1"/>
    <col min="2563" max="2563" width="7.28515625" style="134" customWidth="1"/>
    <col min="2564" max="2564" width="9" style="134" customWidth="1"/>
    <col min="2565" max="2565" width="9.85546875" style="134" customWidth="1"/>
    <col min="2566" max="2566" width="15" style="134" customWidth="1"/>
    <col min="2567" max="2567" width="13.85546875" style="134" customWidth="1"/>
    <col min="2568" max="2813" width="11.42578125" style="134" customWidth="1"/>
    <col min="2814" max="2814" width="9.7109375" style="134" customWidth="1"/>
    <col min="2815" max="2815" width="9.140625" style="134"/>
    <col min="2816" max="2816" width="9.5703125" style="134" customWidth="1"/>
    <col min="2817" max="2817" width="11.42578125" style="134" customWidth="1"/>
    <col min="2818" max="2818" width="9" style="134" customWidth="1"/>
    <col min="2819" max="2819" width="7.28515625" style="134" customWidth="1"/>
    <col min="2820" max="2820" width="9" style="134" customWidth="1"/>
    <col min="2821" max="2821" width="9.85546875" style="134" customWidth="1"/>
    <col min="2822" max="2822" width="15" style="134" customWidth="1"/>
    <col min="2823" max="2823" width="13.85546875" style="134" customWidth="1"/>
    <col min="2824" max="3069" width="11.42578125" style="134" customWidth="1"/>
    <col min="3070" max="3070" width="9.7109375" style="134" customWidth="1"/>
    <col min="3071" max="3071" width="9.140625" style="134"/>
    <col min="3072" max="3072" width="9.5703125" style="134" customWidth="1"/>
    <col min="3073" max="3073" width="11.42578125" style="134" customWidth="1"/>
    <col min="3074" max="3074" width="9" style="134" customWidth="1"/>
    <col min="3075" max="3075" width="7.28515625" style="134" customWidth="1"/>
    <col min="3076" max="3076" width="9" style="134" customWidth="1"/>
    <col min="3077" max="3077" width="9.85546875" style="134" customWidth="1"/>
    <col min="3078" max="3078" width="15" style="134" customWidth="1"/>
    <col min="3079" max="3079" width="13.85546875" style="134" customWidth="1"/>
    <col min="3080" max="3325" width="11.42578125" style="134" customWidth="1"/>
    <col min="3326" max="3326" width="9.7109375" style="134" customWidth="1"/>
    <col min="3327" max="3327" width="9.140625" style="134"/>
    <col min="3328" max="3328" width="9.5703125" style="134" customWidth="1"/>
    <col min="3329" max="3329" width="11.42578125" style="134" customWidth="1"/>
    <col min="3330" max="3330" width="9" style="134" customWidth="1"/>
    <col min="3331" max="3331" width="7.28515625" style="134" customWidth="1"/>
    <col min="3332" max="3332" width="9" style="134" customWidth="1"/>
    <col min="3333" max="3333" width="9.85546875" style="134" customWidth="1"/>
    <col min="3334" max="3334" width="15" style="134" customWidth="1"/>
    <col min="3335" max="3335" width="13.85546875" style="134" customWidth="1"/>
    <col min="3336" max="3581" width="11.42578125" style="134" customWidth="1"/>
    <col min="3582" max="3582" width="9.7109375" style="134" customWidth="1"/>
    <col min="3583" max="3583" width="9.140625" style="134"/>
    <col min="3584" max="3584" width="9.5703125" style="134" customWidth="1"/>
    <col min="3585" max="3585" width="11.42578125" style="134" customWidth="1"/>
    <col min="3586" max="3586" width="9" style="134" customWidth="1"/>
    <col min="3587" max="3587" width="7.28515625" style="134" customWidth="1"/>
    <col min="3588" max="3588" width="9" style="134" customWidth="1"/>
    <col min="3589" max="3589" width="9.85546875" style="134" customWidth="1"/>
    <col min="3590" max="3590" width="15" style="134" customWidth="1"/>
    <col min="3591" max="3591" width="13.85546875" style="134" customWidth="1"/>
    <col min="3592" max="3837" width="11.42578125" style="134" customWidth="1"/>
    <col min="3838" max="3838" width="9.7109375" style="134" customWidth="1"/>
    <col min="3839" max="3839" width="9.140625" style="134"/>
    <col min="3840" max="3840" width="9.5703125" style="134" customWidth="1"/>
    <col min="3841" max="3841" width="11.42578125" style="134" customWidth="1"/>
    <col min="3842" max="3842" width="9" style="134" customWidth="1"/>
    <col min="3843" max="3843" width="7.28515625" style="134" customWidth="1"/>
    <col min="3844" max="3844" width="9" style="134" customWidth="1"/>
    <col min="3845" max="3845" width="9.85546875" style="134" customWidth="1"/>
    <col min="3846" max="3846" width="15" style="134" customWidth="1"/>
    <col min="3847" max="3847" width="13.85546875" style="134" customWidth="1"/>
    <col min="3848" max="4093" width="11.42578125" style="134" customWidth="1"/>
    <col min="4094" max="4094" width="9.7109375" style="134" customWidth="1"/>
    <col min="4095" max="4095" width="9.140625" style="134"/>
    <col min="4096" max="4096" width="9.5703125" style="134" customWidth="1"/>
    <col min="4097" max="4097" width="11.42578125" style="134" customWidth="1"/>
    <col min="4098" max="4098" width="9" style="134" customWidth="1"/>
    <col min="4099" max="4099" width="7.28515625" style="134" customWidth="1"/>
    <col min="4100" max="4100" width="9" style="134" customWidth="1"/>
    <col min="4101" max="4101" width="9.85546875" style="134" customWidth="1"/>
    <col min="4102" max="4102" width="15" style="134" customWidth="1"/>
    <col min="4103" max="4103" width="13.85546875" style="134" customWidth="1"/>
    <col min="4104" max="4349" width="11.42578125" style="134" customWidth="1"/>
    <col min="4350" max="4350" width="9.7109375" style="134" customWidth="1"/>
    <col min="4351" max="4351" width="9.140625" style="134"/>
    <col min="4352" max="4352" width="9.5703125" style="134" customWidth="1"/>
    <col min="4353" max="4353" width="11.42578125" style="134" customWidth="1"/>
    <col min="4354" max="4354" width="9" style="134" customWidth="1"/>
    <col min="4355" max="4355" width="7.28515625" style="134" customWidth="1"/>
    <col min="4356" max="4356" width="9" style="134" customWidth="1"/>
    <col min="4357" max="4357" width="9.85546875" style="134" customWidth="1"/>
    <col min="4358" max="4358" width="15" style="134" customWidth="1"/>
    <col min="4359" max="4359" width="13.85546875" style="134" customWidth="1"/>
    <col min="4360" max="4605" width="11.42578125" style="134" customWidth="1"/>
    <col min="4606" max="4606" width="9.7109375" style="134" customWidth="1"/>
    <col min="4607" max="4607" width="9.140625" style="134"/>
    <col min="4608" max="4608" width="9.5703125" style="134" customWidth="1"/>
    <col min="4609" max="4609" width="11.42578125" style="134" customWidth="1"/>
    <col min="4610" max="4610" width="9" style="134" customWidth="1"/>
    <col min="4611" max="4611" width="7.28515625" style="134" customWidth="1"/>
    <col min="4612" max="4612" width="9" style="134" customWidth="1"/>
    <col min="4613" max="4613" width="9.85546875" style="134" customWidth="1"/>
    <col min="4614" max="4614" width="15" style="134" customWidth="1"/>
    <col min="4615" max="4615" width="13.85546875" style="134" customWidth="1"/>
    <col min="4616" max="4861" width="11.42578125" style="134" customWidth="1"/>
    <col min="4862" max="4862" width="9.7109375" style="134" customWidth="1"/>
    <col min="4863" max="4863" width="9.140625" style="134"/>
    <col min="4864" max="4864" width="9.5703125" style="134" customWidth="1"/>
    <col min="4865" max="4865" width="11.42578125" style="134" customWidth="1"/>
    <col min="4866" max="4866" width="9" style="134" customWidth="1"/>
    <col min="4867" max="4867" width="7.28515625" style="134" customWidth="1"/>
    <col min="4868" max="4868" width="9" style="134" customWidth="1"/>
    <col min="4869" max="4869" width="9.85546875" style="134" customWidth="1"/>
    <col min="4870" max="4870" width="15" style="134" customWidth="1"/>
    <col min="4871" max="4871" width="13.85546875" style="134" customWidth="1"/>
    <col min="4872" max="5117" width="11.42578125" style="134" customWidth="1"/>
    <col min="5118" max="5118" width="9.7109375" style="134" customWidth="1"/>
    <col min="5119" max="5119" width="9.140625" style="134"/>
    <col min="5120" max="5120" width="9.5703125" style="134" customWidth="1"/>
    <col min="5121" max="5121" width="11.42578125" style="134" customWidth="1"/>
    <col min="5122" max="5122" width="9" style="134" customWidth="1"/>
    <col min="5123" max="5123" width="7.28515625" style="134" customWidth="1"/>
    <col min="5124" max="5124" width="9" style="134" customWidth="1"/>
    <col min="5125" max="5125" width="9.85546875" style="134" customWidth="1"/>
    <col min="5126" max="5126" width="15" style="134" customWidth="1"/>
    <col min="5127" max="5127" width="13.85546875" style="134" customWidth="1"/>
    <col min="5128" max="5373" width="11.42578125" style="134" customWidth="1"/>
    <col min="5374" max="5374" width="9.7109375" style="134" customWidth="1"/>
    <col min="5375" max="5375" width="9.140625" style="134"/>
    <col min="5376" max="5376" width="9.5703125" style="134" customWidth="1"/>
    <col min="5377" max="5377" width="11.42578125" style="134" customWidth="1"/>
    <col min="5378" max="5378" width="9" style="134" customWidth="1"/>
    <col min="5379" max="5379" width="7.28515625" style="134" customWidth="1"/>
    <col min="5380" max="5380" width="9" style="134" customWidth="1"/>
    <col min="5381" max="5381" width="9.85546875" style="134" customWidth="1"/>
    <col min="5382" max="5382" width="15" style="134" customWidth="1"/>
    <col min="5383" max="5383" width="13.85546875" style="134" customWidth="1"/>
    <col min="5384" max="5629" width="11.42578125" style="134" customWidth="1"/>
    <col min="5630" max="5630" width="9.7109375" style="134" customWidth="1"/>
    <col min="5631" max="5631" width="9.140625" style="134"/>
    <col min="5632" max="5632" width="9.5703125" style="134" customWidth="1"/>
    <col min="5633" max="5633" width="11.42578125" style="134" customWidth="1"/>
    <col min="5634" max="5634" width="9" style="134" customWidth="1"/>
    <col min="5635" max="5635" width="7.28515625" style="134" customWidth="1"/>
    <col min="5636" max="5636" width="9" style="134" customWidth="1"/>
    <col min="5637" max="5637" width="9.85546875" style="134" customWidth="1"/>
    <col min="5638" max="5638" width="15" style="134" customWidth="1"/>
    <col min="5639" max="5639" width="13.85546875" style="134" customWidth="1"/>
    <col min="5640" max="5885" width="11.42578125" style="134" customWidth="1"/>
    <col min="5886" max="5886" width="9.7109375" style="134" customWidth="1"/>
    <col min="5887" max="5887" width="9.140625" style="134"/>
    <col min="5888" max="5888" width="9.5703125" style="134" customWidth="1"/>
    <col min="5889" max="5889" width="11.42578125" style="134" customWidth="1"/>
    <col min="5890" max="5890" width="9" style="134" customWidth="1"/>
    <col min="5891" max="5891" width="7.28515625" style="134" customWidth="1"/>
    <col min="5892" max="5892" width="9" style="134" customWidth="1"/>
    <col min="5893" max="5893" width="9.85546875" style="134" customWidth="1"/>
    <col min="5894" max="5894" width="15" style="134" customWidth="1"/>
    <col min="5895" max="5895" width="13.85546875" style="134" customWidth="1"/>
    <col min="5896" max="6141" width="11.42578125" style="134" customWidth="1"/>
    <col min="6142" max="6142" width="9.7109375" style="134" customWidth="1"/>
    <col min="6143" max="6143" width="9.140625" style="134"/>
    <col min="6144" max="6144" width="9.5703125" style="134" customWidth="1"/>
    <col min="6145" max="6145" width="11.42578125" style="134" customWidth="1"/>
    <col min="6146" max="6146" width="9" style="134" customWidth="1"/>
    <col min="6147" max="6147" width="7.28515625" style="134" customWidth="1"/>
    <col min="6148" max="6148" width="9" style="134" customWidth="1"/>
    <col min="6149" max="6149" width="9.85546875" style="134" customWidth="1"/>
    <col min="6150" max="6150" width="15" style="134" customWidth="1"/>
    <col min="6151" max="6151" width="13.85546875" style="134" customWidth="1"/>
    <col min="6152" max="6397" width="11.42578125" style="134" customWidth="1"/>
    <col min="6398" max="6398" width="9.7109375" style="134" customWidth="1"/>
    <col min="6399" max="6399" width="9.140625" style="134"/>
    <col min="6400" max="6400" width="9.5703125" style="134" customWidth="1"/>
    <col min="6401" max="6401" width="11.42578125" style="134" customWidth="1"/>
    <col min="6402" max="6402" width="9" style="134" customWidth="1"/>
    <col min="6403" max="6403" width="7.28515625" style="134" customWidth="1"/>
    <col min="6404" max="6404" width="9" style="134" customWidth="1"/>
    <col min="6405" max="6405" width="9.85546875" style="134" customWidth="1"/>
    <col min="6406" max="6406" width="15" style="134" customWidth="1"/>
    <col min="6407" max="6407" width="13.85546875" style="134" customWidth="1"/>
    <col min="6408" max="6653" width="11.42578125" style="134" customWidth="1"/>
    <col min="6654" max="6654" width="9.7109375" style="134" customWidth="1"/>
    <col min="6655" max="6655" width="9.140625" style="134"/>
    <col min="6656" max="6656" width="9.5703125" style="134" customWidth="1"/>
    <col min="6657" max="6657" width="11.42578125" style="134" customWidth="1"/>
    <col min="6658" max="6658" width="9" style="134" customWidth="1"/>
    <col min="6659" max="6659" width="7.28515625" style="134" customWidth="1"/>
    <col min="6660" max="6660" width="9" style="134" customWidth="1"/>
    <col min="6661" max="6661" width="9.85546875" style="134" customWidth="1"/>
    <col min="6662" max="6662" width="15" style="134" customWidth="1"/>
    <col min="6663" max="6663" width="13.85546875" style="134" customWidth="1"/>
    <col min="6664" max="6909" width="11.42578125" style="134" customWidth="1"/>
    <col min="6910" max="6910" width="9.7109375" style="134" customWidth="1"/>
    <col min="6911" max="6911" width="9.140625" style="134"/>
    <col min="6912" max="6912" width="9.5703125" style="134" customWidth="1"/>
    <col min="6913" max="6913" width="11.42578125" style="134" customWidth="1"/>
    <col min="6914" max="6914" width="9" style="134" customWidth="1"/>
    <col min="6915" max="6915" width="7.28515625" style="134" customWidth="1"/>
    <col min="6916" max="6916" width="9" style="134" customWidth="1"/>
    <col min="6917" max="6917" width="9.85546875" style="134" customWidth="1"/>
    <col min="6918" max="6918" width="15" style="134" customWidth="1"/>
    <col min="6919" max="6919" width="13.85546875" style="134" customWidth="1"/>
    <col min="6920" max="7165" width="11.42578125" style="134" customWidth="1"/>
    <col min="7166" max="7166" width="9.7109375" style="134" customWidth="1"/>
    <col min="7167" max="7167" width="9.140625" style="134"/>
    <col min="7168" max="7168" width="9.5703125" style="134" customWidth="1"/>
    <col min="7169" max="7169" width="11.42578125" style="134" customWidth="1"/>
    <col min="7170" max="7170" width="9" style="134" customWidth="1"/>
    <col min="7171" max="7171" width="7.28515625" style="134" customWidth="1"/>
    <col min="7172" max="7172" width="9" style="134" customWidth="1"/>
    <col min="7173" max="7173" width="9.85546875" style="134" customWidth="1"/>
    <col min="7174" max="7174" width="15" style="134" customWidth="1"/>
    <col min="7175" max="7175" width="13.85546875" style="134" customWidth="1"/>
    <col min="7176" max="7421" width="11.42578125" style="134" customWidth="1"/>
    <col min="7422" max="7422" width="9.7109375" style="134" customWidth="1"/>
    <col min="7423" max="7423" width="9.140625" style="134"/>
    <col min="7424" max="7424" width="9.5703125" style="134" customWidth="1"/>
    <col min="7425" max="7425" width="11.42578125" style="134" customWidth="1"/>
    <col min="7426" max="7426" width="9" style="134" customWidth="1"/>
    <col min="7427" max="7427" width="7.28515625" style="134" customWidth="1"/>
    <col min="7428" max="7428" width="9" style="134" customWidth="1"/>
    <col min="7429" max="7429" width="9.85546875" style="134" customWidth="1"/>
    <col min="7430" max="7430" width="15" style="134" customWidth="1"/>
    <col min="7431" max="7431" width="13.85546875" style="134" customWidth="1"/>
    <col min="7432" max="7677" width="11.42578125" style="134" customWidth="1"/>
    <col min="7678" max="7678" width="9.7109375" style="134" customWidth="1"/>
    <col min="7679" max="7679" width="9.140625" style="134"/>
    <col min="7680" max="7680" width="9.5703125" style="134" customWidth="1"/>
    <col min="7681" max="7681" width="11.42578125" style="134" customWidth="1"/>
    <col min="7682" max="7682" width="9" style="134" customWidth="1"/>
    <col min="7683" max="7683" width="7.28515625" style="134" customWidth="1"/>
    <col min="7684" max="7684" width="9" style="134" customWidth="1"/>
    <col min="7685" max="7685" width="9.85546875" style="134" customWidth="1"/>
    <col min="7686" max="7686" width="15" style="134" customWidth="1"/>
    <col min="7687" max="7687" width="13.85546875" style="134" customWidth="1"/>
    <col min="7688" max="7933" width="11.42578125" style="134" customWidth="1"/>
    <col min="7934" max="7934" width="9.7109375" style="134" customWidth="1"/>
    <col min="7935" max="7935" width="9.140625" style="134"/>
    <col min="7936" max="7936" width="9.5703125" style="134" customWidth="1"/>
    <col min="7937" max="7937" width="11.42578125" style="134" customWidth="1"/>
    <col min="7938" max="7938" width="9" style="134" customWidth="1"/>
    <col min="7939" max="7939" width="7.28515625" style="134" customWidth="1"/>
    <col min="7940" max="7940" width="9" style="134" customWidth="1"/>
    <col min="7941" max="7941" width="9.85546875" style="134" customWidth="1"/>
    <col min="7942" max="7942" width="15" style="134" customWidth="1"/>
    <col min="7943" max="7943" width="13.85546875" style="134" customWidth="1"/>
    <col min="7944" max="8189" width="11.42578125" style="134" customWidth="1"/>
    <col min="8190" max="8190" width="9.7109375" style="134" customWidth="1"/>
    <col min="8191" max="8191" width="9.140625" style="134"/>
    <col min="8192" max="8192" width="9.5703125" style="134" customWidth="1"/>
    <col min="8193" max="8193" width="11.42578125" style="134" customWidth="1"/>
    <col min="8194" max="8194" width="9" style="134" customWidth="1"/>
    <col min="8195" max="8195" width="7.28515625" style="134" customWidth="1"/>
    <col min="8196" max="8196" width="9" style="134" customWidth="1"/>
    <col min="8197" max="8197" width="9.85546875" style="134" customWidth="1"/>
    <col min="8198" max="8198" width="15" style="134" customWidth="1"/>
    <col min="8199" max="8199" width="13.85546875" style="134" customWidth="1"/>
    <col min="8200" max="8445" width="11.42578125" style="134" customWidth="1"/>
    <col min="8446" max="8446" width="9.7109375" style="134" customWidth="1"/>
    <col min="8447" max="8447" width="9.140625" style="134"/>
    <col min="8448" max="8448" width="9.5703125" style="134" customWidth="1"/>
    <col min="8449" max="8449" width="11.42578125" style="134" customWidth="1"/>
    <col min="8450" max="8450" width="9" style="134" customWidth="1"/>
    <col min="8451" max="8451" width="7.28515625" style="134" customWidth="1"/>
    <col min="8452" max="8452" width="9" style="134" customWidth="1"/>
    <col min="8453" max="8453" width="9.85546875" style="134" customWidth="1"/>
    <col min="8454" max="8454" width="15" style="134" customWidth="1"/>
    <col min="8455" max="8455" width="13.85546875" style="134" customWidth="1"/>
    <col min="8456" max="8701" width="11.42578125" style="134" customWidth="1"/>
    <col min="8702" max="8702" width="9.7109375" style="134" customWidth="1"/>
    <col min="8703" max="8703" width="9.140625" style="134"/>
    <col min="8704" max="8704" width="9.5703125" style="134" customWidth="1"/>
    <col min="8705" max="8705" width="11.42578125" style="134" customWidth="1"/>
    <col min="8706" max="8706" width="9" style="134" customWidth="1"/>
    <col min="8707" max="8707" width="7.28515625" style="134" customWidth="1"/>
    <col min="8708" max="8708" width="9" style="134" customWidth="1"/>
    <col min="8709" max="8709" width="9.85546875" style="134" customWidth="1"/>
    <col min="8710" max="8710" width="15" style="134" customWidth="1"/>
    <col min="8711" max="8711" width="13.85546875" style="134" customWidth="1"/>
    <col min="8712" max="8957" width="11.42578125" style="134" customWidth="1"/>
    <col min="8958" max="8958" width="9.7109375" style="134" customWidth="1"/>
    <col min="8959" max="8959" width="9.140625" style="134"/>
    <col min="8960" max="8960" width="9.5703125" style="134" customWidth="1"/>
    <col min="8961" max="8961" width="11.42578125" style="134" customWidth="1"/>
    <col min="8962" max="8962" width="9" style="134" customWidth="1"/>
    <col min="8963" max="8963" width="7.28515625" style="134" customWidth="1"/>
    <col min="8964" max="8964" width="9" style="134" customWidth="1"/>
    <col min="8965" max="8965" width="9.85546875" style="134" customWidth="1"/>
    <col min="8966" max="8966" width="15" style="134" customWidth="1"/>
    <col min="8967" max="8967" width="13.85546875" style="134" customWidth="1"/>
    <col min="8968" max="9213" width="11.42578125" style="134" customWidth="1"/>
    <col min="9214" max="9214" width="9.7109375" style="134" customWidth="1"/>
    <col min="9215" max="9215" width="9.140625" style="134"/>
    <col min="9216" max="9216" width="9.5703125" style="134" customWidth="1"/>
    <col min="9217" max="9217" width="11.42578125" style="134" customWidth="1"/>
    <col min="9218" max="9218" width="9" style="134" customWidth="1"/>
    <col min="9219" max="9219" width="7.28515625" style="134" customWidth="1"/>
    <col min="9220" max="9220" width="9" style="134" customWidth="1"/>
    <col min="9221" max="9221" width="9.85546875" style="134" customWidth="1"/>
    <col min="9222" max="9222" width="15" style="134" customWidth="1"/>
    <col min="9223" max="9223" width="13.85546875" style="134" customWidth="1"/>
    <col min="9224" max="9469" width="11.42578125" style="134" customWidth="1"/>
    <col min="9470" max="9470" width="9.7109375" style="134" customWidth="1"/>
    <col min="9471" max="9471" width="9.140625" style="134"/>
    <col min="9472" max="9472" width="9.5703125" style="134" customWidth="1"/>
    <col min="9473" max="9473" width="11.42578125" style="134" customWidth="1"/>
    <col min="9474" max="9474" width="9" style="134" customWidth="1"/>
    <col min="9475" max="9475" width="7.28515625" style="134" customWidth="1"/>
    <col min="9476" max="9476" width="9" style="134" customWidth="1"/>
    <col min="9477" max="9477" width="9.85546875" style="134" customWidth="1"/>
    <col min="9478" max="9478" width="15" style="134" customWidth="1"/>
    <col min="9479" max="9479" width="13.85546875" style="134" customWidth="1"/>
    <col min="9480" max="9725" width="11.42578125" style="134" customWidth="1"/>
    <col min="9726" max="9726" width="9.7109375" style="134" customWidth="1"/>
    <col min="9727" max="9727" width="9.140625" style="134"/>
    <col min="9728" max="9728" width="9.5703125" style="134" customWidth="1"/>
    <col min="9729" max="9729" width="11.42578125" style="134" customWidth="1"/>
    <col min="9730" max="9730" width="9" style="134" customWidth="1"/>
    <col min="9731" max="9731" width="7.28515625" style="134" customWidth="1"/>
    <col min="9732" max="9732" width="9" style="134" customWidth="1"/>
    <col min="9733" max="9733" width="9.85546875" style="134" customWidth="1"/>
    <col min="9734" max="9734" width="15" style="134" customWidth="1"/>
    <col min="9735" max="9735" width="13.85546875" style="134" customWidth="1"/>
    <col min="9736" max="9981" width="11.42578125" style="134" customWidth="1"/>
    <col min="9982" max="9982" width="9.7109375" style="134" customWidth="1"/>
    <col min="9983" max="9983" width="9.140625" style="134"/>
    <col min="9984" max="9984" width="9.5703125" style="134" customWidth="1"/>
    <col min="9985" max="9985" width="11.42578125" style="134" customWidth="1"/>
    <col min="9986" max="9986" width="9" style="134" customWidth="1"/>
    <col min="9987" max="9987" width="7.28515625" style="134" customWidth="1"/>
    <col min="9988" max="9988" width="9" style="134" customWidth="1"/>
    <col min="9989" max="9989" width="9.85546875" style="134" customWidth="1"/>
    <col min="9990" max="9990" width="15" style="134" customWidth="1"/>
    <col min="9991" max="9991" width="13.85546875" style="134" customWidth="1"/>
    <col min="9992" max="10237" width="11.42578125" style="134" customWidth="1"/>
    <col min="10238" max="10238" width="9.7109375" style="134" customWidth="1"/>
    <col min="10239" max="10239" width="9.140625" style="134"/>
    <col min="10240" max="10240" width="9.5703125" style="134" customWidth="1"/>
    <col min="10241" max="10241" width="11.42578125" style="134" customWidth="1"/>
    <col min="10242" max="10242" width="9" style="134" customWidth="1"/>
    <col min="10243" max="10243" width="7.28515625" style="134" customWidth="1"/>
    <col min="10244" max="10244" width="9" style="134" customWidth="1"/>
    <col min="10245" max="10245" width="9.85546875" style="134" customWidth="1"/>
    <col min="10246" max="10246" width="15" style="134" customWidth="1"/>
    <col min="10247" max="10247" width="13.85546875" style="134" customWidth="1"/>
    <col min="10248" max="10493" width="11.42578125" style="134" customWidth="1"/>
    <col min="10494" max="10494" width="9.7109375" style="134" customWidth="1"/>
    <col min="10495" max="10495" width="9.140625" style="134"/>
    <col min="10496" max="10496" width="9.5703125" style="134" customWidth="1"/>
    <col min="10497" max="10497" width="11.42578125" style="134" customWidth="1"/>
    <col min="10498" max="10498" width="9" style="134" customWidth="1"/>
    <col min="10499" max="10499" width="7.28515625" style="134" customWidth="1"/>
    <col min="10500" max="10500" width="9" style="134" customWidth="1"/>
    <col min="10501" max="10501" width="9.85546875" style="134" customWidth="1"/>
    <col min="10502" max="10502" width="15" style="134" customWidth="1"/>
    <col min="10503" max="10503" width="13.85546875" style="134" customWidth="1"/>
    <col min="10504" max="10749" width="11.42578125" style="134" customWidth="1"/>
    <col min="10750" max="10750" width="9.7109375" style="134" customWidth="1"/>
    <col min="10751" max="10751" width="9.140625" style="134"/>
    <col min="10752" max="10752" width="9.5703125" style="134" customWidth="1"/>
    <col min="10753" max="10753" width="11.42578125" style="134" customWidth="1"/>
    <col min="10754" max="10754" width="9" style="134" customWidth="1"/>
    <col min="10755" max="10755" width="7.28515625" style="134" customWidth="1"/>
    <col min="10756" max="10756" width="9" style="134" customWidth="1"/>
    <col min="10757" max="10757" width="9.85546875" style="134" customWidth="1"/>
    <col min="10758" max="10758" width="15" style="134" customWidth="1"/>
    <col min="10759" max="10759" width="13.85546875" style="134" customWidth="1"/>
    <col min="10760" max="11005" width="11.42578125" style="134" customWidth="1"/>
    <col min="11006" max="11006" width="9.7109375" style="134" customWidth="1"/>
    <col min="11007" max="11007" width="9.140625" style="134"/>
    <col min="11008" max="11008" width="9.5703125" style="134" customWidth="1"/>
    <col min="11009" max="11009" width="11.42578125" style="134" customWidth="1"/>
    <col min="11010" max="11010" width="9" style="134" customWidth="1"/>
    <col min="11011" max="11011" width="7.28515625" style="134" customWidth="1"/>
    <col min="11012" max="11012" width="9" style="134" customWidth="1"/>
    <col min="11013" max="11013" width="9.85546875" style="134" customWidth="1"/>
    <col min="11014" max="11014" width="15" style="134" customWidth="1"/>
    <col min="11015" max="11015" width="13.85546875" style="134" customWidth="1"/>
    <col min="11016" max="11261" width="11.42578125" style="134" customWidth="1"/>
    <col min="11262" max="11262" width="9.7109375" style="134" customWidth="1"/>
    <col min="11263" max="11263" width="9.140625" style="134"/>
    <col min="11264" max="11264" width="9.5703125" style="134" customWidth="1"/>
    <col min="11265" max="11265" width="11.42578125" style="134" customWidth="1"/>
    <col min="11266" max="11266" width="9" style="134" customWidth="1"/>
    <col min="11267" max="11267" width="7.28515625" style="134" customWidth="1"/>
    <col min="11268" max="11268" width="9" style="134" customWidth="1"/>
    <col min="11269" max="11269" width="9.85546875" style="134" customWidth="1"/>
    <col min="11270" max="11270" width="15" style="134" customWidth="1"/>
    <col min="11271" max="11271" width="13.85546875" style="134" customWidth="1"/>
    <col min="11272" max="11517" width="11.42578125" style="134" customWidth="1"/>
    <col min="11518" max="11518" width="9.7109375" style="134" customWidth="1"/>
    <col min="11519" max="11519" width="9.140625" style="134"/>
    <col min="11520" max="11520" width="9.5703125" style="134" customWidth="1"/>
    <col min="11521" max="11521" width="11.42578125" style="134" customWidth="1"/>
    <col min="11522" max="11522" width="9" style="134" customWidth="1"/>
    <col min="11523" max="11523" width="7.28515625" style="134" customWidth="1"/>
    <col min="11524" max="11524" width="9" style="134" customWidth="1"/>
    <col min="11525" max="11525" width="9.85546875" style="134" customWidth="1"/>
    <col min="11526" max="11526" width="15" style="134" customWidth="1"/>
    <col min="11527" max="11527" width="13.85546875" style="134" customWidth="1"/>
    <col min="11528" max="11773" width="11.42578125" style="134" customWidth="1"/>
    <col min="11774" max="11774" width="9.7109375" style="134" customWidth="1"/>
    <col min="11775" max="11775" width="9.140625" style="134"/>
    <col min="11776" max="11776" width="9.5703125" style="134" customWidth="1"/>
    <col min="11777" max="11777" width="11.42578125" style="134" customWidth="1"/>
    <col min="11778" max="11778" width="9" style="134" customWidth="1"/>
    <col min="11779" max="11779" width="7.28515625" style="134" customWidth="1"/>
    <col min="11780" max="11780" width="9" style="134" customWidth="1"/>
    <col min="11781" max="11781" width="9.85546875" style="134" customWidth="1"/>
    <col min="11782" max="11782" width="15" style="134" customWidth="1"/>
    <col min="11783" max="11783" width="13.85546875" style="134" customWidth="1"/>
    <col min="11784" max="12029" width="11.42578125" style="134" customWidth="1"/>
    <col min="12030" max="12030" width="9.7109375" style="134" customWidth="1"/>
    <col min="12031" max="12031" width="9.140625" style="134"/>
    <col min="12032" max="12032" width="9.5703125" style="134" customWidth="1"/>
    <col min="12033" max="12033" width="11.42578125" style="134" customWidth="1"/>
    <col min="12034" max="12034" width="9" style="134" customWidth="1"/>
    <col min="12035" max="12035" width="7.28515625" style="134" customWidth="1"/>
    <col min="12036" max="12036" width="9" style="134" customWidth="1"/>
    <col min="12037" max="12037" width="9.85546875" style="134" customWidth="1"/>
    <col min="12038" max="12038" width="15" style="134" customWidth="1"/>
    <col min="12039" max="12039" width="13.85546875" style="134" customWidth="1"/>
    <col min="12040" max="12285" width="11.42578125" style="134" customWidth="1"/>
    <col min="12286" max="12286" width="9.7109375" style="134" customWidth="1"/>
    <col min="12287" max="12287" width="9.140625" style="134"/>
    <col min="12288" max="12288" width="9.5703125" style="134" customWidth="1"/>
    <col min="12289" max="12289" width="11.42578125" style="134" customWidth="1"/>
    <col min="12290" max="12290" width="9" style="134" customWidth="1"/>
    <col min="12291" max="12291" width="7.28515625" style="134" customWidth="1"/>
    <col min="12292" max="12292" width="9" style="134" customWidth="1"/>
    <col min="12293" max="12293" width="9.85546875" style="134" customWidth="1"/>
    <col min="12294" max="12294" width="15" style="134" customWidth="1"/>
    <col min="12295" max="12295" width="13.85546875" style="134" customWidth="1"/>
    <col min="12296" max="12541" width="11.42578125" style="134" customWidth="1"/>
    <col min="12542" max="12542" width="9.7109375" style="134" customWidth="1"/>
    <col min="12543" max="12543" width="9.140625" style="134"/>
    <col min="12544" max="12544" width="9.5703125" style="134" customWidth="1"/>
    <col min="12545" max="12545" width="11.42578125" style="134" customWidth="1"/>
    <col min="12546" max="12546" width="9" style="134" customWidth="1"/>
    <col min="12547" max="12547" width="7.28515625" style="134" customWidth="1"/>
    <col min="12548" max="12548" width="9" style="134" customWidth="1"/>
    <col min="12549" max="12549" width="9.85546875" style="134" customWidth="1"/>
    <col min="12550" max="12550" width="15" style="134" customWidth="1"/>
    <col min="12551" max="12551" width="13.85546875" style="134" customWidth="1"/>
    <col min="12552" max="12797" width="11.42578125" style="134" customWidth="1"/>
    <col min="12798" max="12798" width="9.7109375" style="134" customWidth="1"/>
    <col min="12799" max="12799" width="9.140625" style="134"/>
    <col min="12800" max="12800" width="9.5703125" style="134" customWidth="1"/>
    <col min="12801" max="12801" width="11.42578125" style="134" customWidth="1"/>
    <col min="12802" max="12802" width="9" style="134" customWidth="1"/>
    <col min="12803" max="12803" width="7.28515625" style="134" customWidth="1"/>
    <col min="12804" max="12804" width="9" style="134" customWidth="1"/>
    <col min="12805" max="12805" width="9.85546875" style="134" customWidth="1"/>
    <col min="12806" max="12806" width="15" style="134" customWidth="1"/>
    <col min="12807" max="12807" width="13.85546875" style="134" customWidth="1"/>
    <col min="12808" max="13053" width="11.42578125" style="134" customWidth="1"/>
    <col min="13054" max="13054" width="9.7109375" style="134" customWidth="1"/>
    <col min="13055" max="13055" width="9.140625" style="134"/>
    <col min="13056" max="13056" width="9.5703125" style="134" customWidth="1"/>
    <col min="13057" max="13057" width="11.42578125" style="134" customWidth="1"/>
    <col min="13058" max="13058" width="9" style="134" customWidth="1"/>
    <col min="13059" max="13059" width="7.28515625" style="134" customWidth="1"/>
    <col min="13060" max="13060" width="9" style="134" customWidth="1"/>
    <col min="13061" max="13061" width="9.85546875" style="134" customWidth="1"/>
    <col min="13062" max="13062" width="15" style="134" customWidth="1"/>
    <col min="13063" max="13063" width="13.85546875" style="134" customWidth="1"/>
    <col min="13064" max="13309" width="11.42578125" style="134" customWidth="1"/>
    <col min="13310" max="13310" width="9.7109375" style="134" customWidth="1"/>
    <col min="13311" max="13311" width="9.140625" style="134"/>
    <col min="13312" max="13312" width="9.5703125" style="134" customWidth="1"/>
    <col min="13313" max="13313" width="11.42578125" style="134" customWidth="1"/>
    <col min="13314" max="13314" width="9" style="134" customWidth="1"/>
    <col min="13315" max="13315" width="7.28515625" style="134" customWidth="1"/>
    <col min="13316" max="13316" width="9" style="134" customWidth="1"/>
    <col min="13317" max="13317" width="9.85546875" style="134" customWidth="1"/>
    <col min="13318" max="13318" width="15" style="134" customWidth="1"/>
    <col min="13319" max="13319" width="13.85546875" style="134" customWidth="1"/>
    <col min="13320" max="13565" width="11.42578125" style="134" customWidth="1"/>
    <col min="13566" max="13566" width="9.7109375" style="134" customWidth="1"/>
    <col min="13567" max="13567" width="9.140625" style="134"/>
    <col min="13568" max="13568" width="9.5703125" style="134" customWidth="1"/>
    <col min="13569" max="13569" width="11.42578125" style="134" customWidth="1"/>
    <col min="13570" max="13570" width="9" style="134" customWidth="1"/>
    <col min="13571" max="13571" width="7.28515625" style="134" customWidth="1"/>
    <col min="13572" max="13572" width="9" style="134" customWidth="1"/>
    <col min="13573" max="13573" width="9.85546875" style="134" customWidth="1"/>
    <col min="13574" max="13574" width="15" style="134" customWidth="1"/>
    <col min="13575" max="13575" width="13.85546875" style="134" customWidth="1"/>
    <col min="13576" max="13821" width="11.42578125" style="134" customWidth="1"/>
    <col min="13822" max="13822" width="9.7109375" style="134" customWidth="1"/>
    <col min="13823" max="13823" width="9.140625" style="134"/>
    <col min="13824" max="13824" width="9.5703125" style="134" customWidth="1"/>
    <col min="13825" max="13825" width="11.42578125" style="134" customWidth="1"/>
    <col min="13826" max="13826" width="9" style="134" customWidth="1"/>
    <col min="13827" max="13827" width="7.28515625" style="134" customWidth="1"/>
    <col min="13828" max="13828" width="9" style="134" customWidth="1"/>
    <col min="13829" max="13829" width="9.85546875" style="134" customWidth="1"/>
    <col min="13830" max="13830" width="15" style="134" customWidth="1"/>
    <col min="13831" max="13831" width="13.85546875" style="134" customWidth="1"/>
    <col min="13832" max="14077" width="11.42578125" style="134" customWidth="1"/>
    <col min="14078" max="14078" width="9.7109375" style="134" customWidth="1"/>
    <col min="14079" max="14079" width="9.140625" style="134"/>
    <col min="14080" max="14080" width="9.5703125" style="134" customWidth="1"/>
    <col min="14081" max="14081" width="11.42578125" style="134" customWidth="1"/>
    <col min="14082" max="14082" width="9" style="134" customWidth="1"/>
    <col min="14083" max="14083" width="7.28515625" style="134" customWidth="1"/>
    <col min="14084" max="14084" width="9" style="134" customWidth="1"/>
    <col min="14085" max="14085" width="9.85546875" style="134" customWidth="1"/>
    <col min="14086" max="14086" width="15" style="134" customWidth="1"/>
    <col min="14087" max="14087" width="13.85546875" style="134" customWidth="1"/>
    <col min="14088" max="14333" width="11.42578125" style="134" customWidth="1"/>
    <col min="14334" max="14334" width="9.7109375" style="134" customWidth="1"/>
    <col min="14335" max="14335" width="9.140625" style="134"/>
    <col min="14336" max="14336" width="9.5703125" style="134" customWidth="1"/>
    <col min="14337" max="14337" width="11.42578125" style="134" customWidth="1"/>
    <col min="14338" max="14338" width="9" style="134" customWidth="1"/>
    <col min="14339" max="14339" width="7.28515625" style="134" customWidth="1"/>
    <col min="14340" max="14340" width="9" style="134" customWidth="1"/>
    <col min="14341" max="14341" width="9.85546875" style="134" customWidth="1"/>
    <col min="14342" max="14342" width="15" style="134" customWidth="1"/>
    <col min="14343" max="14343" width="13.85546875" style="134" customWidth="1"/>
    <col min="14344" max="14589" width="11.42578125" style="134" customWidth="1"/>
    <col min="14590" max="14590" width="9.7109375" style="134" customWidth="1"/>
    <col min="14591" max="14591" width="9.140625" style="134"/>
    <col min="14592" max="14592" width="9.5703125" style="134" customWidth="1"/>
    <col min="14593" max="14593" width="11.42578125" style="134" customWidth="1"/>
    <col min="14594" max="14594" width="9" style="134" customWidth="1"/>
    <col min="14595" max="14595" width="7.28515625" style="134" customWidth="1"/>
    <col min="14596" max="14596" width="9" style="134" customWidth="1"/>
    <col min="14597" max="14597" width="9.85546875" style="134" customWidth="1"/>
    <col min="14598" max="14598" width="15" style="134" customWidth="1"/>
    <col min="14599" max="14599" width="13.85546875" style="134" customWidth="1"/>
    <col min="14600" max="14845" width="11.42578125" style="134" customWidth="1"/>
    <col min="14846" max="14846" width="9.7109375" style="134" customWidth="1"/>
    <col min="14847" max="14847" width="9.140625" style="134"/>
    <col min="14848" max="14848" width="9.5703125" style="134" customWidth="1"/>
    <col min="14849" max="14849" width="11.42578125" style="134" customWidth="1"/>
    <col min="14850" max="14850" width="9" style="134" customWidth="1"/>
    <col min="14851" max="14851" width="7.28515625" style="134" customWidth="1"/>
    <col min="14852" max="14852" width="9" style="134" customWidth="1"/>
    <col min="14853" max="14853" width="9.85546875" style="134" customWidth="1"/>
    <col min="14854" max="14854" width="15" style="134" customWidth="1"/>
    <col min="14855" max="14855" width="13.85546875" style="134" customWidth="1"/>
    <col min="14856" max="15101" width="11.42578125" style="134" customWidth="1"/>
    <col min="15102" max="15102" width="9.7109375" style="134" customWidth="1"/>
    <col min="15103" max="15103" width="9.140625" style="134"/>
    <col min="15104" max="15104" width="9.5703125" style="134" customWidth="1"/>
    <col min="15105" max="15105" width="11.42578125" style="134" customWidth="1"/>
    <col min="15106" max="15106" width="9" style="134" customWidth="1"/>
    <col min="15107" max="15107" width="7.28515625" style="134" customWidth="1"/>
    <col min="15108" max="15108" width="9" style="134" customWidth="1"/>
    <col min="15109" max="15109" width="9.85546875" style="134" customWidth="1"/>
    <col min="15110" max="15110" width="15" style="134" customWidth="1"/>
    <col min="15111" max="15111" width="13.85546875" style="134" customWidth="1"/>
    <col min="15112" max="15357" width="11.42578125" style="134" customWidth="1"/>
    <col min="15358" max="15358" width="9.7109375" style="134" customWidth="1"/>
    <col min="15359" max="15359" width="9.140625" style="134"/>
    <col min="15360" max="15360" width="9.5703125" style="134" customWidth="1"/>
    <col min="15361" max="15361" width="11.42578125" style="134" customWidth="1"/>
    <col min="15362" max="15362" width="9" style="134" customWidth="1"/>
    <col min="15363" max="15363" width="7.28515625" style="134" customWidth="1"/>
    <col min="15364" max="15364" width="9" style="134" customWidth="1"/>
    <col min="15365" max="15365" width="9.85546875" style="134" customWidth="1"/>
    <col min="15366" max="15366" width="15" style="134" customWidth="1"/>
    <col min="15367" max="15367" width="13.85546875" style="134" customWidth="1"/>
    <col min="15368" max="15613" width="11.42578125" style="134" customWidth="1"/>
    <col min="15614" max="15614" width="9.7109375" style="134" customWidth="1"/>
    <col min="15615" max="15615" width="9.140625" style="134"/>
    <col min="15616" max="15616" width="9.5703125" style="134" customWidth="1"/>
    <col min="15617" max="15617" width="11.42578125" style="134" customWidth="1"/>
    <col min="15618" max="15618" width="9" style="134" customWidth="1"/>
    <col min="15619" max="15619" width="7.28515625" style="134" customWidth="1"/>
    <col min="15620" max="15620" width="9" style="134" customWidth="1"/>
    <col min="15621" max="15621" width="9.85546875" style="134" customWidth="1"/>
    <col min="15622" max="15622" width="15" style="134" customWidth="1"/>
    <col min="15623" max="15623" width="13.85546875" style="134" customWidth="1"/>
    <col min="15624" max="15869" width="11.42578125" style="134" customWidth="1"/>
    <col min="15870" max="15870" width="9.7109375" style="134" customWidth="1"/>
    <col min="15871" max="15871" width="9.140625" style="134"/>
    <col min="15872" max="15872" width="9.5703125" style="134" customWidth="1"/>
    <col min="15873" max="15873" width="11.42578125" style="134" customWidth="1"/>
    <col min="15874" max="15874" width="9" style="134" customWidth="1"/>
    <col min="15875" max="15875" width="7.28515625" style="134" customWidth="1"/>
    <col min="15876" max="15876" width="9" style="134" customWidth="1"/>
    <col min="15877" max="15877" width="9.85546875" style="134" customWidth="1"/>
    <col min="15878" max="15878" width="15" style="134" customWidth="1"/>
    <col min="15879" max="15879" width="13.85546875" style="134" customWidth="1"/>
    <col min="15880" max="16125" width="11.42578125" style="134" customWidth="1"/>
    <col min="16126" max="16126" width="9.7109375" style="134" customWidth="1"/>
    <col min="16127" max="16127" width="9.140625" style="134"/>
    <col min="16128" max="16128" width="9.5703125" style="134" customWidth="1"/>
    <col min="16129" max="16129" width="11.42578125" style="134" customWidth="1"/>
    <col min="16130" max="16130" width="9" style="134" customWidth="1"/>
    <col min="16131" max="16131" width="7.28515625" style="134" customWidth="1"/>
    <col min="16132" max="16132" width="9" style="134" customWidth="1"/>
    <col min="16133" max="16133" width="9.85546875" style="134" customWidth="1"/>
    <col min="16134" max="16134" width="15" style="134" customWidth="1"/>
    <col min="16135" max="16135" width="13.85546875" style="134" customWidth="1"/>
    <col min="16136" max="16384" width="11.42578125" style="134" customWidth="1"/>
  </cols>
  <sheetData>
    <row r="1" spans="1:12" x14ac:dyDescent="0.25">
      <c r="A1" s="133" t="s">
        <v>2348</v>
      </c>
      <c r="L1" s="135" t="s">
        <v>2349</v>
      </c>
    </row>
    <row r="4" spans="1:12" ht="15.75" x14ac:dyDescent="0.25">
      <c r="G4" s="136" t="s">
        <v>2350</v>
      </c>
    </row>
    <row r="6" spans="1:12" x14ac:dyDescent="0.25">
      <c r="A6" s="137" t="s">
        <v>2351</v>
      </c>
      <c r="L6" s="135" t="s">
        <v>2352</v>
      </c>
    </row>
    <row r="9" spans="1:12" x14ac:dyDescent="0.25">
      <c r="B9" s="138" t="s">
        <v>2353</v>
      </c>
      <c r="C9" s="138" t="s">
        <v>2353</v>
      </c>
      <c r="D9" s="138" t="s">
        <v>2353</v>
      </c>
      <c r="E9" s="138" t="s">
        <v>2354</v>
      </c>
      <c r="F9" s="138" t="s">
        <v>2355</v>
      </c>
      <c r="G9" s="138" t="s">
        <v>2355</v>
      </c>
      <c r="I9" s="138" t="s">
        <v>2356</v>
      </c>
      <c r="J9" s="138" t="s">
        <v>2357</v>
      </c>
      <c r="K9" s="138" t="s">
        <v>2106</v>
      </c>
      <c r="L9" s="138" t="s">
        <v>2358</v>
      </c>
    </row>
    <row r="10" spans="1:12" x14ac:dyDescent="0.25">
      <c r="A10" s="138" t="s">
        <v>2105</v>
      </c>
      <c r="B10" s="138" t="s">
        <v>2359</v>
      </c>
      <c r="C10" s="138" t="s">
        <v>2360</v>
      </c>
      <c r="D10" s="138" t="s">
        <v>2361</v>
      </c>
      <c r="E10" s="138" t="s">
        <v>2362</v>
      </c>
    </row>
    <row r="12" spans="1:12" x14ac:dyDescent="0.25">
      <c r="A12" s="139" t="s">
        <v>2363</v>
      </c>
      <c r="B12" s="140">
        <v>44995</v>
      </c>
      <c r="C12" s="141">
        <v>44986</v>
      </c>
      <c r="F12" s="142">
        <v>1413</v>
      </c>
      <c r="G12" s="142">
        <v>1413</v>
      </c>
      <c r="H12" s="143" t="s">
        <v>2364</v>
      </c>
      <c r="I12" s="143" t="s">
        <v>2365</v>
      </c>
      <c r="J12" s="143" t="s">
        <v>2366</v>
      </c>
      <c r="L12" s="144" t="s">
        <v>2367</v>
      </c>
    </row>
    <row r="13" spans="1:12" x14ac:dyDescent="0.25">
      <c r="A13" s="139" t="s">
        <v>2368</v>
      </c>
      <c r="B13" s="140">
        <v>44929</v>
      </c>
      <c r="C13" s="141">
        <v>44927</v>
      </c>
      <c r="D13" s="145">
        <v>44952</v>
      </c>
      <c r="E13" s="144" t="s">
        <v>2369</v>
      </c>
      <c r="F13" s="142">
        <v>411.69</v>
      </c>
      <c r="G13" s="142">
        <v>411.69</v>
      </c>
      <c r="H13" s="143" t="s">
        <v>2370</v>
      </c>
      <c r="I13" s="143" t="s">
        <v>2371</v>
      </c>
      <c r="J13" s="143" t="s">
        <v>2372</v>
      </c>
      <c r="L13" s="144" t="s">
        <v>2373</v>
      </c>
    </row>
    <row r="14" spans="1:12" x14ac:dyDescent="0.25">
      <c r="A14" s="139" t="s">
        <v>2374</v>
      </c>
      <c r="B14" s="140">
        <v>44929</v>
      </c>
      <c r="C14" s="141">
        <v>44927</v>
      </c>
      <c r="D14" s="145">
        <v>44952</v>
      </c>
      <c r="E14" s="144" t="s">
        <v>2375</v>
      </c>
      <c r="F14" s="142">
        <v>194.4</v>
      </c>
      <c r="G14" s="142">
        <v>194.4</v>
      </c>
      <c r="H14" s="143" t="s">
        <v>2370</v>
      </c>
      <c r="I14" s="143" t="s">
        <v>2371</v>
      </c>
      <c r="J14" s="143" t="s">
        <v>2372</v>
      </c>
      <c r="L14" s="144" t="s">
        <v>2373</v>
      </c>
    </row>
    <row r="15" spans="1:12" x14ac:dyDescent="0.25">
      <c r="A15" s="139" t="s">
        <v>2376</v>
      </c>
      <c r="B15" s="140">
        <v>44930</v>
      </c>
      <c r="C15" s="141">
        <v>44927</v>
      </c>
      <c r="D15" s="145">
        <v>44952</v>
      </c>
      <c r="E15" s="144" t="s">
        <v>2377</v>
      </c>
      <c r="F15" s="142">
        <v>704</v>
      </c>
      <c r="G15" s="142">
        <v>668.8</v>
      </c>
      <c r="H15" s="143" t="s">
        <v>2378</v>
      </c>
      <c r="I15" s="143" t="s">
        <v>2379</v>
      </c>
      <c r="J15" s="143" t="s">
        <v>2380</v>
      </c>
      <c r="L15" s="144" t="s">
        <v>2373</v>
      </c>
    </row>
    <row r="16" spans="1:12" x14ac:dyDescent="0.25">
      <c r="A16" s="139" t="s">
        <v>2381</v>
      </c>
      <c r="B16" s="140">
        <v>44930</v>
      </c>
      <c r="C16" s="141">
        <v>44927</v>
      </c>
      <c r="D16" s="145">
        <v>44952</v>
      </c>
      <c r="E16" s="144" t="s">
        <v>2382</v>
      </c>
      <c r="F16" s="142">
        <v>1200</v>
      </c>
      <c r="G16" s="142">
        <v>1200</v>
      </c>
      <c r="H16" s="143" t="s">
        <v>2383</v>
      </c>
      <c r="I16" s="143" t="s">
        <v>2384</v>
      </c>
      <c r="J16" s="143" t="s">
        <v>2385</v>
      </c>
      <c r="L16" s="144" t="s">
        <v>2373</v>
      </c>
    </row>
    <row r="17" spans="1:12" x14ac:dyDescent="0.25">
      <c r="A17" s="139" t="s">
        <v>2386</v>
      </c>
      <c r="B17" s="140">
        <v>44930</v>
      </c>
      <c r="C17" s="141">
        <v>44927</v>
      </c>
      <c r="D17" s="145">
        <v>44952</v>
      </c>
      <c r="E17" s="144" t="s">
        <v>2387</v>
      </c>
      <c r="F17" s="142">
        <v>390.5</v>
      </c>
      <c r="G17" s="142">
        <v>390.5</v>
      </c>
      <c r="H17" s="143" t="s">
        <v>2388</v>
      </c>
      <c r="I17" s="143" t="s">
        <v>2389</v>
      </c>
      <c r="J17" s="143" t="s">
        <v>2390</v>
      </c>
      <c r="L17" s="144" t="s">
        <v>2373</v>
      </c>
    </row>
    <row r="18" spans="1:12" x14ac:dyDescent="0.25">
      <c r="A18" s="139" t="s">
        <v>2391</v>
      </c>
      <c r="B18" s="140">
        <v>44930</v>
      </c>
      <c r="C18" s="141">
        <v>44927</v>
      </c>
      <c r="D18" s="145">
        <v>44950</v>
      </c>
      <c r="E18" s="144" t="s">
        <v>2392</v>
      </c>
      <c r="F18" s="142">
        <v>180</v>
      </c>
      <c r="G18" s="142">
        <v>180</v>
      </c>
      <c r="H18" s="143" t="s">
        <v>2393</v>
      </c>
      <c r="I18" s="143" t="s">
        <v>2394</v>
      </c>
      <c r="J18" s="143" t="s">
        <v>2395</v>
      </c>
      <c r="L18" s="144" t="s">
        <v>2373</v>
      </c>
    </row>
    <row r="19" spans="1:12" x14ac:dyDescent="0.25">
      <c r="A19" s="139" t="s">
        <v>2396</v>
      </c>
      <c r="B19" s="140">
        <v>44932</v>
      </c>
      <c r="C19" s="141">
        <v>44927</v>
      </c>
      <c r="D19" s="145">
        <v>44952</v>
      </c>
      <c r="E19" s="144" t="s">
        <v>2397</v>
      </c>
      <c r="F19" s="142">
        <v>313.97000000000003</v>
      </c>
      <c r="G19" s="142">
        <v>299.37</v>
      </c>
      <c r="H19" s="143" t="s">
        <v>2364</v>
      </c>
      <c r="I19" s="143" t="s">
        <v>2365</v>
      </c>
      <c r="J19" s="143" t="s">
        <v>2398</v>
      </c>
      <c r="L19" s="144" t="s">
        <v>2373</v>
      </c>
    </row>
    <row r="20" spans="1:12" x14ac:dyDescent="0.25">
      <c r="A20" s="139" t="s">
        <v>2399</v>
      </c>
      <c r="B20" s="140">
        <v>44932</v>
      </c>
      <c r="C20" s="141">
        <v>44927</v>
      </c>
      <c r="D20" s="145">
        <v>44952</v>
      </c>
      <c r="E20" s="144" t="s">
        <v>2400</v>
      </c>
      <c r="F20" s="142">
        <v>1337.98</v>
      </c>
      <c r="G20" s="142">
        <v>1337.98</v>
      </c>
      <c r="H20" s="143" t="s">
        <v>2401</v>
      </c>
      <c r="I20" s="143" t="s">
        <v>521</v>
      </c>
      <c r="J20" s="143" t="s">
        <v>2402</v>
      </c>
      <c r="K20" s="139" t="s">
        <v>2403</v>
      </c>
      <c r="L20" s="144" t="s">
        <v>2373</v>
      </c>
    </row>
    <row r="21" spans="1:12" x14ac:dyDescent="0.25">
      <c r="A21" s="139" t="s">
        <v>2404</v>
      </c>
      <c r="B21" s="140">
        <v>44959</v>
      </c>
      <c r="C21" s="141">
        <v>44958</v>
      </c>
      <c r="D21" s="145">
        <v>44967</v>
      </c>
      <c r="E21" s="144" t="s">
        <v>2405</v>
      </c>
      <c r="F21" s="142">
        <v>2000</v>
      </c>
      <c r="G21" s="142">
        <v>2000</v>
      </c>
      <c r="H21" s="143" t="s">
        <v>2406</v>
      </c>
      <c r="I21" s="143" t="s">
        <v>2407</v>
      </c>
      <c r="J21" s="143" t="s">
        <v>2408</v>
      </c>
      <c r="K21" s="139" t="s">
        <v>2409</v>
      </c>
      <c r="L21" s="144" t="s">
        <v>2373</v>
      </c>
    </row>
    <row r="22" spans="1:12" x14ac:dyDescent="0.25">
      <c r="A22" s="139" t="s">
        <v>2410</v>
      </c>
      <c r="B22" s="140">
        <v>44950</v>
      </c>
      <c r="C22" s="141">
        <v>44927</v>
      </c>
      <c r="D22" s="145">
        <v>44967</v>
      </c>
      <c r="E22" s="144" t="s">
        <v>2411</v>
      </c>
      <c r="F22" s="142">
        <v>840</v>
      </c>
      <c r="G22" s="142">
        <v>840</v>
      </c>
      <c r="H22" s="143" t="s">
        <v>2412</v>
      </c>
      <c r="I22" s="143" t="s">
        <v>2413</v>
      </c>
      <c r="J22" s="143" t="s">
        <v>2414</v>
      </c>
      <c r="K22" s="139" t="s">
        <v>2415</v>
      </c>
      <c r="L22" s="144" t="s">
        <v>2373</v>
      </c>
    </row>
    <row r="23" spans="1:12" x14ac:dyDescent="0.25">
      <c r="A23" s="139" t="s">
        <v>2416</v>
      </c>
      <c r="B23" s="140">
        <v>44932</v>
      </c>
      <c r="C23" s="141">
        <v>44927</v>
      </c>
      <c r="D23" s="145">
        <v>44967</v>
      </c>
      <c r="E23" s="144" t="s">
        <v>2417</v>
      </c>
      <c r="F23" s="142">
        <v>1600</v>
      </c>
      <c r="G23" s="142">
        <v>1600</v>
      </c>
      <c r="H23" s="143" t="s">
        <v>2418</v>
      </c>
      <c r="I23" s="143" t="s">
        <v>2419</v>
      </c>
      <c r="J23" s="143" t="s">
        <v>2420</v>
      </c>
      <c r="K23" s="139" t="s">
        <v>2151</v>
      </c>
      <c r="L23" s="144" t="s">
        <v>2373</v>
      </c>
    </row>
    <row r="24" spans="1:12" x14ac:dyDescent="0.25">
      <c r="A24" s="139" t="s">
        <v>2421</v>
      </c>
      <c r="B24" s="140">
        <v>44936</v>
      </c>
      <c r="C24" s="141">
        <v>44927</v>
      </c>
      <c r="D24" s="145">
        <v>44952</v>
      </c>
      <c r="E24" s="144" t="s">
        <v>2422</v>
      </c>
      <c r="F24" s="142">
        <v>3916.04</v>
      </c>
      <c r="G24" s="142">
        <v>3733.94</v>
      </c>
      <c r="H24" s="143" t="s">
        <v>2423</v>
      </c>
      <c r="I24" s="143" t="s">
        <v>2424</v>
      </c>
      <c r="J24" s="143" t="s">
        <v>2425</v>
      </c>
      <c r="L24" s="144" t="s">
        <v>2373</v>
      </c>
    </row>
    <row r="25" spans="1:12" x14ac:dyDescent="0.25">
      <c r="A25" s="139" t="s">
        <v>2426</v>
      </c>
      <c r="B25" s="140">
        <v>44936</v>
      </c>
      <c r="C25" s="141">
        <v>44927</v>
      </c>
      <c r="D25" s="145">
        <v>44958</v>
      </c>
      <c r="E25" s="144" t="s">
        <v>2427</v>
      </c>
      <c r="F25" s="142">
        <v>2154.4299999999998</v>
      </c>
      <c r="G25" s="142">
        <v>2054.25</v>
      </c>
      <c r="H25" s="143" t="s">
        <v>2423</v>
      </c>
      <c r="I25" s="143" t="s">
        <v>2424</v>
      </c>
      <c r="J25" s="143" t="s">
        <v>2428</v>
      </c>
      <c r="L25" s="144" t="s">
        <v>2373</v>
      </c>
    </row>
    <row r="26" spans="1:12" x14ac:dyDescent="0.25">
      <c r="A26" s="139" t="s">
        <v>2429</v>
      </c>
      <c r="B26" s="140">
        <v>44936</v>
      </c>
      <c r="C26" s="141">
        <v>44927</v>
      </c>
      <c r="D26" s="145">
        <v>44938</v>
      </c>
      <c r="E26" s="144" t="s">
        <v>2430</v>
      </c>
      <c r="F26" s="142">
        <v>15197.71</v>
      </c>
      <c r="G26" s="142">
        <v>15173.53</v>
      </c>
      <c r="H26" s="143" t="s">
        <v>2431</v>
      </c>
      <c r="I26" s="143" t="s">
        <v>2432</v>
      </c>
      <c r="J26" s="143" t="s">
        <v>2433</v>
      </c>
      <c r="L26" s="144" t="s">
        <v>2373</v>
      </c>
    </row>
    <row r="27" spans="1:12" x14ac:dyDescent="0.25">
      <c r="A27" s="139" t="s">
        <v>2434</v>
      </c>
      <c r="B27" s="140">
        <v>44936</v>
      </c>
      <c r="C27" s="141">
        <v>44927</v>
      </c>
      <c r="D27" s="145">
        <v>44939</v>
      </c>
      <c r="E27" s="144" t="s">
        <v>2435</v>
      </c>
      <c r="F27" s="142">
        <v>2357.64</v>
      </c>
      <c r="G27" s="142">
        <v>2357.64</v>
      </c>
      <c r="H27" s="143" t="s">
        <v>2436</v>
      </c>
      <c r="I27" s="143" t="s">
        <v>2437</v>
      </c>
      <c r="J27" s="143" t="s">
        <v>2438</v>
      </c>
      <c r="L27" s="144" t="s">
        <v>2373</v>
      </c>
    </row>
    <row r="28" spans="1:12" x14ac:dyDescent="0.25">
      <c r="A28" s="139" t="s">
        <v>2439</v>
      </c>
      <c r="B28" s="140">
        <v>44936</v>
      </c>
      <c r="C28" s="141">
        <v>44927</v>
      </c>
      <c r="D28" s="145">
        <v>44938</v>
      </c>
      <c r="E28" s="144" t="s">
        <v>2430</v>
      </c>
      <c r="F28" s="142">
        <v>583.34</v>
      </c>
      <c r="G28" s="142">
        <v>583.34</v>
      </c>
      <c r="H28" s="143" t="s">
        <v>201</v>
      </c>
      <c r="I28" s="143" t="s">
        <v>249</v>
      </c>
      <c r="J28" s="143" t="s">
        <v>2440</v>
      </c>
      <c r="L28" s="144" t="s">
        <v>2373</v>
      </c>
    </row>
    <row r="29" spans="1:12" x14ac:dyDescent="0.25">
      <c r="A29" s="139" t="s">
        <v>2441</v>
      </c>
      <c r="B29" s="140">
        <v>44936</v>
      </c>
      <c r="C29" s="141">
        <v>44927</v>
      </c>
      <c r="D29" s="145">
        <v>44942</v>
      </c>
      <c r="E29" s="144" t="s">
        <v>2442</v>
      </c>
      <c r="F29" s="142">
        <v>59.94</v>
      </c>
      <c r="G29" s="142">
        <v>59.94</v>
      </c>
      <c r="H29" s="143" t="s">
        <v>2443</v>
      </c>
      <c r="I29" s="143" t="s">
        <v>2444</v>
      </c>
      <c r="J29" s="143" t="s">
        <v>2445</v>
      </c>
      <c r="L29" s="144" t="s">
        <v>2373</v>
      </c>
    </row>
    <row r="30" spans="1:12" x14ac:dyDescent="0.25">
      <c r="A30" s="139" t="s">
        <v>2446</v>
      </c>
      <c r="B30" s="140">
        <v>44936</v>
      </c>
      <c r="C30" s="141">
        <v>44927</v>
      </c>
      <c r="D30" s="145">
        <v>44942</v>
      </c>
      <c r="E30" s="144" t="s">
        <v>2447</v>
      </c>
      <c r="F30" s="142">
        <v>39</v>
      </c>
      <c r="G30" s="142">
        <v>39</v>
      </c>
      <c r="H30" s="143" t="s">
        <v>2448</v>
      </c>
      <c r="I30" s="143" t="s">
        <v>2449</v>
      </c>
      <c r="J30" s="143" t="s">
        <v>2445</v>
      </c>
      <c r="L30" s="144" t="s">
        <v>2373</v>
      </c>
    </row>
    <row r="31" spans="1:12" x14ac:dyDescent="0.25">
      <c r="A31" s="139" t="s">
        <v>2450</v>
      </c>
      <c r="B31" s="140">
        <v>44936</v>
      </c>
      <c r="C31" s="141">
        <v>44927</v>
      </c>
      <c r="D31" s="145">
        <v>44942</v>
      </c>
      <c r="E31" s="144" t="s">
        <v>2451</v>
      </c>
      <c r="F31" s="142">
        <v>60</v>
      </c>
      <c r="G31" s="142">
        <v>60</v>
      </c>
      <c r="H31" s="143" t="s">
        <v>2452</v>
      </c>
      <c r="I31" s="143" t="s">
        <v>2453</v>
      </c>
      <c r="J31" s="143" t="s">
        <v>2445</v>
      </c>
      <c r="L31" s="144" t="s">
        <v>2373</v>
      </c>
    </row>
    <row r="32" spans="1:12" x14ac:dyDescent="0.25">
      <c r="A32" s="139" t="s">
        <v>2454</v>
      </c>
      <c r="B32" s="140">
        <v>44936</v>
      </c>
      <c r="C32" s="141">
        <v>44927</v>
      </c>
      <c r="D32" s="145">
        <v>44942</v>
      </c>
      <c r="E32" s="144" t="s">
        <v>2455</v>
      </c>
      <c r="F32" s="142">
        <v>350.4</v>
      </c>
      <c r="G32" s="142">
        <v>350.4</v>
      </c>
      <c r="H32" s="143" t="s">
        <v>2456</v>
      </c>
      <c r="I32" s="143" t="s">
        <v>2457</v>
      </c>
      <c r="J32" s="143" t="s">
        <v>2445</v>
      </c>
      <c r="L32" s="144" t="s">
        <v>2373</v>
      </c>
    </row>
    <row r="33" spans="1:12" x14ac:dyDescent="0.25">
      <c r="A33" s="139" t="s">
        <v>2458</v>
      </c>
      <c r="B33" s="140">
        <v>44936</v>
      </c>
      <c r="C33" s="141">
        <v>44927</v>
      </c>
      <c r="D33" s="145">
        <v>44942</v>
      </c>
      <c r="E33" s="144" t="s">
        <v>2447</v>
      </c>
      <c r="F33" s="142">
        <v>107.31</v>
      </c>
      <c r="G33" s="142">
        <v>107.31</v>
      </c>
      <c r="H33" s="143" t="s">
        <v>2459</v>
      </c>
      <c r="I33" s="143" t="s">
        <v>2460</v>
      </c>
      <c r="J33" s="143" t="s">
        <v>2445</v>
      </c>
      <c r="L33" s="144" t="s">
        <v>2373</v>
      </c>
    </row>
    <row r="34" spans="1:12" x14ac:dyDescent="0.25">
      <c r="A34" s="139" t="s">
        <v>2461</v>
      </c>
      <c r="B34" s="140">
        <v>44936</v>
      </c>
      <c r="C34" s="141">
        <v>44927</v>
      </c>
      <c r="D34" s="145">
        <v>44942</v>
      </c>
      <c r="E34" s="144" t="s">
        <v>2447</v>
      </c>
      <c r="F34" s="142">
        <v>25.31</v>
      </c>
      <c r="G34" s="142">
        <v>25.31</v>
      </c>
      <c r="H34" s="143" t="s">
        <v>2462</v>
      </c>
      <c r="I34" s="143" t="s">
        <v>2463</v>
      </c>
      <c r="J34" s="143" t="s">
        <v>2445</v>
      </c>
      <c r="L34" s="144" t="s">
        <v>2373</v>
      </c>
    </row>
    <row r="35" spans="1:12" x14ac:dyDescent="0.25">
      <c r="A35" s="139" t="s">
        <v>2464</v>
      </c>
      <c r="B35" s="140">
        <v>44936</v>
      </c>
      <c r="C35" s="141">
        <v>44927</v>
      </c>
      <c r="D35" s="145">
        <v>44942</v>
      </c>
      <c r="E35" s="144" t="s">
        <v>2465</v>
      </c>
      <c r="F35" s="142">
        <v>750</v>
      </c>
      <c r="G35" s="142">
        <v>750</v>
      </c>
      <c r="H35" s="143" t="s">
        <v>2466</v>
      </c>
      <c r="I35" s="143" t="s">
        <v>2467</v>
      </c>
      <c r="J35" s="143" t="s">
        <v>2445</v>
      </c>
      <c r="L35" s="144" t="s">
        <v>2373</v>
      </c>
    </row>
    <row r="36" spans="1:12" x14ac:dyDescent="0.25">
      <c r="A36" s="139" t="s">
        <v>2468</v>
      </c>
      <c r="B36" s="140">
        <v>44936</v>
      </c>
      <c r="C36" s="141">
        <v>44927</v>
      </c>
      <c r="D36" s="145">
        <v>44942</v>
      </c>
      <c r="E36" s="144" t="s">
        <v>2447</v>
      </c>
      <c r="F36" s="142">
        <v>239.45</v>
      </c>
      <c r="G36" s="142">
        <v>239.45</v>
      </c>
      <c r="H36" s="143" t="s">
        <v>2469</v>
      </c>
      <c r="I36" s="143" t="s">
        <v>2470</v>
      </c>
      <c r="J36" s="143" t="s">
        <v>2445</v>
      </c>
      <c r="L36" s="144" t="s">
        <v>2373</v>
      </c>
    </row>
    <row r="37" spans="1:12" x14ac:dyDescent="0.25">
      <c r="A37" s="139" t="s">
        <v>2471</v>
      </c>
      <c r="B37" s="140">
        <v>44936</v>
      </c>
      <c r="C37" s="141">
        <v>44927</v>
      </c>
      <c r="D37" s="145">
        <v>44942</v>
      </c>
      <c r="E37" s="144" t="s">
        <v>2447</v>
      </c>
      <c r="F37" s="142">
        <v>348.3</v>
      </c>
      <c r="G37" s="142">
        <v>348.3</v>
      </c>
      <c r="H37" s="143" t="s">
        <v>2472</v>
      </c>
      <c r="I37" s="143" t="s">
        <v>2473</v>
      </c>
      <c r="J37" s="143" t="s">
        <v>2445</v>
      </c>
      <c r="L37" s="144" t="s">
        <v>2373</v>
      </c>
    </row>
    <row r="38" spans="1:12" x14ac:dyDescent="0.25">
      <c r="A38" s="139" t="s">
        <v>2474</v>
      </c>
      <c r="B38" s="140">
        <v>44936</v>
      </c>
      <c r="C38" s="141">
        <v>44927</v>
      </c>
      <c r="D38" s="145">
        <v>44952</v>
      </c>
      <c r="E38" s="144" t="s">
        <v>2475</v>
      </c>
      <c r="F38" s="142">
        <v>1470.96</v>
      </c>
      <c r="G38" s="142">
        <v>1470.96</v>
      </c>
      <c r="H38" s="143" t="s">
        <v>2401</v>
      </c>
      <c r="I38" s="143" t="s">
        <v>521</v>
      </c>
      <c r="J38" s="143" t="s">
        <v>2402</v>
      </c>
      <c r="L38" s="144" t="s">
        <v>2373</v>
      </c>
    </row>
    <row r="39" spans="1:12" x14ac:dyDescent="0.25">
      <c r="A39" s="139" t="s">
        <v>2476</v>
      </c>
      <c r="B39" s="140">
        <v>44936</v>
      </c>
      <c r="C39" s="141">
        <v>44927</v>
      </c>
      <c r="D39" s="145">
        <v>44942</v>
      </c>
      <c r="E39" s="144" t="s">
        <v>2477</v>
      </c>
      <c r="F39" s="142">
        <v>382.14</v>
      </c>
      <c r="G39" s="142">
        <v>382.14</v>
      </c>
      <c r="H39" s="143" t="s">
        <v>2478</v>
      </c>
      <c r="I39" s="143" t="s">
        <v>2479</v>
      </c>
      <c r="J39" s="143" t="s">
        <v>2480</v>
      </c>
      <c r="L39" s="144" t="s">
        <v>2373</v>
      </c>
    </row>
    <row r="40" spans="1:12" x14ac:dyDescent="0.25">
      <c r="A40" s="139" t="s">
        <v>2481</v>
      </c>
      <c r="B40" s="140">
        <v>44936</v>
      </c>
      <c r="C40" s="141">
        <v>44927</v>
      </c>
      <c r="D40" s="145">
        <v>44942</v>
      </c>
      <c r="E40" s="144" t="s">
        <v>2482</v>
      </c>
      <c r="F40" s="142">
        <v>13750</v>
      </c>
      <c r="G40" s="142">
        <v>13750</v>
      </c>
      <c r="H40" s="143" t="s">
        <v>2483</v>
      </c>
      <c r="I40" s="143" t="s">
        <v>2484</v>
      </c>
      <c r="J40" s="143" t="s">
        <v>2485</v>
      </c>
      <c r="K40" s="139" t="s">
        <v>2486</v>
      </c>
      <c r="L40" s="144" t="s">
        <v>2373</v>
      </c>
    </row>
    <row r="41" spans="1:12" x14ac:dyDescent="0.25">
      <c r="A41" s="139" t="s">
        <v>2487</v>
      </c>
      <c r="B41" s="140">
        <v>44958</v>
      </c>
      <c r="C41" s="141">
        <v>44958</v>
      </c>
      <c r="D41" s="145">
        <v>44967</v>
      </c>
      <c r="E41" s="144" t="s">
        <v>2488</v>
      </c>
      <c r="F41" s="142">
        <v>13750</v>
      </c>
      <c r="G41" s="142">
        <v>13750</v>
      </c>
      <c r="H41" s="143" t="s">
        <v>2483</v>
      </c>
      <c r="I41" s="143" t="s">
        <v>2484</v>
      </c>
      <c r="J41" s="143" t="s">
        <v>2485</v>
      </c>
      <c r="K41" s="139" t="s">
        <v>2486</v>
      </c>
      <c r="L41" s="144" t="s">
        <v>2373</v>
      </c>
    </row>
    <row r="42" spans="1:12" x14ac:dyDescent="0.25">
      <c r="A42" s="139" t="s">
        <v>2489</v>
      </c>
      <c r="B42" s="140">
        <v>44936</v>
      </c>
      <c r="C42" s="141">
        <v>44927</v>
      </c>
      <c r="D42" s="145">
        <v>44946</v>
      </c>
      <c r="E42" s="144" t="s">
        <v>2490</v>
      </c>
      <c r="F42" s="142">
        <v>4063.7</v>
      </c>
      <c r="G42" s="142">
        <v>4063.7</v>
      </c>
      <c r="H42" s="143" t="s">
        <v>2452</v>
      </c>
      <c r="I42" s="143" t="s">
        <v>2453</v>
      </c>
      <c r="J42" s="143" t="s">
        <v>2491</v>
      </c>
      <c r="L42" s="144" t="s">
        <v>2373</v>
      </c>
    </row>
    <row r="43" spans="1:12" x14ac:dyDescent="0.25">
      <c r="A43" s="139" t="s">
        <v>2492</v>
      </c>
      <c r="B43" s="140">
        <v>44937</v>
      </c>
      <c r="C43" s="141">
        <v>44927</v>
      </c>
      <c r="D43" s="145">
        <v>44942</v>
      </c>
      <c r="E43" s="144" t="s">
        <v>2493</v>
      </c>
      <c r="F43" s="142">
        <v>11617</v>
      </c>
      <c r="G43" s="142">
        <v>11617</v>
      </c>
      <c r="H43" s="143" t="s">
        <v>2494</v>
      </c>
      <c r="I43" s="143" t="s">
        <v>2495</v>
      </c>
      <c r="J43" s="143" t="s">
        <v>2496</v>
      </c>
      <c r="L43" s="144" t="s">
        <v>2373</v>
      </c>
    </row>
    <row r="44" spans="1:12" x14ac:dyDescent="0.25">
      <c r="A44" s="139" t="s">
        <v>2497</v>
      </c>
      <c r="B44" s="140">
        <v>44937</v>
      </c>
      <c r="C44" s="141">
        <v>44927</v>
      </c>
      <c r="D44" s="145">
        <v>44942</v>
      </c>
      <c r="E44" s="144" t="s">
        <v>2493</v>
      </c>
      <c r="F44" s="142">
        <v>29404</v>
      </c>
      <c r="G44" s="142">
        <v>29404</v>
      </c>
      <c r="H44" s="143" t="s">
        <v>171</v>
      </c>
      <c r="I44" s="143" t="s">
        <v>2498</v>
      </c>
      <c r="J44" s="143" t="s">
        <v>2499</v>
      </c>
      <c r="L44" s="144" t="s">
        <v>2373</v>
      </c>
    </row>
    <row r="45" spans="1:12" x14ac:dyDescent="0.25">
      <c r="A45" s="139" t="s">
        <v>2500</v>
      </c>
      <c r="B45" s="140">
        <v>44937</v>
      </c>
      <c r="C45" s="141">
        <v>44927</v>
      </c>
      <c r="D45" s="145">
        <v>44942</v>
      </c>
      <c r="E45" s="144" t="s">
        <v>2501</v>
      </c>
      <c r="F45" s="142">
        <v>78071</v>
      </c>
      <c r="G45" s="142">
        <v>78071</v>
      </c>
      <c r="H45" s="143" t="s">
        <v>180</v>
      </c>
      <c r="I45" s="143" t="s">
        <v>2502</v>
      </c>
      <c r="J45" s="143" t="s">
        <v>2503</v>
      </c>
      <c r="L45" s="144" t="s">
        <v>2373</v>
      </c>
    </row>
    <row r="46" spans="1:12" x14ac:dyDescent="0.25">
      <c r="A46" s="139" t="s">
        <v>2504</v>
      </c>
      <c r="B46" s="140">
        <v>44937</v>
      </c>
      <c r="C46" s="141">
        <v>44927</v>
      </c>
      <c r="D46" s="145">
        <v>44942</v>
      </c>
      <c r="E46" s="144" t="s">
        <v>2505</v>
      </c>
      <c r="F46" s="142">
        <v>400</v>
      </c>
      <c r="G46" s="142">
        <v>400</v>
      </c>
      <c r="H46" s="143" t="s">
        <v>201</v>
      </c>
      <c r="I46" s="143" t="s">
        <v>249</v>
      </c>
      <c r="J46" s="143" t="s">
        <v>2506</v>
      </c>
      <c r="L46" s="144" t="s">
        <v>2373</v>
      </c>
    </row>
    <row r="47" spans="1:12" x14ac:dyDescent="0.25">
      <c r="A47" s="139" t="s">
        <v>2507</v>
      </c>
      <c r="B47" s="140">
        <v>44937</v>
      </c>
      <c r="C47" s="141">
        <v>44927</v>
      </c>
      <c r="D47" s="145">
        <v>44964</v>
      </c>
      <c r="E47" s="144" t="s">
        <v>2508</v>
      </c>
      <c r="F47" s="142">
        <v>4823.3100000000004</v>
      </c>
      <c r="G47" s="142">
        <v>3923.77</v>
      </c>
      <c r="H47" s="143" t="s">
        <v>2509</v>
      </c>
      <c r="I47" s="143" t="s">
        <v>2510</v>
      </c>
      <c r="J47" s="143" t="s">
        <v>2511</v>
      </c>
      <c r="L47" s="144" t="s">
        <v>2373</v>
      </c>
    </row>
    <row r="48" spans="1:12" x14ac:dyDescent="0.25">
      <c r="A48" s="139" t="s">
        <v>2512</v>
      </c>
      <c r="B48" s="140">
        <v>44937</v>
      </c>
      <c r="C48" s="141">
        <v>44927</v>
      </c>
      <c r="D48" s="145">
        <v>44964</v>
      </c>
      <c r="E48" s="144" t="s">
        <v>2513</v>
      </c>
      <c r="F48" s="142">
        <v>44663.17</v>
      </c>
      <c r="G48" s="142">
        <v>36333.49</v>
      </c>
      <c r="H48" s="143" t="s">
        <v>2514</v>
      </c>
      <c r="I48" s="143" t="s">
        <v>2515</v>
      </c>
      <c r="J48" s="143" t="s">
        <v>2511</v>
      </c>
      <c r="L48" s="144" t="s">
        <v>2373</v>
      </c>
    </row>
    <row r="49" spans="1:12" x14ac:dyDescent="0.25">
      <c r="A49" s="139" t="s">
        <v>2516</v>
      </c>
      <c r="B49" s="140">
        <v>44938</v>
      </c>
      <c r="C49" s="141">
        <v>44927</v>
      </c>
      <c r="D49" s="145">
        <v>44952</v>
      </c>
      <c r="E49" s="144" t="s">
        <v>2517</v>
      </c>
      <c r="F49" s="142">
        <v>235</v>
      </c>
      <c r="G49" s="142">
        <v>235</v>
      </c>
      <c r="H49" s="143" t="s">
        <v>2518</v>
      </c>
      <c r="I49" s="143" t="s">
        <v>2519</v>
      </c>
      <c r="J49" s="143" t="s">
        <v>2520</v>
      </c>
      <c r="L49" s="144" t="s">
        <v>2373</v>
      </c>
    </row>
    <row r="50" spans="1:12" x14ac:dyDescent="0.25">
      <c r="A50" s="139" t="s">
        <v>2521</v>
      </c>
      <c r="B50" s="140">
        <v>44938</v>
      </c>
      <c r="C50" s="141">
        <v>44927</v>
      </c>
      <c r="D50" s="145">
        <v>44946</v>
      </c>
      <c r="E50" s="144" t="s">
        <v>2522</v>
      </c>
      <c r="F50" s="142">
        <v>1064.68</v>
      </c>
      <c r="G50" s="142">
        <v>1064.68</v>
      </c>
      <c r="H50" s="143" t="s">
        <v>2523</v>
      </c>
      <c r="I50" s="143" t="s">
        <v>2524</v>
      </c>
      <c r="J50" s="143" t="s">
        <v>2525</v>
      </c>
      <c r="L50" s="144" t="s">
        <v>2373</v>
      </c>
    </row>
    <row r="51" spans="1:12" x14ac:dyDescent="0.25">
      <c r="A51" s="139" t="s">
        <v>2526</v>
      </c>
      <c r="B51" s="140">
        <v>44938</v>
      </c>
      <c r="C51" s="141">
        <v>44927</v>
      </c>
      <c r="D51" s="145">
        <v>44952</v>
      </c>
      <c r="E51" s="144" t="s">
        <v>2527</v>
      </c>
      <c r="F51" s="142">
        <v>130</v>
      </c>
      <c r="G51" s="142">
        <v>130</v>
      </c>
      <c r="H51" s="143" t="s">
        <v>2528</v>
      </c>
      <c r="I51" s="143" t="s">
        <v>2529</v>
      </c>
      <c r="J51" s="143" t="s">
        <v>2530</v>
      </c>
      <c r="K51" s="139" t="s">
        <v>2531</v>
      </c>
      <c r="L51" s="144" t="s">
        <v>2373</v>
      </c>
    </row>
    <row r="52" spans="1:12" x14ac:dyDescent="0.25">
      <c r="A52" s="139" t="s">
        <v>2532</v>
      </c>
      <c r="B52" s="140">
        <v>44981</v>
      </c>
      <c r="C52" s="141">
        <v>44958</v>
      </c>
      <c r="D52" s="145">
        <v>44995</v>
      </c>
      <c r="E52" s="144" t="s">
        <v>2533</v>
      </c>
      <c r="F52" s="142">
        <v>12000</v>
      </c>
      <c r="G52" s="142">
        <v>11262</v>
      </c>
      <c r="H52" s="143" t="s">
        <v>2534</v>
      </c>
      <c r="I52" s="143" t="s">
        <v>2535</v>
      </c>
      <c r="J52" s="143" t="s">
        <v>2536</v>
      </c>
      <c r="K52" s="139" t="s">
        <v>2537</v>
      </c>
      <c r="L52" s="144" t="s">
        <v>2373</v>
      </c>
    </row>
    <row r="53" spans="1:12" x14ac:dyDescent="0.25">
      <c r="A53" s="139" t="s">
        <v>2538</v>
      </c>
      <c r="B53" s="140">
        <v>44938</v>
      </c>
      <c r="C53" s="141">
        <v>44986</v>
      </c>
      <c r="F53" s="142">
        <v>12000</v>
      </c>
      <c r="G53" s="142">
        <v>11262</v>
      </c>
      <c r="H53" s="143" t="s">
        <v>2534</v>
      </c>
      <c r="I53" s="143" t="s">
        <v>2535</v>
      </c>
      <c r="J53" s="143" t="s">
        <v>2536</v>
      </c>
      <c r="K53" s="139" t="s">
        <v>2537</v>
      </c>
      <c r="L53" s="144" t="s">
        <v>2367</v>
      </c>
    </row>
    <row r="54" spans="1:12" x14ac:dyDescent="0.25">
      <c r="A54" s="139" t="s">
        <v>2539</v>
      </c>
      <c r="B54" s="140">
        <v>44939</v>
      </c>
      <c r="C54" s="141">
        <v>44927</v>
      </c>
      <c r="D54" s="145">
        <v>44942</v>
      </c>
      <c r="E54" s="144" t="s">
        <v>2540</v>
      </c>
      <c r="F54" s="142">
        <v>212.55</v>
      </c>
      <c r="G54" s="142">
        <v>212.55</v>
      </c>
      <c r="H54" s="143" t="s">
        <v>2541</v>
      </c>
      <c r="I54" s="143" t="s">
        <v>2542</v>
      </c>
      <c r="J54" s="143" t="s">
        <v>2543</v>
      </c>
      <c r="K54" s="139" t="s">
        <v>2544</v>
      </c>
      <c r="L54" s="144" t="s">
        <v>2373</v>
      </c>
    </row>
    <row r="55" spans="1:12" x14ac:dyDescent="0.25">
      <c r="A55" s="139" t="s">
        <v>2545</v>
      </c>
      <c r="B55" s="140">
        <v>44939</v>
      </c>
      <c r="C55" s="141">
        <v>44927</v>
      </c>
      <c r="D55" s="145">
        <v>44958</v>
      </c>
      <c r="E55" s="144" t="s">
        <v>2546</v>
      </c>
      <c r="F55" s="142">
        <v>1858.38</v>
      </c>
      <c r="G55" s="142">
        <v>1858.38</v>
      </c>
      <c r="H55" s="143" t="s">
        <v>2547</v>
      </c>
      <c r="I55" s="143" t="s">
        <v>2548</v>
      </c>
      <c r="J55" s="143" t="s">
        <v>2549</v>
      </c>
      <c r="L55" s="144" t="s">
        <v>2373</v>
      </c>
    </row>
    <row r="56" spans="1:12" x14ac:dyDescent="0.25">
      <c r="A56" s="139" t="s">
        <v>2550</v>
      </c>
      <c r="B56" s="140">
        <v>44939</v>
      </c>
      <c r="C56" s="141">
        <v>44927</v>
      </c>
      <c r="D56" s="145">
        <v>44958</v>
      </c>
      <c r="E56" s="144" t="s">
        <v>2551</v>
      </c>
      <c r="F56" s="142">
        <v>370.95</v>
      </c>
      <c r="G56" s="142">
        <v>370.95</v>
      </c>
      <c r="H56" s="143" t="s">
        <v>2547</v>
      </c>
      <c r="I56" s="143" t="s">
        <v>2548</v>
      </c>
      <c r="J56" s="143" t="s">
        <v>2549</v>
      </c>
      <c r="L56" s="144" t="s">
        <v>2373</v>
      </c>
    </row>
    <row r="57" spans="1:12" x14ac:dyDescent="0.25">
      <c r="A57" s="139" t="s">
        <v>2552</v>
      </c>
      <c r="B57" s="140">
        <v>44942</v>
      </c>
      <c r="C57" s="141">
        <v>44927</v>
      </c>
      <c r="D57" s="145">
        <v>44964</v>
      </c>
      <c r="E57" s="144" t="s">
        <v>2553</v>
      </c>
      <c r="F57" s="142">
        <v>42480.22</v>
      </c>
      <c r="G57" s="142">
        <v>34557.67</v>
      </c>
      <c r="H57" s="143" t="s">
        <v>2554</v>
      </c>
      <c r="I57" s="143" t="s">
        <v>350</v>
      </c>
      <c r="J57" s="143" t="s">
        <v>2555</v>
      </c>
      <c r="L57" s="144" t="s">
        <v>2373</v>
      </c>
    </row>
    <row r="58" spans="1:12" x14ac:dyDescent="0.25">
      <c r="A58" s="139" t="s">
        <v>2556</v>
      </c>
      <c r="B58" s="140">
        <v>44942</v>
      </c>
      <c r="C58" s="141">
        <v>44927</v>
      </c>
      <c r="D58" s="145">
        <v>44964</v>
      </c>
      <c r="E58" s="144" t="s">
        <v>2557</v>
      </c>
      <c r="F58" s="142">
        <v>25249.01</v>
      </c>
      <c r="G58" s="142">
        <v>20540.07</v>
      </c>
      <c r="H58" s="143" t="s">
        <v>2558</v>
      </c>
      <c r="I58" s="143" t="s">
        <v>2559</v>
      </c>
      <c r="J58" s="143" t="s">
        <v>2555</v>
      </c>
      <c r="L58" s="144" t="s">
        <v>2373</v>
      </c>
    </row>
    <row r="59" spans="1:12" x14ac:dyDescent="0.25">
      <c r="A59" s="139" t="s">
        <v>2560</v>
      </c>
      <c r="B59" s="140">
        <v>44942</v>
      </c>
      <c r="C59" s="141">
        <v>44927</v>
      </c>
      <c r="D59" s="145">
        <v>44964</v>
      </c>
      <c r="E59" s="144" t="s">
        <v>2561</v>
      </c>
      <c r="F59" s="142">
        <v>18755.75</v>
      </c>
      <c r="G59" s="142">
        <v>15257.8</v>
      </c>
      <c r="H59" s="143" t="s">
        <v>2562</v>
      </c>
      <c r="I59" s="143" t="s">
        <v>2563</v>
      </c>
      <c r="J59" s="143" t="s">
        <v>2555</v>
      </c>
      <c r="L59" s="144" t="s">
        <v>2373</v>
      </c>
    </row>
    <row r="60" spans="1:12" x14ac:dyDescent="0.25">
      <c r="A60" s="139" t="s">
        <v>2564</v>
      </c>
      <c r="B60" s="140">
        <v>44942</v>
      </c>
      <c r="C60" s="141">
        <v>44927</v>
      </c>
      <c r="D60" s="145">
        <v>44945</v>
      </c>
      <c r="E60" s="144" t="s">
        <v>2430</v>
      </c>
      <c r="F60" s="142">
        <v>54254.8</v>
      </c>
      <c r="G60" s="142">
        <v>53912.57</v>
      </c>
      <c r="H60" s="143" t="s">
        <v>2431</v>
      </c>
      <c r="I60" s="143" t="s">
        <v>2432</v>
      </c>
      <c r="J60" s="143" t="s">
        <v>2565</v>
      </c>
      <c r="L60" s="144" t="s">
        <v>2373</v>
      </c>
    </row>
    <row r="61" spans="1:12" x14ac:dyDescent="0.25">
      <c r="A61" s="139" t="s">
        <v>2566</v>
      </c>
      <c r="B61" s="140">
        <v>44942</v>
      </c>
      <c r="C61" s="141">
        <v>44927</v>
      </c>
      <c r="D61" s="145">
        <v>44946</v>
      </c>
      <c r="E61" s="144" t="s">
        <v>2567</v>
      </c>
      <c r="F61" s="142">
        <v>59506.49</v>
      </c>
      <c r="G61" s="142">
        <v>59506.49</v>
      </c>
      <c r="H61" s="143" t="s">
        <v>2436</v>
      </c>
      <c r="I61" s="143" t="s">
        <v>2437</v>
      </c>
      <c r="J61" s="143" t="s">
        <v>2438</v>
      </c>
      <c r="L61" s="144" t="s">
        <v>2373</v>
      </c>
    </row>
    <row r="62" spans="1:12" x14ac:dyDescent="0.25">
      <c r="A62" s="139" t="s">
        <v>2568</v>
      </c>
      <c r="B62" s="140">
        <v>44943</v>
      </c>
      <c r="C62" s="141">
        <v>44927</v>
      </c>
      <c r="D62" s="145">
        <v>44966</v>
      </c>
      <c r="E62" s="144" t="s">
        <v>2569</v>
      </c>
      <c r="F62" s="142">
        <v>899.9</v>
      </c>
      <c r="G62" s="142">
        <v>899.9</v>
      </c>
      <c r="H62" s="143" t="s">
        <v>2570</v>
      </c>
      <c r="I62" s="143" t="s">
        <v>2571</v>
      </c>
      <c r="J62" s="143" t="s">
        <v>2572</v>
      </c>
      <c r="K62" s="139" t="s">
        <v>2573</v>
      </c>
      <c r="L62" s="144" t="s">
        <v>2373</v>
      </c>
    </row>
    <row r="63" spans="1:12" x14ac:dyDescent="0.25">
      <c r="A63" s="139" t="s">
        <v>2574</v>
      </c>
      <c r="B63" s="140">
        <v>44943</v>
      </c>
      <c r="C63" s="141">
        <v>44927</v>
      </c>
      <c r="D63" s="145">
        <v>44967</v>
      </c>
      <c r="E63" s="144" t="s">
        <v>2575</v>
      </c>
      <c r="F63" s="142">
        <v>1201.5</v>
      </c>
      <c r="G63" s="142">
        <v>1201.5</v>
      </c>
      <c r="H63" s="143" t="s">
        <v>2483</v>
      </c>
      <c r="I63" s="143" t="s">
        <v>2484</v>
      </c>
      <c r="J63" s="143" t="s">
        <v>2576</v>
      </c>
      <c r="K63" s="139" t="s">
        <v>2140</v>
      </c>
      <c r="L63" s="144" t="s">
        <v>2373</v>
      </c>
    </row>
    <row r="64" spans="1:12" x14ac:dyDescent="0.25">
      <c r="A64" s="139" t="s">
        <v>2577</v>
      </c>
      <c r="B64" s="140">
        <v>44965</v>
      </c>
      <c r="C64" s="141">
        <v>44958</v>
      </c>
      <c r="D64" s="145">
        <v>44984</v>
      </c>
      <c r="E64" s="144" t="s">
        <v>2578</v>
      </c>
      <c r="F64" s="142">
        <v>1600</v>
      </c>
      <c r="G64" s="142">
        <v>1600</v>
      </c>
      <c r="H64" s="143" t="s">
        <v>2579</v>
      </c>
      <c r="I64" s="143" t="s">
        <v>2580</v>
      </c>
      <c r="J64" s="143" t="s">
        <v>2581</v>
      </c>
      <c r="K64" s="139" t="s">
        <v>2582</v>
      </c>
      <c r="L64" s="144" t="s">
        <v>2373</v>
      </c>
    </row>
    <row r="65" spans="1:12" x14ac:dyDescent="0.25">
      <c r="A65" s="139" t="s">
        <v>2583</v>
      </c>
      <c r="B65" s="140">
        <v>44943</v>
      </c>
      <c r="C65" s="141">
        <v>44927</v>
      </c>
      <c r="D65" s="145">
        <v>44967</v>
      </c>
      <c r="E65" s="144" t="s">
        <v>2584</v>
      </c>
      <c r="F65" s="142">
        <v>352.5</v>
      </c>
      <c r="G65" s="142">
        <v>352.5</v>
      </c>
      <c r="H65" s="143" t="s">
        <v>2585</v>
      </c>
      <c r="I65" s="143" t="s">
        <v>2586</v>
      </c>
      <c r="J65" s="143" t="s">
        <v>2587</v>
      </c>
      <c r="K65" s="139" t="s">
        <v>2588</v>
      </c>
      <c r="L65" s="144" t="s">
        <v>2373</v>
      </c>
    </row>
    <row r="66" spans="1:12" x14ac:dyDescent="0.25">
      <c r="A66" s="139" t="s">
        <v>2589</v>
      </c>
      <c r="B66" s="140">
        <v>44973</v>
      </c>
      <c r="C66" s="141">
        <v>44958</v>
      </c>
      <c r="D66" s="145">
        <v>44995</v>
      </c>
      <c r="E66" s="144" t="s">
        <v>2590</v>
      </c>
      <c r="F66" s="142">
        <v>4000</v>
      </c>
      <c r="G66" s="142">
        <v>4000</v>
      </c>
      <c r="H66" s="143" t="s">
        <v>2591</v>
      </c>
      <c r="I66" s="143" t="s">
        <v>2592</v>
      </c>
      <c r="J66" s="143" t="s">
        <v>2593</v>
      </c>
      <c r="K66" s="139" t="s">
        <v>2594</v>
      </c>
      <c r="L66" s="144" t="s">
        <v>2373</v>
      </c>
    </row>
    <row r="67" spans="1:12" x14ac:dyDescent="0.25">
      <c r="A67" s="139" t="s">
        <v>2595</v>
      </c>
      <c r="B67" s="140">
        <v>44943</v>
      </c>
      <c r="C67" s="141">
        <v>44927</v>
      </c>
      <c r="D67" s="145">
        <v>44944</v>
      </c>
      <c r="E67" s="144" t="s">
        <v>2596</v>
      </c>
      <c r="F67" s="142">
        <v>684</v>
      </c>
      <c r="G67" s="142">
        <v>684</v>
      </c>
      <c r="H67" s="143" t="s">
        <v>2597</v>
      </c>
      <c r="I67" s="143" t="s">
        <v>2026</v>
      </c>
      <c r="J67" s="143" t="s">
        <v>2598</v>
      </c>
      <c r="K67" s="139" t="s">
        <v>2154</v>
      </c>
      <c r="L67" s="144" t="s">
        <v>2373</v>
      </c>
    </row>
    <row r="68" spans="1:12" x14ac:dyDescent="0.25">
      <c r="A68" s="139" t="s">
        <v>2599</v>
      </c>
      <c r="B68" s="140">
        <v>44956</v>
      </c>
      <c r="C68" s="141">
        <v>44927</v>
      </c>
      <c r="D68" s="145">
        <v>45012</v>
      </c>
      <c r="E68" s="144" t="s">
        <v>2600</v>
      </c>
      <c r="F68" s="142">
        <v>696</v>
      </c>
      <c r="G68" s="142">
        <v>696</v>
      </c>
      <c r="H68" s="143" t="s">
        <v>2585</v>
      </c>
      <c r="I68" s="143" t="s">
        <v>2586</v>
      </c>
      <c r="J68" s="143" t="s">
        <v>2601</v>
      </c>
      <c r="K68" s="139" t="s">
        <v>2602</v>
      </c>
      <c r="L68" s="144" t="s">
        <v>2373</v>
      </c>
    </row>
    <row r="69" spans="1:12" x14ac:dyDescent="0.25">
      <c r="A69" s="139" t="s">
        <v>2603</v>
      </c>
      <c r="B69" s="140">
        <v>44943</v>
      </c>
      <c r="C69" s="141">
        <v>44927</v>
      </c>
      <c r="D69" s="145">
        <v>44945</v>
      </c>
      <c r="E69" s="144" t="s">
        <v>2604</v>
      </c>
      <c r="F69" s="142">
        <v>8378.17</v>
      </c>
      <c r="G69" s="142">
        <v>7712</v>
      </c>
      <c r="H69" s="143" t="s">
        <v>2605</v>
      </c>
      <c r="I69" s="143" t="s">
        <v>2606</v>
      </c>
      <c r="J69" s="143" t="s">
        <v>2607</v>
      </c>
      <c r="L69" s="144" t="s">
        <v>2373</v>
      </c>
    </row>
    <row r="70" spans="1:12" x14ac:dyDescent="0.25">
      <c r="A70" s="139" t="s">
        <v>2608</v>
      </c>
      <c r="B70" s="140">
        <v>44944</v>
      </c>
      <c r="C70" s="141">
        <v>44927</v>
      </c>
      <c r="D70" s="145">
        <v>44949</v>
      </c>
      <c r="E70" s="144" t="s">
        <v>2609</v>
      </c>
      <c r="F70" s="142">
        <v>200</v>
      </c>
      <c r="G70" s="142">
        <v>200</v>
      </c>
      <c r="H70" s="143" t="s">
        <v>2412</v>
      </c>
      <c r="I70" s="143" t="s">
        <v>2413</v>
      </c>
      <c r="J70" s="143" t="s">
        <v>2610</v>
      </c>
      <c r="K70" s="139" t="s">
        <v>2611</v>
      </c>
      <c r="L70" s="144" t="s">
        <v>2373</v>
      </c>
    </row>
    <row r="71" spans="1:12" x14ac:dyDescent="0.25">
      <c r="A71" s="139" t="s">
        <v>2612</v>
      </c>
      <c r="B71" s="140">
        <v>44944</v>
      </c>
      <c r="C71" s="141">
        <v>44927</v>
      </c>
      <c r="D71" s="145">
        <v>44949</v>
      </c>
      <c r="E71" s="144" t="s">
        <v>2613</v>
      </c>
      <c r="F71" s="142">
        <v>200</v>
      </c>
      <c r="G71" s="142">
        <v>200</v>
      </c>
      <c r="H71" s="143" t="s">
        <v>2412</v>
      </c>
      <c r="I71" s="143" t="s">
        <v>2413</v>
      </c>
      <c r="J71" s="143" t="s">
        <v>2614</v>
      </c>
      <c r="K71" s="139" t="s">
        <v>2615</v>
      </c>
      <c r="L71" s="144" t="s">
        <v>2373</v>
      </c>
    </row>
    <row r="72" spans="1:12" x14ac:dyDescent="0.25">
      <c r="A72" s="139" t="s">
        <v>2616</v>
      </c>
      <c r="B72" s="140">
        <v>44944</v>
      </c>
      <c r="C72" s="141">
        <v>44927</v>
      </c>
      <c r="D72" s="145">
        <v>44949</v>
      </c>
      <c r="E72" s="144" t="s">
        <v>2617</v>
      </c>
      <c r="F72" s="142">
        <v>200</v>
      </c>
      <c r="G72" s="142">
        <v>200</v>
      </c>
      <c r="H72" s="143" t="s">
        <v>2412</v>
      </c>
      <c r="I72" s="143" t="s">
        <v>2413</v>
      </c>
      <c r="J72" s="143" t="s">
        <v>2618</v>
      </c>
      <c r="K72" s="139" t="s">
        <v>2619</v>
      </c>
      <c r="L72" s="144" t="s">
        <v>2373</v>
      </c>
    </row>
    <row r="73" spans="1:12" x14ac:dyDescent="0.25">
      <c r="A73" s="139" t="s">
        <v>2620</v>
      </c>
      <c r="B73" s="140">
        <v>44944</v>
      </c>
      <c r="C73" s="141">
        <v>44927</v>
      </c>
      <c r="D73" s="145">
        <v>44949</v>
      </c>
      <c r="E73" s="144" t="s">
        <v>2621</v>
      </c>
      <c r="F73" s="142">
        <v>200</v>
      </c>
      <c r="G73" s="142">
        <v>200</v>
      </c>
      <c r="H73" s="143" t="s">
        <v>2412</v>
      </c>
      <c r="I73" s="143" t="s">
        <v>2413</v>
      </c>
      <c r="J73" s="143" t="s">
        <v>2622</v>
      </c>
      <c r="K73" s="139" t="s">
        <v>2623</v>
      </c>
      <c r="L73" s="144" t="s">
        <v>2373</v>
      </c>
    </row>
    <row r="74" spans="1:12" x14ac:dyDescent="0.25">
      <c r="A74" s="139" t="s">
        <v>2624</v>
      </c>
      <c r="B74" s="140">
        <v>44944</v>
      </c>
      <c r="C74" s="141">
        <v>44927</v>
      </c>
      <c r="D74" s="145">
        <v>44952</v>
      </c>
      <c r="E74" s="144" t="s">
        <v>2625</v>
      </c>
      <c r="F74" s="142">
        <v>600</v>
      </c>
      <c r="G74" s="142">
        <v>600</v>
      </c>
      <c r="H74" s="143" t="s">
        <v>2412</v>
      </c>
      <c r="I74" s="143" t="s">
        <v>2413</v>
      </c>
      <c r="J74" s="143" t="s">
        <v>2626</v>
      </c>
      <c r="K74" s="139" t="s">
        <v>2627</v>
      </c>
      <c r="L74" s="144" t="s">
        <v>2373</v>
      </c>
    </row>
    <row r="75" spans="1:12" x14ac:dyDescent="0.25">
      <c r="A75" s="139" t="s">
        <v>2628</v>
      </c>
      <c r="B75" s="140">
        <v>44958</v>
      </c>
      <c r="C75" s="141">
        <v>44958</v>
      </c>
      <c r="D75" s="145">
        <v>44984</v>
      </c>
      <c r="E75" s="144" t="s">
        <v>2629</v>
      </c>
      <c r="F75" s="142">
        <v>2105.4</v>
      </c>
      <c r="G75" s="142">
        <v>2105.4</v>
      </c>
      <c r="H75" s="143" t="s">
        <v>2630</v>
      </c>
      <c r="I75" s="143" t="s">
        <v>2631</v>
      </c>
      <c r="J75" s="143" t="s">
        <v>2632</v>
      </c>
      <c r="K75" s="139" t="s">
        <v>2633</v>
      </c>
      <c r="L75" s="144" t="s">
        <v>2373</v>
      </c>
    </row>
    <row r="76" spans="1:12" x14ac:dyDescent="0.25">
      <c r="A76" s="139" t="s">
        <v>2634</v>
      </c>
      <c r="B76" s="140">
        <v>44944</v>
      </c>
      <c r="C76" s="141">
        <v>44927</v>
      </c>
      <c r="D76" s="145">
        <v>44967</v>
      </c>
      <c r="E76" s="144" t="s">
        <v>2635</v>
      </c>
      <c r="F76" s="142">
        <v>1197.4000000000001</v>
      </c>
      <c r="G76" s="142">
        <v>1197.4000000000001</v>
      </c>
      <c r="H76" s="143" t="s">
        <v>2636</v>
      </c>
      <c r="I76" s="143" t="s">
        <v>2637</v>
      </c>
      <c r="J76" s="143" t="s">
        <v>2638</v>
      </c>
      <c r="K76" s="139" t="s">
        <v>2639</v>
      </c>
      <c r="L76" s="144" t="s">
        <v>2373</v>
      </c>
    </row>
    <row r="77" spans="1:12" x14ac:dyDescent="0.25">
      <c r="A77" s="139" t="s">
        <v>2640</v>
      </c>
      <c r="B77" s="140">
        <v>44944</v>
      </c>
      <c r="C77" s="141">
        <v>44927</v>
      </c>
      <c r="D77" s="145">
        <v>44967</v>
      </c>
      <c r="E77" s="144" t="s">
        <v>2641</v>
      </c>
      <c r="F77" s="142">
        <v>3790</v>
      </c>
      <c r="G77" s="142">
        <v>3790</v>
      </c>
      <c r="H77" s="143" t="s">
        <v>2541</v>
      </c>
      <c r="I77" s="143" t="s">
        <v>2542</v>
      </c>
      <c r="J77" s="143" t="s">
        <v>2642</v>
      </c>
      <c r="K77" s="139" t="s">
        <v>2643</v>
      </c>
      <c r="L77" s="144" t="s">
        <v>2373</v>
      </c>
    </row>
    <row r="78" spans="1:12" x14ac:dyDescent="0.25">
      <c r="A78" s="139" t="s">
        <v>2644</v>
      </c>
      <c r="B78" s="140">
        <v>45008</v>
      </c>
      <c r="C78" s="141">
        <v>44986</v>
      </c>
      <c r="D78" s="145">
        <v>45026</v>
      </c>
      <c r="E78" s="144" t="s">
        <v>1202</v>
      </c>
      <c r="F78" s="142">
        <v>9600</v>
      </c>
      <c r="G78" s="142">
        <v>9600</v>
      </c>
      <c r="H78" s="143" t="s">
        <v>2591</v>
      </c>
      <c r="I78" s="143" t="s">
        <v>2592</v>
      </c>
      <c r="J78" s="143" t="s">
        <v>2645</v>
      </c>
      <c r="K78" s="139" t="s">
        <v>2646</v>
      </c>
      <c r="L78" s="144" t="s">
        <v>2373</v>
      </c>
    </row>
    <row r="79" spans="1:12" x14ac:dyDescent="0.25">
      <c r="A79" s="139" t="s">
        <v>2647</v>
      </c>
      <c r="B79" s="140">
        <v>44944</v>
      </c>
      <c r="C79" s="141">
        <v>44986</v>
      </c>
      <c r="F79" s="142">
        <v>12000</v>
      </c>
      <c r="G79" s="142">
        <v>12000</v>
      </c>
      <c r="H79" s="143" t="s">
        <v>2591</v>
      </c>
      <c r="I79" s="143" t="s">
        <v>2592</v>
      </c>
      <c r="J79" s="143" t="s">
        <v>2645</v>
      </c>
      <c r="K79" s="139" t="s">
        <v>2646</v>
      </c>
      <c r="L79" s="144" t="s">
        <v>2367</v>
      </c>
    </row>
    <row r="80" spans="1:12" x14ac:dyDescent="0.25">
      <c r="A80" s="139" t="s">
        <v>2648</v>
      </c>
      <c r="B80" s="140">
        <v>44944</v>
      </c>
      <c r="C80" s="141">
        <v>44927</v>
      </c>
      <c r="D80" s="145">
        <v>45005</v>
      </c>
      <c r="E80" s="144" t="s">
        <v>2649</v>
      </c>
      <c r="F80" s="142">
        <v>226.56</v>
      </c>
      <c r="G80" s="142">
        <v>226.56</v>
      </c>
      <c r="H80" s="143" t="s">
        <v>2570</v>
      </c>
      <c r="I80" s="143" t="s">
        <v>2571</v>
      </c>
      <c r="J80" s="143" t="s">
        <v>2650</v>
      </c>
      <c r="K80" s="139" t="s">
        <v>2651</v>
      </c>
      <c r="L80" s="144" t="s">
        <v>2373</v>
      </c>
    </row>
    <row r="81" spans="1:12" x14ac:dyDescent="0.25">
      <c r="A81" s="139" t="s">
        <v>2652</v>
      </c>
      <c r="B81" s="140">
        <v>44944</v>
      </c>
      <c r="C81" s="141">
        <v>44927</v>
      </c>
      <c r="F81" s="142">
        <v>7200</v>
      </c>
      <c r="G81" s="142">
        <v>7200</v>
      </c>
      <c r="H81" s="143" t="s">
        <v>2653</v>
      </c>
      <c r="I81" s="143" t="s">
        <v>2654</v>
      </c>
      <c r="J81" s="143" t="s">
        <v>2655</v>
      </c>
      <c r="K81" s="139" t="s">
        <v>2656</v>
      </c>
      <c r="L81" s="144" t="s">
        <v>2367</v>
      </c>
    </row>
    <row r="82" spans="1:12" x14ac:dyDescent="0.25">
      <c r="A82" s="139" t="s">
        <v>2657</v>
      </c>
      <c r="B82" s="140">
        <v>44944</v>
      </c>
      <c r="C82" s="141">
        <v>44927</v>
      </c>
      <c r="D82" s="145">
        <v>44967</v>
      </c>
      <c r="E82" s="144" t="s">
        <v>1409</v>
      </c>
      <c r="F82" s="142">
        <v>1200</v>
      </c>
      <c r="G82" s="142">
        <v>1200</v>
      </c>
      <c r="H82" s="143" t="s">
        <v>2653</v>
      </c>
      <c r="I82" s="143" t="s">
        <v>2654</v>
      </c>
      <c r="J82" s="143" t="s">
        <v>2658</v>
      </c>
      <c r="K82" s="139" t="s">
        <v>2144</v>
      </c>
      <c r="L82" s="144" t="s">
        <v>2373</v>
      </c>
    </row>
    <row r="83" spans="1:12" x14ac:dyDescent="0.25">
      <c r="A83" s="139" t="s">
        <v>2659</v>
      </c>
      <c r="B83" s="140">
        <v>44930</v>
      </c>
      <c r="C83" s="141">
        <v>44927</v>
      </c>
      <c r="D83" s="145">
        <v>44932</v>
      </c>
      <c r="E83" s="144" t="s">
        <v>764</v>
      </c>
      <c r="F83" s="142">
        <v>289.18</v>
      </c>
      <c r="G83" s="142">
        <v>289.18</v>
      </c>
      <c r="H83" s="143" t="s">
        <v>2660</v>
      </c>
      <c r="I83" s="143" t="s">
        <v>2661</v>
      </c>
      <c r="J83" s="143" t="s">
        <v>2662</v>
      </c>
      <c r="L83" s="144" t="s">
        <v>2373</v>
      </c>
    </row>
    <row r="84" spans="1:12" x14ac:dyDescent="0.25">
      <c r="A84" s="139" t="s">
        <v>2663</v>
      </c>
      <c r="B84" s="140">
        <v>44930</v>
      </c>
      <c r="C84" s="141">
        <v>44927</v>
      </c>
      <c r="D84" s="145">
        <v>44931</v>
      </c>
      <c r="E84" s="144" t="s">
        <v>764</v>
      </c>
      <c r="F84" s="142">
        <v>114.13</v>
      </c>
      <c r="G84" s="142">
        <v>114.13</v>
      </c>
      <c r="H84" s="143" t="s">
        <v>2664</v>
      </c>
      <c r="I84" s="143" t="s">
        <v>2665</v>
      </c>
      <c r="J84" s="143" t="s">
        <v>2666</v>
      </c>
      <c r="L84" s="144" t="s">
        <v>2373</v>
      </c>
    </row>
    <row r="85" spans="1:12" x14ac:dyDescent="0.25">
      <c r="A85" s="139" t="s">
        <v>2667</v>
      </c>
      <c r="B85" s="140">
        <v>44931</v>
      </c>
      <c r="C85" s="141">
        <v>44927</v>
      </c>
      <c r="D85" s="145">
        <v>44935</v>
      </c>
      <c r="E85" s="144" t="s">
        <v>764</v>
      </c>
      <c r="F85" s="142">
        <v>340.86</v>
      </c>
      <c r="G85" s="142">
        <v>340.86</v>
      </c>
      <c r="H85" s="143" t="s">
        <v>2660</v>
      </c>
      <c r="I85" s="143" t="s">
        <v>2661</v>
      </c>
      <c r="J85" s="143" t="s">
        <v>2662</v>
      </c>
      <c r="L85" s="144" t="s">
        <v>2373</v>
      </c>
    </row>
    <row r="86" spans="1:12" x14ac:dyDescent="0.25">
      <c r="A86" s="139" t="s">
        <v>2668</v>
      </c>
      <c r="B86" s="140">
        <v>44931</v>
      </c>
      <c r="C86" s="141">
        <v>44927</v>
      </c>
      <c r="D86" s="145">
        <v>44933</v>
      </c>
      <c r="E86" s="144" t="s">
        <v>764</v>
      </c>
      <c r="F86" s="142">
        <v>130.53</v>
      </c>
      <c r="G86" s="142">
        <v>130.53</v>
      </c>
      <c r="H86" s="143" t="s">
        <v>2664</v>
      </c>
      <c r="I86" s="143" t="s">
        <v>2665</v>
      </c>
      <c r="J86" s="143" t="s">
        <v>2666</v>
      </c>
      <c r="L86" s="144" t="s">
        <v>2373</v>
      </c>
    </row>
    <row r="87" spans="1:12" x14ac:dyDescent="0.25">
      <c r="A87" s="139" t="s">
        <v>2669</v>
      </c>
      <c r="B87" s="140">
        <v>44932</v>
      </c>
      <c r="C87" s="141">
        <v>44927</v>
      </c>
      <c r="D87" s="145">
        <v>44936</v>
      </c>
      <c r="E87" s="144" t="s">
        <v>764</v>
      </c>
      <c r="F87" s="142">
        <v>295.33999999999997</v>
      </c>
      <c r="G87" s="142">
        <v>295.33999999999997</v>
      </c>
      <c r="H87" s="143" t="s">
        <v>2660</v>
      </c>
      <c r="I87" s="143" t="s">
        <v>2661</v>
      </c>
      <c r="J87" s="143" t="s">
        <v>2662</v>
      </c>
      <c r="L87" s="144" t="s">
        <v>2373</v>
      </c>
    </row>
    <row r="88" spans="1:12" x14ac:dyDescent="0.25">
      <c r="A88" s="139" t="s">
        <v>2670</v>
      </c>
      <c r="B88" s="140">
        <v>44932</v>
      </c>
      <c r="C88" s="141">
        <v>44927</v>
      </c>
      <c r="D88" s="145">
        <v>44935</v>
      </c>
      <c r="E88" s="144" t="s">
        <v>764</v>
      </c>
      <c r="F88" s="142">
        <v>105.16</v>
      </c>
      <c r="G88" s="142">
        <v>105.16</v>
      </c>
      <c r="H88" s="143" t="s">
        <v>2664</v>
      </c>
      <c r="I88" s="143" t="s">
        <v>2665</v>
      </c>
      <c r="J88" s="143" t="s">
        <v>2666</v>
      </c>
      <c r="L88" s="144" t="s">
        <v>2373</v>
      </c>
    </row>
    <row r="89" spans="1:12" x14ac:dyDescent="0.25">
      <c r="A89" s="139" t="s">
        <v>2671</v>
      </c>
      <c r="B89" s="140">
        <v>44933</v>
      </c>
      <c r="C89" s="141">
        <v>44927</v>
      </c>
      <c r="D89" s="145">
        <v>44936</v>
      </c>
      <c r="E89" s="144" t="s">
        <v>764</v>
      </c>
      <c r="F89" s="142">
        <v>401.49</v>
      </c>
      <c r="G89" s="142">
        <v>401.49</v>
      </c>
      <c r="H89" s="143" t="s">
        <v>2660</v>
      </c>
      <c r="I89" s="143" t="s">
        <v>2661</v>
      </c>
      <c r="J89" s="143" t="s">
        <v>2662</v>
      </c>
      <c r="L89" s="144" t="s">
        <v>2373</v>
      </c>
    </row>
    <row r="90" spans="1:12" x14ac:dyDescent="0.25">
      <c r="A90" s="139" t="s">
        <v>2672</v>
      </c>
      <c r="B90" s="140">
        <v>44933</v>
      </c>
      <c r="C90" s="141">
        <v>44927</v>
      </c>
      <c r="D90" s="145">
        <v>44935</v>
      </c>
      <c r="E90" s="144" t="s">
        <v>764</v>
      </c>
      <c r="F90" s="142">
        <v>195.79</v>
      </c>
      <c r="G90" s="142">
        <v>195.79</v>
      </c>
      <c r="H90" s="143" t="s">
        <v>2664</v>
      </c>
      <c r="I90" s="143" t="s">
        <v>2665</v>
      </c>
      <c r="J90" s="143" t="s">
        <v>2666</v>
      </c>
      <c r="L90" s="144" t="s">
        <v>2373</v>
      </c>
    </row>
    <row r="91" spans="1:12" x14ac:dyDescent="0.25">
      <c r="A91" s="139" t="s">
        <v>2673</v>
      </c>
      <c r="B91" s="140">
        <v>44934</v>
      </c>
      <c r="C91" s="141">
        <v>44927</v>
      </c>
      <c r="D91" s="145">
        <v>44936</v>
      </c>
      <c r="E91" s="144" t="s">
        <v>764</v>
      </c>
      <c r="F91" s="142">
        <v>322.37</v>
      </c>
      <c r="G91" s="142">
        <v>322.37</v>
      </c>
      <c r="H91" s="143" t="s">
        <v>2660</v>
      </c>
      <c r="I91" s="143" t="s">
        <v>2661</v>
      </c>
      <c r="J91" s="143" t="s">
        <v>2662</v>
      </c>
      <c r="L91" s="144" t="s">
        <v>2373</v>
      </c>
    </row>
    <row r="92" spans="1:12" x14ac:dyDescent="0.25">
      <c r="A92" s="139" t="s">
        <v>2674</v>
      </c>
      <c r="B92" s="140">
        <v>44934</v>
      </c>
      <c r="C92" s="141">
        <v>44927</v>
      </c>
      <c r="D92" s="145">
        <v>44935</v>
      </c>
      <c r="E92" s="144" t="s">
        <v>764</v>
      </c>
      <c r="F92" s="142">
        <v>151.91</v>
      </c>
      <c r="G92" s="142">
        <v>151.91</v>
      </c>
      <c r="H92" s="143" t="s">
        <v>2664</v>
      </c>
      <c r="I92" s="143" t="s">
        <v>2665</v>
      </c>
      <c r="J92" s="143" t="s">
        <v>2666</v>
      </c>
      <c r="L92" s="144" t="s">
        <v>2373</v>
      </c>
    </row>
    <row r="93" spans="1:12" x14ac:dyDescent="0.25">
      <c r="A93" s="139" t="s">
        <v>2675</v>
      </c>
      <c r="B93" s="140">
        <v>44937</v>
      </c>
      <c r="C93" s="141">
        <v>44927</v>
      </c>
      <c r="D93" s="145">
        <v>44939</v>
      </c>
      <c r="E93" s="144" t="s">
        <v>764</v>
      </c>
      <c r="F93" s="142">
        <v>173.57</v>
      </c>
      <c r="G93" s="142">
        <v>173.57</v>
      </c>
      <c r="H93" s="143" t="s">
        <v>2660</v>
      </c>
      <c r="I93" s="143" t="s">
        <v>2661</v>
      </c>
      <c r="J93" s="143" t="s">
        <v>2662</v>
      </c>
      <c r="L93" s="144" t="s">
        <v>2373</v>
      </c>
    </row>
    <row r="94" spans="1:12" x14ac:dyDescent="0.25">
      <c r="A94" s="139" t="s">
        <v>2676</v>
      </c>
      <c r="B94" s="140">
        <v>44937</v>
      </c>
      <c r="C94" s="141">
        <v>44927</v>
      </c>
      <c r="D94" s="145">
        <v>44938</v>
      </c>
      <c r="E94" s="144" t="s">
        <v>764</v>
      </c>
      <c r="F94" s="142">
        <v>88.56</v>
      </c>
      <c r="G94" s="142">
        <v>88.56</v>
      </c>
      <c r="H94" s="143" t="s">
        <v>2664</v>
      </c>
      <c r="I94" s="143" t="s">
        <v>2665</v>
      </c>
      <c r="J94" s="143" t="s">
        <v>2666</v>
      </c>
      <c r="L94" s="144" t="s">
        <v>2373</v>
      </c>
    </row>
    <row r="95" spans="1:12" x14ac:dyDescent="0.25">
      <c r="A95" s="139" t="s">
        <v>2677</v>
      </c>
      <c r="B95" s="140">
        <v>44938</v>
      </c>
      <c r="C95" s="141">
        <v>44927</v>
      </c>
      <c r="D95" s="145">
        <v>44942</v>
      </c>
      <c r="E95" s="144" t="s">
        <v>764</v>
      </c>
      <c r="F95" s="142">
        <v>205.23</v>
      </c>
      <c r="G95" s="142">
        <v>205.23</v>
      </c>
      <c r="H95" s="143" t="s">
        <v>2660</v>
      </c>
      <c r="I95" s="143" t="s">
        <v>2661</v>
      </c>
      <c r="J95" s="143" t="s">
        <v>2662</v>
      </c>
      <c r="L95" s="144" t="s">
        <v>2373</v>
      </c>
    </row>
    <row r="96" spans="1:12" x14ac:dyDescent="0.25">
      <c r="A96" s="139" t="s">
        <v>2678</v>
      </c>
      <c r="B96" s="140">
        <v>44938</v>
      </c>
      <c r="C96" s="141">
        <v>44927</v>
      </c>
      <c r="D96" s="145">
        <v>44939</v>
      </c>
      <c r="E96" s="144" t="s">
        <v>764</v>
      </c>
      <c r="F96" s="142">
        <v>65.680000000000007</v>
      </c>
      <c r="G96" s="142">
        <v>65.680000000000007</v>
      </c>
      <c r="H96" s="143" t="s">
        <v>2664</v>
      </c>
      <c r="I96" s="143" t="s">
        <v>2665</v>
      </c>
      <c r="J96" s="143" t="s">
        <v>2666</v>
      </c>
      <c r="L96" s="144" t="s">
        <v>2373</v>
      </c>
    </row>
    <row r="97" spans="1:12" x14ac:dyDescent="0.25">
      <c r="A97" s="139" t="s">
        <v>2679</v>
      </c>
      <c r="B97" s="140">
        <v>44939</v>
      </c>
      <c r="C97" s="141">
        <v>44927</v>
      </c>
      <c r="D97" s="145">
        <v>44943</v>
      </c>
      <c r="E97" s="144" t="s">
        <v>764</v>
      </c>
      <c r="F97" s="142">
        <v>220.48</v>
      </c>
      <c r="G97" s="142">
        <v>220.48</v>
      </c>
      <c r="H97" s="143" t="s">
        <v>2660</v>
      </c>
      <c r="I97" s="143" t="s">
        <v>2661</v>
      </c>
      <c r="J97" s="143" t="s">
        <v>2662</v>
      </c>
      <c r="L97" s="144" t="s">
        <v>2373</v>
      </c>
    </row>
    <row r="98" spans="1:12" x14ac:dyDescent="0.25">
      <c r="A98" s="139" t="s">
        <v>2680</v>
      </c>
      <c r="B98" s="140">
        <v>44939</v>
      </c>
      <c r="C98" s="141">
        <v>44927</v>
      </c>
      <c r="D98" s="145">
        <v>44942</v>
      </c>
      <c r="E98" s="144" t="s">
        <v>764</v>
      </c>
      <c r="F98" s="142">
        <v>67.849999999999994</v>
      </c>
      <c r="G98" s="142">
        <v>67.849999999999994</v>
      </c>
      <c r="H98" s="143" t="s">
        <v>2664</v>
      </c>
      <c r="I98" s="143" t="s">
        <v>2665</v>
      </c>
      <c r="J98" s="143" t="s">
        <v>2666</v>
      </c>
      <c r="L98" s="144" t="s">
        <v>2373</v>
      </c>
    </row>
    <row r="99" spans="1:12" x14ac:dyDescent="0.25">
      <c r="A99" s="139" t="s">
        <v>2681</v>
      </c>
      <c r="B99" s="140">
        <v>44940</v>
      </c>
      <c r="C99" s="141">
        <v>44927</v>
      </c>
      <c r="D99" s="145">
        <v>44943</v>
      </c>
      <c r="E99" s="144" t="s">
        <v>764</v>
      </c>
      <c r="F99" s="142">
        <v>351.81</v>
      </c>
      <c r="G99" s="142">
        <v>351.81</v>
      </c>
      <c r="H99" s="143" t="s">
        <v>2660</v>
      </c>
      <c r="I99" s="143" t="s">
        <v>2661</v>
      </c>
      <c r="J99" s="143" t="s">
        <v>2662</v>
      </c>
      <c r="L99" s="144" t="s">
        <v>2373</v>
      </c>
    </row>
    <row r="100" spans="1:12" x14ac:dyDescent="0.25">
      <c r="A100" s="139" t="s">
        <v>2682</v>
      </c>
      <c r="B100" s="140">
        <v>44940</v>
      </c>
      <c r="C100" s="141">
        <v>44927</v>
      </c>
      <c r="D100" s="145">
        <v>44942</v>
      </c>
      <c r="E100" s="144" t="s">
        <v>764</v>
      </c>
      <c r="F100" s="142">
        <v>156.12</v>
      </c>
      <c r="G100" s="142">
        <v>156.12</v>
      </c>
      <c r="H100" s="143" t="s">
        <v>2664</v>
      </c>
      <c r="I100" s="143" t="s">
        <v>2665</v>
      </c>
      <c r="J100" s="143" t="s">
        <v>2666</v>
      </c>
      <c r="L100" s="144" t="s">
        <v>2373</v>
      </c>
    </row>
    <row r="101" spans="1:12" x14ac:dyDescent="0.25">
      <c r="A101" s="139" t="s">
        <v>2683</v>
      </c>
      <c r="B101" s="140">
        <v>44941</v>
      </c>
      <c r="C101" s="141">
        <v>44927</v>
      </c>
      <c r="D101" s="145">
        <v>44943</v>
      </c>
      <c r="E101" s="144" t="s">
        <v>764</v>
      </c>
      <c r="F101" s="142">
        <v>283.83999999999997</v>
      </c>
      <c r="G101" s="142">
        <v>283.83999999999997</v>
      </c>
      <c r="H101" s="143" t="s">
        <v>2660</v>
      </c>
      <c r="I101" s="143" t="s">
        <v>2661</v>
      </c>
      <c r="J101" s="143" t="s">
        <v>2662</v>
      </c>
      <c r="L101" s="144" t="s">
        <v>2373</v>
      </c>
    </row>
    <row r="102" spans="1:12" x14ac:dyDescent="0.25">
      <c r="A102" s="139" t="s">
        <v>2684</v>
      </c>
      <c r="B102" s="140">
        <v>44941</v>
      </c>
      <c r="C102" s="141">
        <v>44927</v>
      </c>
      <c r="D102" s="145">
        <v>44942</v>
      </c>
      <c r="E102" s="144" t="s">
        <v>764</v>
      </c>
      <c r="F102" s="142">
        <v>112.54</v>
      </c>
      <c r="G102" s="142">
        <v>112.54</v>
      </c>
      <c r="H102" s="143" t="s">
        <v>2664</v>
      </c>
      <c r="I102" s="143" t="s">
        <v>2665</v>
      </c>
      <c r="J102" s="143" t="s">
        <v>2666</v>
      </c>
      <c r="L102" s="144" t="s">
        <v>2373</v>
      </c>
    </row>
    <row r="103" spans="1:12" x14ac:dyDescent="0.25">
      <c r="A103" s="139" t="s">
        <v>2685</v>
      </c>
      <c r="B103" s="140">
        <v>44945</v>
      </c>
      <c r="C103" s="141">
        <v>44927</v>
      </c>
      <c r="D103" s="145">
        <v>44952</v>
      </c>
      <c r="E103" s="144" t="s">
        <v>2604</v>
      </c>
      <c r="F103" s="142">
        <v>3989.29</v>
      </c>
      <c r="G103" s="142">
        <v>3823</v>
      </c>
      <c r="H103" s="143" t="s">
        <v>2686</v>
      </c>
      <c r="I103" s="143" t="s">
        <v>2687</v>
      </c>
      <c r="J103" s="143" t="s">
        <v>2688</v>
      </c>
      <c r="L103" s="144" t="s">
        <v>2373</v>
      </c>
    </row>
    <row r="104" spans="1:12" x14ac:dyDescent="0.25">
      <c r="A104" s="139" t="s">
        <v>2689</v>
      </c>
      <c r="B104" s="140">
        <v>44945</v>
      </c>
      <c r="C104" s="141">
        <v>44927</v>
      </c>
      <c r="D104" s="145">
        <v>44952</v>
      </c>
      <c r="E104" s="144" t="s">
        <v>2604</v>
      </c>
      <c r="F104" s="142">
        <v>2928.39</v>
      </c>
      <c r="G104" s="142">
        <v>2616</v>
      </c>
      <c r="H104" s="143" t="s">
        <v>2686</v>
      </c>
      <c r="I104" s="143" t="s">
        <v>2687</v>
      </c>
      <c r="J104" s="143" t="s">
        <v>2610</v>
      </c>
      <c r="L104" s="144" t="s">
        <v>2373</v>
      </c>
    </row>
    <row r="105" spans="1:12" x14ac:dyDescent="0.25">
      <c r="A105" s="139" t="s">
        <v>2690</v>
      </c>
      <c r="B105" s="140">
        <v>44945</v>
      </c>
      <c r="C105" s="141">
        <v>44927</v>
      </c>
      <c r="D105" s="145">
        <v>44958</v>
      </c>
      <c r="E105" s="144" t="s">
        <v>2691</v>
      </c>
      <c r="F105" s="142">
        <v>5189</v>
      </c>
      <c r="G105" s="142">
        <v>4272</v>
      </c>
      <c r="H105" s="143" t="s">
        <v>2605</v>
      </c>
      <c r="I105" s="143" t="s">
        <v>2606</v>
      </c>
      <c r="J105" s="143" t="s">
        <v>2692</v>
      </c>
      <c r="L105" s="144" t="s">
        <v>2373</v>
      </c>
    </row>
    <row r="106" spans="1:12" x14ac:dyDescent="0.25">
      <c r="A106" s="139" t="s">
        <v>2693</v>
      </c>
      <c r="B106" s="140">
        <v>44945</v>
      </c>
      <c r="C106" s="141">
        <v>44927</v>
      </c>
      <c r="D106" s="145">
        <v>44958</v>
      </c>
      <c r="E106" s="144" t="s">
        <v>2604</v>
      </c>
      <c r="F106" s="142">
        <v>4161.62</v>
      </c>
      <c r="G106" s="142">
        <v>4064</v>
      </c>
      <c r="H106" s="143" t="s">
        <v>2686</v>
      </c>
      <c r="I106" s="143" t="s">
        <v>2687</v>
      </c>
      <c r="J106" s="143" t="s">
        <v>2694</v>
      </c>
      <c r="L106" s="144" t="s">
        <v>2373</v>
      </c>
    </row>
    <row r="107" spans="1:12" x14ac:dyDescent="0.25">
      <c r="A107" s="139" t="s">
        <v>2695</v>
      </c>
      <c r="B107" s="140">
        <v>44945</v>
      </c>
      <c r="C107" s="141">
        <v>44927</v>
      </c>
      <c r="D107" s="145">
        <v>44958</v>
      </c>
      <c r="E107" s="144" t="s">
        <v>2604</v>
      </c>
      <c r="F107" s="142">
        <v>4453.21</v>
      </c>
      <c r="G107" s="142">
        <v>4149</v>
      </c>
      <c r="H107" s="143" t="s">
        <v>2686</v>
      </c>
      <c r="I107" s="143" t="s">
        <v>2687</v>
      </c>
      <c r="J107" s="143" t="s">
        <v>2696</v>
      </c>
      <c r="L107" s="144" t="s">
        <v>2373</v>
      </c>
    </row>
    <row r="108" spans="1:12" x14ac:dyDescent="0.25">
      <c r="A108" s="139" t="s">
        <v>2697</v>
      </c>
      <c r="B108" s="140">
        <v>44945</v>
      </c>
      <c r="C108" s="141">
        <v>44927</v>
      </c>
      <c r="D108" s="145">
        <v>44964</v>
      </c>
      <c r="E108" s="144" t="s">
        <v>2604</v>
      </c>
      <c r="F108" s="142">
        <v>8213.18</v>
      </c>
      <c r="G108" s="142">
        <v>7544</v>
      </c>
      <c r="H108" s="143" t="s">
        <v>2686</v>
      </c>
      <c r="I108" s="143" t="s">
        <v>2687</v>
      </c>
      <c r="J108" s="143" t="s">
        <v>2698</v>
      </c>
      <c r="L108" s="144" t="s">
        <v>2373</v>
      </c>
    </row>
    <row r="109" spans="1:12" x14ac:dyDescent="0.25">
      <c r="A109" s="139" t="s">
        <v>2699</v>
      </c>
      <c r="B109" s="140">
        <v>44945</v>
      </c>
      <c r="C109" s="141">
        <v>44927</v>
      </c>
      <c r="D109" s="145">
        <v>44973</v>
      </c>
      <c r="E109" s="144" t="s">
        <v>2604</v>
      </c>
      <c r="F109" s="142">
        <v>5937.93</v>
      </c>
      <c r="G109" s="142">
        <v>5252</v>
      </c>
      <c r="H109" s="143" t="s">
        <v>2686</v>
      </c>
      <c r="I109" s="143" t="s">
        <v>2687</v>
      </c>
      <c r="J109" s="143" t="s">
        <v>2700</v>
      </c>
      <c r="L109" s="144" t="s">
        <v>2373</v>
      </c>
    </row>
    <row r="110" spans="1:12" x14ac:dyDescent="0.25">
      <c r="A110" s="139" t="s">
        <v>2701</v>
      </c>
      <c r="B110" s="140">
        <v>44945</v>
      </c>
      <c r="C110" s="141">
        <v>44927</v>
      </c>
      <c r="D110" s="145">
        <v>44973</v>
      </c>
      <c r="E110" s="144" t="s">
        <v>2604</v>
      </c>
      <c r="F110" s="142">
        <v>2787.87</v>
      </c>
      <c r="G110" s="142">
        <v>2652</v>
      </c>
      <c r="H110" s="143" t="s">
        <v>2686</v>
      </c>
      <c r="I110" s="143" t="s">
        <v>2687</v>
      </c>
      <c r="J110" s="143" t="s">
        <v>2702</v>
      </c>
      <c r="L110" s="144" t="s">
        <v>2373</v>
      </c>
    </row>
    <row r="111" spans="1:12" x14ac:dyDescent="0.25">
      <c r="A111" s="139" t="s">
        <v>2703</v>
      </c>
      <c r="B111" s="140">
        <v>44945</v>
      </c>
      <c r="C111" s="141">
        <v>44927</v>
      </c>
      <c r="D111" s="145">
        <v>44978</v>
      </c>
      <c r="E111" s="144" t="s">
        <v>2704</v>
      </c>
      <c r="F111" s="142">
        <v>11724.16</v>
      </c>
      <c r="G111" s="142">
        <v>10128</v>
      </c>
      <c r="H111" s="143" t="s">
        <v>2686</v>
      </c>
      <c r="I111" s="143" t="s">
        <v>2687</v>
      </c>
      <c r="J111" s="143" t="s">
        <v>2705</v>
      </c>
      <c r="L111" s="144" t="s">
        <v>2373</v>
      </c>
    </row>
    <row r="112" spans="1:12" x14ac:dyDescent="0.25">
      <c r="A112" s="139" t="s">
        <v>2706</v>
      </c>
      <c r="B112" s="140">
        <v>44945</v>
      </c>
      <c r="C112" s="141">
        <v>44927</v>
      </c>
      <c r="D112" s="145">
        <v>44937</v>
      </c>
      <c r="E112" s="144" t="s">
        <v>2707</v>
      </c>
      <c r="F112" s="142">
        <v>2387</v>
      </c>
      <c r="G112" s="142">
        <v>2387</v>
      </c>
      <c r="H112" s="143" t="s">
        <v>2708</v>
      </c>
      <c r="I112" s="143" t="s">
        <v>2709</v>
      </c>
      <c r="J112" s="143" t="s">
        <v>2710</v>
      </c>
      <c r="L112" s="144" t="s">
        <v>2373</v>
      </c>
    </row>
    <row r="113" spans="1:12" x14ac:dyDescent="0.25">
      <c r="A113" s="139" t="s">
        <v>2711</v>
      </c>
      <c r="B113" s="140">
        <v>44945</v>
      </c>
      <c r="C113" s="141">
        <v>44927</v>
      </c>
      <c r="D113" s="145">
        <v>44949</v>
      </c>
      <c r="E113" s="144" t="s">
        <v>2712</v>
      </c>
      <c r="F113" s="142">
        <v>172.52</v>
      </c>
      <c r="G113" s="142">
        <v>172.52</v>
      </c>
      <c r="H113" s="143" t="s">
        <v>2459</v>
      </c>
      <c r="I113" s="143" t="s">
        <v>2460</v>
      </c>
      <c r="J113" s="143" t="s">
        <v>2713</v>
      </c>
      <c r="L113" s="144" t="s">
        <v>2373</v>
      </c>
    </row>
    <row r="114" spans="1:12" x14ac:dyDescent="0.25">
      <c r="A114" s="139" t="s">
        <v>2714</v>
      </c>
      <c r="B114" s="140">
        <v>44929</v>
      </c>
      <c r="C114" s="141">
        <v>44927</v>
      </c>
      <c r="D114" s="145">
        <v>44930</v>
      </c>
      <c r="E114" s="144" t="s">
        <v>2715</v>
      </c>
      <c r="F114" s="142">
        <v>0.46</v>
      </c>
      <c r="G114" s="142">
        <v>0.46</v>
      </c>
      <c r="H114" s="143" t="s">
        <v>2664</v>
      </c>
      <c r="I114" s="143" t="s">
        <v>2665</v>
      </c>
      <c r="J114" s="143" t="s">
        <v>2666</v>
      </c>
      <c r="L114" s="144" t="s">
        <v>2373</v>
      </c>
    </row>
    <row r="115" spans="1:12" x14ac:dyDescent="0.25">
      <c r="A115" s="139" t="s">
        <v>2716</v>
      </c>
      <c r="B115" s="140">
        <v>44946</v>
      </c>
      <c r="C115" s="141">
        <v>44927</v>
      </c>
      <c r="D115" s="145">
        <v>44949</v>
      </c>
      <c r="E115" s="144" t="s">
        <v>2717</v>
      </c>
      <c r="F115" s="142">
        <v>510</v>
      </c>
      <c r="G115" s="142">
        <v>510</v>
      </c>
      <c r="H115" s="143" t="s">
        <v>2541</v>
      </c>
      <c r="I115" s="143" t="s">
        <v>2542</v>
      </c>
      <c r="J115" s="143" t="s">
        <v>2718</v>
      </c>
      <c r="K115" s="139" t="s">
        <v>2719</v>
      </c>
      <c r="L115" s="144" t="s">
        <v>2373</v>
      </c>
    </row>
    <row r="116" spans="1:12" x14ac:dyDescent="0.25">
      <c r="A116" s="139" t="s">
        <v>2720</v>
      </c>
      <c r="B116" s="140">
        <v>44946</v>
      </c>
      <c r="C116" s="141">
        <v>44927</v>
      </c>
      <c r="D116" s="145">
        <v>44949</v>
      </c>
      <c r="E116" s="144" t="s">
        <v>2721</v>
      </c>
      <c r="F116" s="142">
        <v>601.6</v>
      </c>
      <c r="G116" s="142">
        <v>601.6</v>
      </c>
      <c r="H116" s="143" t="s">
        <v>2722</v>
      </c>
      <c r="I116" s="143" t="s">
        <v>414</v>
      </c>
      <c r="J116" s="143" t="s">
        <v>2723</v>
      </c>
      <c r="K116" s="139" t="s">
        <v>2724</v>
      </c>
      <c r="L116" s="144" t="s">
        <v>2373</v>
      </c>
    </row>
    <row r="117" spans="1:12" x14ac:dyDescent="0.25">
      <c r="A117" s="139" t="s">
        <v>2725</v>
      </c>
      <c r="B117" s="140">
        <v>44946</v>
      </c>
      <c r="C117" s="141">
        <v>44927</v>
      </c>
      <c r="D117" s="145">
        <v>44967</v>
      </c>
      <c r="E117" s="144" t="s">
        <v>2726</v>
      </c>
      <c r="F117" s="142">
        <v>1368.15</v>
      </c>
      <c r="G117" s="142">
        <v>1368.15</v>
      </c>
      <c r="H117" s="143" t="s">
        <v>2727</v>
      </c>
      <c r="I117" s="143" t="s">
        <v>2728</v>
      </c>
      <c r="J117" s="143" t="s">
        <v>2729</v>
      </c>
      <c r="L117" s="144" t="s">
        <v>2373</v>
      </c>
    </row>
    <row r="118" spans="1:12" x14ac:dyDescent="0.25">
      <c r="A118" s="139" t="s">
        <v>2730</v>
      </c>
      <c r="B118" s="140">
        <v>44946</v>
      </c>
      <c r="C118" s="141">
        <v>44927</v>
      </c>
      <c r="D118" s="145">
        <v>44952</v>
      </c>
      <c r="E118" s="144" t="s">
        <v>2731</v>
      </c>
      <c r="F118" s="142">
        <v>5480.03</v>
      </c>
      <c r="G118" s="142">
        <v>5480.03</v>
      </c>
      <c r="H118" s="143" t="s">
        <v>2732</v>
      </c>
      <c r="I118" s="143" t="s">
        <v>2733</v>
      </c>
      <c r="J118" s="143" t="s">
        <v>2734</v>
      </c>
      <c r="L118" s="144" t="s">
        <v>2373</v>
      </c>
    </row>
    <row r="119" spans="1:12" x14ac:dyDescent="0.25">
      <c r="A119" s="139" t="s">
        <v>2735</v>
      </c>
      <c r="B119" s="140">
        <v>44946</v>
      </c>
      <c r="C119" s="141">
        <v>44927</v>
      </c>
      <c r="D119" s="145">
        <v>44952</v>
      </c>
      <c r="E119" s="144" t="s">
        <v>2736</v>
      </c>
      <c r="F119" s="142">
        <v>12728.01</v>
      </c>
      <c r="G119" s="142">
        <v>12728.01</v>
      </c>
      <c r="H119" s="143" t="s">
        <v>2523</v>
      </c>
      <c r="I119" s="143" t="s">
        <v>2524</v>
      </c>
      <c r="J119" s="143" t="s">
        <v>2734</v>
      </c>
      <c r="L119" s="144" t="s">
        <v>2373</v>
      </c>
    </row>
    <row r="120" spans="1:12" x14ac:dyDescent="0.25">
      <c r="A120" s="139" t="s">
        <v>2737</v>
      </c>
      <c r="B120" s="140">
        <v>44946</v>
      </c>
      <c r="C120" s="141">
        <v>44927</v>
      </c>
      <c r="D120" s="145">
        <v>44952</v>
      </c>
      <c r="E120" s="144" t="s">
        <v>2736</v>
      </c>
      <c r="F120" s="142">
        <v>13843.08</v>
      </c>
      <c r="G120" s="142">
        <v>13843.08</v>
      </c>
      <c r="H120" s="143" t="s">
        <v>2738</v>
      </c>
      <c r="I120" s="143" t="s">
        <v>2739</v>
      </c>
      <c r="J120" s="143" t="s">
        <v>2734</v>
      </c>
      <c r="L120" s="144" t="s">
        <v>2373</v>
      </c>
    </row>
    <row r="121" spans="1:12" x14ac:dyDescent="0.25">
      <c r="A121" s="139" t="s">
        <v>2740</v>
      </c>
      <c r="B121" s="140">
        <v>44946</v>
      </c>
      <c r="C121" s="141">
        <v>44927</v>
      </c>
      <c r="D121" s="145">
        <v>44967</v>
      </c>
      <c r="E121" s="144" t="s">
        <v>2741</v>
      </c>
      <c r="F121" s="142">
        <v>6673</v>
      </c>
      <c r="G121" s="142">
        <v>6673</v>
      </c>
      <c r="H121" s="143" t="s">
        <v>2742</v>
      </c>
      <c r="I121" s="143" t="s">
        <v>370</v>
      </c>
      <c r="J121" s="143" t="s">
        <v>2743</v>
      </c>
      <c r="L121" s="144" t="s">
        <v>2373</v>
      </c>
    </row>
    <row r="122" spans="1:12" x14ac:dyDescent="0.25">
      <c r="A122" s="139" t="s">
        <v>2744</v>
      </c>
      <c r="B122" s="140">
        <v>44946</v>
      </c>
      <c r="C122" s="141">
        <v>44927</v>
      </c>
      <c r="D122" s="145">
        <v>44967</v>
      </c>
      <c r="E122" s="144" t="s">
        <v>2745</v>
      </c>
      <c r="F122" s="142">
        <v>6085.16</v>
      </c>
      <c r="G122" s="142">
        <v>6085.16</v>
      </c>
      <c r="H122" s="143" t="s">
        <v>2746</v>
      </c>
      <c r="I122" s="143" t="s">
        <v>2747</v>
      </c>
      <c r="J122" s="143" t="s">
        <v>2748</v>
      </c>
      <c r="L122" s="144" t="s">
        <v>2373</v>
      </c>
    </row>
    <row r="123" spans="1:12" x14ac:dyDescent="0.25">
      <c r="A123" s="139" t="s">
        <v>2749</v>
      </c>
      <c r="B123" s="140">
        <v>44946</v>
      </c>
      <c r="C123" s="141">
        <v>44927</v>
      </c>
      <c r="D123" s="145">
        <v>44952</v>
      </c>
      <c r="E123" s="144" t="s">
        <v>2750</v>
      </c>
      <c r="F123" s="142">
        <v>1480.33</v>
      </c>
      <c r="G123" s="142">
        <v>1480.33</v>
      </c>
      <c r="H123" s="143" t="s">
        <v>2751</v>
      </c>
      <c r="I123" s="143" t="s">
        <v>2752</v>
      </c>
      <c r="J123" s="143" t="s">
        <v>2480</v>
      </c>
      <c r="L123" s="144" t="s">
        <v>2373</v>
      </c>
    </row>
    <row r="124" spans="1:12" x14ac:dyDescent="0.25">
      <c r="A124" s="139" t="s">
        <v>2753</v>
      </c>
      <c r="B124" s="140">
        <v>44946</v>
      </c>
      <c r="C124" s="141">
        <v>44927</v>
      </c>
      <c r="D124" s="145">
        <v>44952</v>
      </c>
      <c r="E124" s="144" t="s">
        <v>2750</v>
      </c>
      <c r="F124" s="142">
        <v>2879.17</v>
      </c>
      <c r="G124" s="142">
        <v>2879.17</v>
      </c>
      <c r="H124" s="143" t="s">
        <v>2754</v>
      </c>
      <c r="I124" s="143" t="s">
        <v>2755</v>
      </c>
      <c r="J124" s="143" t="s">
        <v>2480</v>
      </c>
      <c r="L124" s="144" t="s">
        <v>2373</v>
      </c>
    </row>
    <row r="125" spans="1:12" x14ac:dyDescent="0.25">
      <c r="A125" s="139" t="s">
        <v>2756</v>
      </c>
      <c r="B125" s="140">
        <v>44946</v>
      </c>
      <c r="C125" s="141">
        <v>44927</v>
      </c>
      <c r="D125" s="145">
        <v>44952</v>
      </c>
      <c r="E125" s="144" t="s">
        <v>2750</v>
      </c>
      <c r="F125" s="142">
        <v>878.57</v>
      </c>
      <c r="G125" s="142">
        <v>878.57</v>
      </c>
      <c r="H125" s="143" t="s">
        <v>2757</v>
      </c>
      <c r="I125" s="143" t="s">
        <v>2758</v>
      </c>
      <c r="J125" s="143" t="s">
        <v>2480</v>
      </c>
      <c r="L125" s="144" t="s">
        <v>2373</v>
      </c>
    </row>
    <row r="126" spans="1:12" x14ac:dyDescent="0.25">
      <c r="A126" s="139" t="s">
        <v>2759</v>
      </c>
      <c r="B126" s="140">
        <v>44946</v>
      </c>
      <c r="C126" s="141">
        <v>44927</v>
      </c>
      <c r="D126" s="145">
        <v>44952</v>
      </c>
      <c r="E126" s="144" t="s">
        <v>2760</v>
      </c>
      <c r="F126" s="142">
        <v>3334.37</v>
      </c>
      <c r="G126" s="142">
        <v>3334.37</v>
      </c>
      <c r="H126" s="143" t="s">
        <v>2761</v>
      </c>
      <c r="I126" s="143" t="s">
        <v>292</v>
      </c>
      <c r="J126" s="143" t="s">
        <v>2480</v>
      </c>
      <c r="L126" s="144" t="s">
        <v>2373</v>
      </c>
    </row>
    <row r="127" spans="1:12" x14ac:dyDescent="0.25">
      <c r="A127" s="139" t="s">
        <v>2762</v>
      </c>
      <c r="B127" s="140">
        <v>44960</v>
      </c>
      <c r="C127" s="141">
        <v>44958</v>
      </c>
      <c r="D127" s="145">
        <v>44991</v>
      </c>
      <c r="E127" s="144" t="s">
        <v>2763</v>
      </c>
      <c r="F127" s="142">
        <v>3049.07</v>
      </c>
      <c r="G127" s="142">
        <v>3049.07</v>
      </c>
      <c r="H127" s="143" t="s">
        <v>2570</v>
      </c>
      <c r="I127" s="143" t="s">
        <v>2571</v>
      </c>
      <c r="J127" s="143" t="s">
        <v>2764</v>
      </c>
      <c r="K127" s="139" t="s">
        <v>2765</v>
      </c>
      <c r="L127" s="144" t="s">
        <v>2373</v>
      </c>
    </row>
    <row r="128" spans="1:12" x14ac:dyDescent="0.25">
      <c r="A128" s="139" t="s">
        <v>2766</v>
      </c>
      <c r="B128" s="140">
        <v>44946</v>
      </c>
      <c r="C128" s="141">
        <v>44927</v>
      </c>
      <c r="D128" s="145">
        <v>44952</v>
      </c>
      <c r="E128" s="144" t="s">
        <v>2767</v>
      </c>
      <c r="F128" s="142">
        <v>15684</v>
      </c>
      <c r="G128" s="142">
        <v>15684</v>
      </c>
      <c r="H128" s="143" t="s">
        <v>2768</v>
      </c>
      <c r="I128" s="143" t="s">
        <v>2769</v>
      </c>
      <c r="J128" s="143" t="s">
        <v>2770</v>
      </c>
      <c r="K128" s="139" t="s">
        <v>2116</v>
      </c>
      <c r="L128" s="144" t="s">
        <v>2373</v>
      </c>
    </row>
    <row r="129" spans="1:12" x14ac:dyDescent="0.25">
      <c r="A129" s="139" t="s">
        <v>2771</v>
      </c>
      <c r="B129" s="140">
        <v>44946</v>
      </c>
      <c r="C129" s="141">
        <v>44927</v>
      </c>
      <c r="D129" s="145">
        <v>44967</v>
      </c>
      <c r="E129" s="144" t="s">
        <v>2772</v>
      </c>
      <c r="F129" s="142">
        <v>6000</v>
      </c>
      <c r="G129" s="142">
        <v>6000</v>
      </c>
      <c r="H129" s="143" t="s">
        <v>2773</v>
      </c>
      <c r="I129" s="143" t="s">
        <v>2774</v>
      </c>
      <c r="J129" s="143" t="s">
        <v>2775</v>
      </c>
      <c r="K129" s="139" t="s">
        <v>2147</v>
      </c>
      <c r="L129" s="144" t="s">
        <v>2373</v>
      </c>
    </row>
    <row r="130" spans="1:12" x14ac:dyDescent="0.25">
      <c r="A130" s="139" t="s">
        <v>2776</v>
      </c>
      <c r="B130" s="140">
        <v>44946</v>
      </c>
      <c r="C130" s="141">
        <v>44927</v>
      </c>
      <c r="D130" s="145">
        <v>44967</v>
      </c>
      <c r="E130" s="144" t="s">
        <v>2777</v>
      </c>
      <c r="F130" s="142">
        <v>1817.99</v>
      </c>
      <c r="G130" s="142">
        <v>1817.99</v>
      </c>
      <c r="H130" s="143" t="s">
        <v>2412</v>
      </c>
      <c r="I130" s="143" t="s">
        <v>2413</v>
      </c>
      <c r="J130" s="143" t="s">
        <v>2778</v>
      </c>
      <c r="K130" s="139" t="s">
        <v>2779</v>
      </c>
      <c r="L130" s="144" t="s">
        <v>2373</v>
      </c>
    </row>
    <row r="131" spans="1:12" x14ac:dyDescent="0.25">
      <c r="A131" s="139" t="s">
        <v>2780</v>
      </c>
      <c r="B131" s="140">
        <v>44946</v>
      </c>
      <c r="C131" s="141">
        <v>44927</v>
      </c>
      <c r="D131" s="145">
        <v>44949</v>
      </c>
      <c r="E131" s="144" t="s">
        <v>2781</v>
      </c>
      <c r="F131" s="142">
        <v>400</v>
      </c>
      <c r="G131" s="142">
        <v>400</v>
      </c>
      <c r="H131" s="143" t="s">
        <v>2412</v>
      </c>
      <c r="I131" s="143" t="s">
        <v>2413</v>
      </c>
      <c r="J131" s="143" t="s">
        <v>2782</v>
      </c>
      <c r="K131" s="139" t="s">
        <v>2783</v>
      </c>
      <c r="L131" s="144" t="s">
        <v>2373</v>
      </c>
    </row>
    <row r="132" spans="1:12" x14ac:dyDescent="0.25">
      <c r="A132" s="139" t="s">
        <v>2784</v>
      </c>
      <c r="B132" s="140">
        <v>44947</v>
      </c>
      <c r="C132" s="141">
        <v>44927</v>
      </c>
      <c r="D132" s="145">
        <v>45012</v>
      </c>
      <c r="E132" s="144" t="s">
        <v>2785</v>
      </c>
      <c r="F132" s="142">
        <v>3000</v>
      </c>
      <c r="G132" s="142">
        <v>3000</v>
      </c>
      <c r="H132" s="143" t="s">
        <v>2742</v>
      </c>
      <c r="I132" s="143" t="s">
        <v>370</v>
      </c>
      <c r="J132" s="143" t="s">
        <v>2743</v>
      </c>
      <c r="L132" s="144" t="s">
        <v>2373</v>
      </c>
    </row>
    <row r="133" spans="1:12" x14ac:dyDescent="0.25">
      <c r="A133" s="139" t="s">
        <v>2786</v>
      </c>
      <c r="B133" s="140">
        <v>44949</v>
      </c>
      <c r="C133" s="141">
        <v>44927</v>
      </c>
      <c r="D133" s="145">
        <v>44984</v>
      </c>
      <c r="E133" s="144" t="s">
        <v>2787</v>
      </c>
      <c r="F133" s="142">
        <v>380</v>
      </c>
      <c r="G133" s="142">
        <v>380</v>
      </c>
      <c r="H133" s="143" t="s">
        <v>2364</v>
      </c>
      <c r="I133" s="143" t="s">
        <v>2365</v>
      </c>
      <c r="J133" s="143" t="s">
        <v>2788</v>
      </c>
      <c r="K133" s="139" t="s">
        <v>2789</v>
      </c>
      <c r="L133" s="144" t="s">
        <v>2373</v>
      </c>
    </row>
    <row r="134" spans="1:12" x14ac:dyDescent="0.25">
      <c r="A134" s="139" t="s">
        <v>2790</v>
      </c>
      <c r="B134" s="140">
        <v>44949</v>
      </c>
      <c r="C134" s="141">
        <v>44927</v>
      </c>
      <c r="D134" s="145">
        <v>44967</v>
      </c>
      <c r="E134" s="144" t="s">
        <v>2791</v>
      </c>
      <c r="F134" s="142">
        <v>4327.5</v>
      </c>
      <c r="G134" s="142">
        <v>4327.5</v>
      </c>
      <c r="H134" s="143" t="s">
        <v>2722</v>
      </c>
      <c r="I134" s="143" t="s">
        <v>414</v>
      </c>
      <c r="J134" s="143" t="s">
        <v>2792</v>
      </c>
      <c r="K134" s="139" t="s">
        <v>2793</v>
      </c>
      <c r="L134" s="144" t="s">
        <v>2373</v>
      </c>
    </row>
    <row r="135" spans="1:12" x14ac:dyDescent="0.25">
      <c r="A135" s="139" t="s">
        <v>2794</v>
      </c>
      <c r="B135" s="140">
        <v>44949</v>
      </c>
      <c r="C135" s="141">
        <v>44927</v>
      </c>
      <c r="D135" s="145">
        <v>44953</v>
      </c>
      <c r="E135" s="144" t="s">
        <v>2795</v>
      </c>
      <c r="F135" s="142">
        <v>63</v>
      </c>
      <c r="G135" s="142">
        <v>63</v>
      </c>
      <c r="H135" s="143" t="s">
        <v>2364</v>
      </c>
      <c r="I135" s="143" t="s">
        <v>2365</v>
      </c>
      <c r="J135" s="143" t="s">
        <v>2366</v>
      </c>
      <c r="L135" s="144" t="s">
        <v>2373</v>
      </c>
    </row>
    <row r="136" spans="1:12" x14ac:dyDescent="0.25">
      <c r="A136" s="139" t="s">
        <v>2796</v>
      </c>
      <c r="B136" s="140">
        <v>44949</v>
      </c>
      <c r="C136" s="141">
        <v>44927</v>
      </c>
      <c r="D136" s="145">
        <v>44953</v>
      </c>
      <c r="E136" s="144" t="s">
        <v>2797</v>
      </c>
      <c r="F136" s="142">
        <v>832.5</v>
      </c>
      <c r="G136" s="142">
        <v>832.5</v>
      </c>
      <c r="H136" s="143" t="s">
        <v>2798</v>
      </c>
      <c r="I136" s="143" t="s">
        <v>2799</v>
      </c>
      <c r="J136" s="143" t="s">
        <v>2800</v>
      </c>
      <c r="L136" s="144" t="s">
        <v>2373</v>
      </c>
    </row>
    <row r="137" spans="1:12" x14ac:dyDescent="0.25">
      <c r="A137" s="139" t="s">
        <v>2801</v>
      </c>
      <c r="B137" s="140">
        <v>44949</v>
      </c>
      <c r="C137" s="141">
        <v>44927</v>
      </c>
      <c r="D137" s="145">
        <v>44967</v>
      </c>
      <c r="E137" s="144" t="s">
        <v>2802</v>
      </c>
      <c r="F137" s="142">
        <v>960</v>
      </c>
      <c r="G137" s="142">
        <v>960</v>
      </c>
      <c r="H137" s="143" t="s">
        <v>2803</v>
      </c>
      <c r="I137" s="143" t="s">
        <v>2804</v>
      </c>
      <c r="J137" s="143" t="s">
        <v>2805</v>
      </c>
      <c r="K137" s="139" t="s">
        <v>2158</v>
      </c>
      <c r="L137" s="144" t="s">
        <v>2373</v>
      </c>
    </row>
    <row r="138" spans="1:12" x14ac:dyDescent="0.25">
      <c r="A138" s="139" t="s">
        <v>2806</v>
      </c>
      <c r="B138" s="140">
        <v>44949</v>
      </c>
      <c r="C138" s="141">
        <v>44927</v>
      </c>
      <c r="D138" s="145">
        <v>44967</v>
      </c>
      <c r="E138" s="144" t="s">
        <v>2797</v>
      </c>
      <c r="F138" s="142">
        <v>322.5</v>
      </c>
      <c r="G138" s="142">
        <v>322.5</v>
      </c>
      <c r="H138" s="143" t="s">
        <v>2469</v>
      </c>
      <c r="I138" s="143" t="s">
        <v>2470</v>
      </c>
      <c r="J138" s="143" t="s">
        <v>2807</v>
      </c>
      <c r="K138" s="139" t="s">
        <v>2808</v>
      </c>
      <c r="L138" s="144" t="s">
        <v>2373</v>
      </c>
    </row>
    <row r="139" spans="1:12" x14ac:dyDescent="0.25">
      <c r="A139" s="139" t="s">
        <v>2809</v>
      </c>
      <c r="B139" s="140">
        <v>44958</v>
      </c>
      <c r="C139" s="141">
        <v>44958</v>
      </c>
      <c r="D139" s="145">
        <v>44984</v>
      </c>
      <c r="E139" s="144" t="s">
        <v>2810</v>
      </c>
      <c r="F139" s="142">
        <v>1364.23</v>
      </c>
      <c r="G139" s="142">
        <v>1364.23</v>
      </c>
      <c r="H139" s="143" t="s">
        <v>2811</v>
      </c>
      <c r="I139" s="143" t="s">
        <v>2035</v>
      </c>
      <c r="J139" s="143" t="s">
        <v>2632</v>
      </c>
      <c r="K139" s="139" t="s">
        <v>2812</v>
      </c>
      <c r="L139" s="144" t="s">
        <v>2373</v>
      </c>
    </row>
    <row r="140" spans="1:12" x14ac:dyDescent="0.25">
      <c r="A140" s="139" t="s">
        <v>2813</v>
      </c>
      <c r="B140" s="140">
        <v>44950</v>
      </c>
      <c r="C140" s="141">
        <v>44927</v>
      </c>
      <c r="D140" s="145">
        <v>44953</v>
      </c>
      <c r="E140" s="144" t="s">
        <v>2814</v>
      </c>
      <c r="F140" s="142">
        <v>8233.3799999999992</v>
      </c>
      <c r="G140" s="142">
        <v>8233.3799999999992</v>
      </c>
      <c r="H140" s="143" t="s">
        <v>2815</v>
      </c>
      <c r="I140" s="143" t="s">
        <v>2816</v>
      </c>
      <c r="J140" s="143" t="s">
        <v>2480</v>
      </c>
      <c r="L140" s="144" t="s">
        <v>2373</v>
      </c>
    </row>
    <row r="141" spans="1:12" x14ac:dyDescent="0.25">
      <c r="A141" s="139" t="s">
        <v>2817</v>
      </c>
      <c r="B141" s="140">
        <v>44950</v>
      </c>
      <c r="C141" s="141">
        <v>44927</v>
      </c>
      <c r="D141" s="145">
        <v>44953</v>
      </c>
      <c r="E141" s="144" t="s">
        <v>2814</v>
      </c>
      <c r="F141" s="142">
        <v>19871.28</v>
      </c>
      <c r="G141" s="142">
        <v>19871.28</v>
      </c>
      <c r="H141" s="143" t="s">
        <v>2478</v>
      </c>
      <c r="I141" s="143" t="s">
        <v>2479</v>
      </c>
      <c r="J141" s="143" t="s">
        <v>2480</v>
      </c>
      <c r="L141" s="144" t="s">
        <v>2373</v>
      </c>
    </row>
    <row r="142" spans="1:12" x14ac:dyDescent="0.25">
      <c r="A142" s="139" t="s">
        <v>2818</v>
      </c>
      <c r="B142" s="140">
        <v>44950</v>
      </c>
      <c r="C142" s="141">
        <v>44927</v>
      </c>
      <c r="D142" s="145">
        <v>44953</v>
      </c>
      <c r="E142" s="144" t="s">
        <v>2819</v>
      </c>
      <c r="F142" s="142">
        <v>4698.8999999999996</v>
      </c>
      <c r="G142" s="142">
        <v>4698.8999999999996</v>
      </c>
      <c r="H142" s="143" t="s">
        <v>2815</v>
      </c>
      <c r="I142" s="143" t="s">
        <v>2816</v>
      </c>
      <c r="J142" s="143" t="s">
        <v>2480</v>
      </c>
      <c r="L142" s="144" t="s">
        <v>2373</v>
      </c>
    </row>
    <row r="143" spans="1:12" x14ac:dyDescent="0.25">
      <c r="A143" s="139" t="s">
        <v>2820</v>
      </c>
      <c r="B143" s="140">
        <v>44950</v>
      </c>
      <c r="C143" s="141">
        <v>44927</v>
      </c>
      <c r="D143" s="145">
        <v>44953</v>
      </c>
      <c r="E143" s="144" t="s">
        <v>2819</v>
      </c>
      <c r="F143" s="142">
        <v>15007.68</v>
      </c>
      <c r="G143" s="142">
        <v>15007.68</v>
      </c>
      <c r="H143" s="143" t="s">
        <v>2478</v>
      </c>
      <c r="I143" s="143" t="s">
        <v>2479</v>
      </c>
      <c r="J143" s="143" t="s">
        <v>2480</v>
      </c>
      <c r="L143" s="144" t="s">
        <v>2373</v>
      </c>
    </row>
    <row r="144" spans="1:12" x14ac:dyDescent="0.25">
      <c r="A144" s="139" t="s">
        <v>2821</v>
      </c>
      <c r="B144" s="140">
        <v>44950</v>
      </c>
      <c r="C144" s="141">
        <v>44927</v>
      </c>
      <c r="D144" s="145">
        <v>44953</v>
      </c>
      <c r="E144" s="144" t="s">
        <v>2819</v>
      </c>
      <c r="F144" s="142">
        <v>764.28</v>
      </c>
      <c r="G144" s="142">
        <v>764.28</v>
      </c>
      <c r="H144" s="143" t="s">
        <v>2822</v>
      </c>
      <c r="I144" s="143" t="s">
        <v>2823</v>
      </c>
      <c r="J144" s="143" t="s">
        <v>2480</v>
      </c>
      <c r="L144" s="144" t="s">
        <v>2373</v>
      </c>
    </row>
    <row r="145" spans="1:12" x14ac:dyDescent="0.25">
      <c r="A145" s="139" t="s">
        <v>2824</v>
      </c>
      <c r="B145" s="140">
        <v>44950</v>
      </c>
      <c r="C145" s="141">
        <v>44927</v>
      </c>
      <c r="D145" s="145">
        <v>44953</v>
      </c>
      <c r="E145" s="144" t="s">
        <v>2819</v>
      </c>
      <c r="F145" s="142">
        <v>2223.36</v>
      </c>
      <c r="G145" s="142">
        <v>2223.36</v>
      </c>
      <c r="H145" s="143" t="s">
        <v>2825</v>
      </c>
      <c r="I145" s="143" t="s">
        <v>2826</v>
      </c>
      <c r="J145" s="143" t="s">
        <v>2480</v>
      </c>
      <c r="L145" s="144" t="s">
        <v>2373</v>
      </c>
    </row>
    <row r="146" spans="1:12" x14ac:dyDescent="0.25">
      <c r="A146" s="139" t="s">
        <v>2827</v>
      </c>
      <c r="B146" s="140">
        <v>44950</v>
      </c>
      <c r="C146" s="141">
        <v>44927</v>
      </c>
      <c r="D146" s="145">
        <v>44953</v>
      </c>
      <c r="E146" s="144" t="s">
        <v>2819</v>
      </c>
      <c r="F146" s="142">
        <v>764.28</v>
      </c>
      <c r="G146" s="142">
        <v>764.28</v>
      </c>
      <c r="H146" s="143" t="s">
        <v>2478</v>
      </c>
      <c r="I146" s="143" t="s">
        <v>2479</v>
      </c>
      <c r="J146" s="143" t="s">
        <v>2480</v>
      </c>
      <c r="L146" s="144" t="s">
        <v>2373</v>
      </c>
    </row>
    <row r="147" spans="1:12" x14ac:dyDescent="0.25">
      <c r="A147" s="139" t="s">
        <v>2828</v>
      </c>
      <c r="B147" s="140">
        <v>44950</v>
      </c>
      <c r="C147" s="141">
        <v>44927</v>
      </c>
      <c r="D147" s="145">
        <v>44953</v>
      </c>
      <c r="E147" s="144" t="s">
        <v>2829</v>
      </c>
      <c r="F147" s="142">
        <v>286.58</v>
      </c>
      <c r="G147" s="142">
        <v>286.58</v>
      </c>
      <c r="H147" s="143" t="s">
        <v>2754</v>
      </c>
      <c r="I147" s="143" t="s">
        <v>2755</v>
      </c>
      <c r="J147" s="143" t="s">
        <v>2480</v>
      </c>
      <c r="L147" s="144" t="s">
        <v>2373</v>
      </c>
    </row>
    <row r="148" spans="1:12" x14ac:dyDescent="0.25">
      <c r="A148" s="139" t="s">
        <v>2830</v>
      </c>
      <c r="B148" s="140">
        <v>44950</v>
      </c>
      <c r="C148" s="141">
        <v>44927</v>
      </c>
      <c r="D148" s="145">
        <v>44952</v>
      </c>
      <c r="E148" s="144" t="s">
        <v>2831</v>
      </c>
      <c r="F148" s="142">
        <v>111.7</v>
      </c>
      <c r="G148" s="142">
        <v>111.7</v>
      </c>
      <c r="H148" s="143" t="s">
        <v>2443</v>
      </c>
      <c r="I148" s="143" t="s">
        <v>2444</v>
      </c>
      <c r="J148" s="143" t="s">
        <v>2832</v>
      </c>
      <c r="L148" s="144" t="s">
        <v>2373</v>
      </c>
    </row>
    <row r="149" spans="1:12" x14ac:dyDescent="0.25">
      <c r="A149" s="139" t="s">
        <v>2833</v>
      </c>
      <c r="B149" s="140">
        <v>44950</v>
      </c>
      <c r="C149" s="141">
        <v>44927</v>
      </c>
      <c r="D149" s="145">
        <v>44967</v>
      </c>
      <c r="E149" s="144" t="s">
        <v>2834</v>
      </c>
      <c r="F149" s="142">
        <v>1046</v>
      </c>
      <c r="G149" s="142">
        <v>1046</v>
      </c>
      <c r="H149" s="143" t="s">
        <v>2518</v>
      </c>
      <c r="I149" s="143" t="s">
        <v>2519</v>
      </c>
      <c r="J149" s="143" t="s">
        <v>2520</v>
      </c>
      <c r="L149" s="144" t="s">
        <v>2373</v>
      </c>
    </row>
    <row r="150" spans="1:12" x14ac:dyDescent="0.25">
      <c r="A150" s="139" t="s">
        <v>2835</v>
      </c>
      <c r="B150" s="140">
        <v>44950</v>
      </c>
      <c r="C150" s="141">
        <v>44927</v>
      </c>
      <c r="D150" s="145">
        <v>44967</v>
      </c>
      <c r="E150" s="144" t="s">
        <v>2836</v>
      </c>
      <c r="F150" s="142">
        <v>1320</v>
      </c>
      <c r="G150" s="142">
        <v>1320</v>
      </c>
      <c r="H150" s="143" t="s">
        <v>2518</v>
      </c>
      <c r="I150" s="143" t="s">
        <v>2519</v>
      </c>
      <c r="J150" s="143" t="s">
        <v>2520</v>
      </c>
      <c r="L150" s="144" t="s">
        <v>2373</v>
      </c>
    </row>
    <row r="151" spans="1:12" x14ac:dyDescent="0.25">
      <c r="A151" s="139" t="s">
        <v>2837</v>
      </c>
      <c r="B151" s="140">
        <v>44950</v>
      </c>
      <c r="C151" s="141">
        <v>44927</v>
      </c>
      <c r="D151" s="145">
        <v>44956</v>
      </c>
      <c r="E151" s="144" t="s">
        <v>2838</v>
      </c>
      <c r="F151" s="142">
        <v>645.79999999999995</v>
      </c>
      <c r="G151" s="142">
        <v>645.79999999999995</v>
      </c>
      <c r="H151" s="143" t="s">
        <v>2839</v>
      </c>
      <c r="I151" s="143" t="s">
        <v>2840</v>
      </c>
      <c r="J151" s="143" t="s">
        <v>2445</v>
      </c>
      <c r="L151" s="144" t="s">
        <v>2373</v>
      </c>
    </row>
    <row r="152" spans="1:12" x14ac:dyDescent="0.25">
      <c r="A152" s="139" t="s">
        <v>2841</v>
      </c>
      <c r="B152" s="140">
        <v>44950</v>
      </c>
      <c r="C152" s="141">
        <v>44927</v>
      </c>
      <c r="D152" s="145">
        <v>44956</v>
      </c>
      <c r="E152" s="144" t="s">
        <v>2838</v>
      </c>
      <c r="F152" s="142">
        <v>138</v>
      </c>
      <c r="G152" s="142">
        <v>138</v>
      </c>
      <c r="H152" s="143" t="s">
        <v>2541</v>
      </c>
      <c r="I152" s="143" t="s">
        <v>2542</v>
      </c>
      <c r="J152" s="143" t="s">
        <v>2445</v>
      </c>
      <c r="L152" s="144" t="s">
        <v>2373</v>
      </c>
    </row>
    <row r="153" spans="1:12" x14ac:dyDescent="0.25">
      <c r="A153" s="139" t="s">
        <v>2842</v>
      </c>
      <c r="B153" s="140">
        <v>44950</v>
      </c>
      <c r="C153" s="141">
        <v>44927</v>
      </c>
      <c r="D153" s="145">
        <v>44956</v>
      </c>
      <c r="E153" s="144" t="s">
        <v>2838</v>
      </c>
      <c r="F153" s="142">
        <v>370</v>
      </c>
      <c r="G153" s="142">
        <v>370</v>
      </c>
      <c r="H153" s="143" t="s">
        <v>2469</v>
      </c>
      <c r="I153" s="143" t="s">
        <v>2470</v>
      </c>
      <c r="J153" s="143" t="s">
        <v>2445</v>
      </c>
      <c r="L153" s="144" t="s">
        <v>2373</v>
      </c>
    </row>
    <row r="154" spans="1:12" x14ac:dyDescent="0.25">
      <c r="A154" s="139" t="s">
        <v>2843</v>
      </c>
      <c r="B154" s="140">
        <v>44950</v>
      </c>
      <c r="C154" s="141">
        <v>44927</v>
      </c>
      <c r="D154" s="145">
        <v>44956</v>
      </c>
      <c r="E154" s="144" t="s">
        <v>2838</v>
      </c>
      <c r="F154" s="142">
        <v>75</v>
      </c>
      <c r="G154" s="142">
        <v>75</v>
      </c>
      <c r="H154" s="143" t="s">
        <v>2469</v>
      </c>
      <c r="I154" s="143" t="s">
        <v>2470</v>
      </c>
      <c r="J154" s="143" t="s">
        <v>2445</v>
      </c>
      <c r="L154" s="144" t="s">
        <v>2373</v>
      </c>
    </row>
    <row r="155" spans="1:12" x14ac:dyDescent="0.25">
      <c r="A155" s="139" t="s">
        <v>2844</v>
      </c>
      <c r="B155" s="140">
        <v>44950</v>
      </c>
      <c r="C155" s="141">
        <v>44927</v>
      </c>
      <c r="D155" s="145">
        <v>44956</v>
      </c>
      <c r="E155" s="144" t="s">
        <v>2838</v>
      </c>
      <c r="F155" s="142">
        <v>105</v>
      </c>
      <c r="G155" s="142">
        <v>105</v>
      </c>
      <c r="H155" s="143" t="s">
        <v>2845</v>
      </c>
      <c r="I155" s="143" t="s">
        <v>2846</v>
      </c>
      <c r="J155" s="143" t="s">
        <v>2445</v>
      </c>
      <c r="L155" s="144" t="s">
        <v>2373</v>
      </c>
    </row>
    <row r="156" spans="1:12" x14ac:dyDescent="0.25">
      <c r="A156" s="139" t="s">
        <v>2847</v>
      </c>
      <c r="B156" s="140">
        <v>44950</v>
      </c>
      <c r="C156" s="141">
        <v>44927</v>
      </c>
      <c r="D156" s="145">
        <v>44956</v>
      </c>
      <c r="E156" s="144" t="s">
        <v>2838</v>
      </c>
      <c r="F156" s="142">
        <v>351</v>
      </c>
      <c r="G156" s="142">
        <v>351</v>
      </c>
      <c r="H156" s="143" t="s">
        <v>2570</v>
      </c>
      <c r="I156" s="143" t="s">
        <v>2571</v>
      </c>
      <c r="J156" s="143" t="s">
        <v>2445</v>
      </c>
      <c r="L156" s="144" t="s">
        <v>2373</v>
      </c>
    </row>
    <row r="157" spans="1:12" x14ac:dyDescent="0.25">
      <c r="A157" s="139" t="s">
        <v>2848</v>
      </c>
      <c r="B157" s="140">
        <v>44952</v>
      </c>
      <c r="C157" s="141">
        <v>44927</v>
      </c>
      <c r="D157" s="145">
        <v>44970</v>
      </c>
      <c r="E157" s="144" t="s">
        <v>2849</v>
      </c>
      <c r="F157" s="142">
        <v>65059.6</v>
      </c>
      <c r="G157" s="142">
        <v>65059.6</v>
      </c>
      <c r="H157" s="143" t="s">
        <v>2850</v>
      </c>
      <c r="I157" s="143" t="s">
        <v>2851</v>
      </c>
      <c r="J157" s="143" t="s">
        <v>2852</v>
      </c>
      <c r="L157" s="144" t="s">
        <v>2373</v>
      </c>
    </row>
    <row r="158" spans="1:12" x14ac:dyDescent="0.25">
      <c r="A158" s="139" t="s">
        <v>2853</v>
      </c>
      <c r="B158" s="140">
        <v>44952</v>
      </c>
      <c r="C158" s="141">
        <v>44927</v>
      </c>
      <c r="D158" s="145">
        <v>44967</v>
      </c>
      <c r="E158" s="144" t="s">
        <v>2854</v>
      </c>
      <c r="F158" s="142">
        <v>490</v>
      </c>
      <c r="G158" s="142">
        <v>436.1</v>
      </c>
      <c r="H158" s="143" t="s">
        <v>2855</v>
      </c>
      <c r="I158" s="143" t="s">
        <v>2856</v>
      </c>
      <c r="J158" s="143" t="s">
        <v>2857</v>
      </c>
      <c r="L158" s="144" t="s">
        <v>2373</v>
      </c>
    </row>
    <row r="159" spans="1:12" x14ac:dyDescent="0.25">
      <c r="A159" s="139" t="s">
        <v>2858</v>
      </c>
      <c r="B159" s="140">
        <v>44952</v>
      </c>
      <c r="C159" s="141">
        <v>44927</v>
      </c>
      <c r="D159" s="145">
        <v>44953</v>
      </c>
      <c r="E159" s="144" t="s">
        <v>2859</v>
      </c>
      <c r="F159" s="142">
        <v>668</v>
      </c>
      <c r="G159" s="142">
        <v>668</v>
      </c>
      <c r="H159" s="143" t="s">
        <v>201</v>
      </c>
      <c r="I159" s="143" t="s">
        <v>249</v>
      </c>
      <c r="J159" s="143" t="s">
        <v>2506</v>
      </c>
      <c r="L159" s="144" t="s">
        <v>2373</v>
      </c>
    </row>
    <row r="160" spans="1:12" x14ac:dyDescent="0.25">
      <c r="A160" s="139" t="s">
        <v>2860</v>
      </c>
      <c r="B160" s="140">
        <v>44952</v>
      </c>
      <c r="C160" s="141">
        <v>44927</v>
      </c>
      <c r="D160" s="145">
        <v>44953</v>
      </c>
      <c r="E160" s="144" t="s">
        <v>2859</v>
      </c>
      <c r="F160" s="142">
        <v>119079.72</v>
      </c>
      <c r="G160" s="142">
        <v>81868</v>
      </c>
      <c r="H160" s="143" t="s">
        <v>180</v>
      </c>
      <c r="I160" s="143" t="s">
        <v>2502</v>
      </c>
      <c r="J160" s="143" t="s">
        <v>2503</v>
      </c>
      <c r="L160" s="144" t="s">
        <v>2373</v>
      </c>
    </row>
    <row r="161" spans="1:12" x14ac:dyDescent="0.25">
      <c r="A161" s="139" t="s">
        <v>2861</v>
      </c>
      <c r="B161" s="140">
        <v>44952</v>
      </c>
      <c r="C161" s="141">
        <v>44927</v>
      </c>
      <c r="D161" s="145">
        <v>44953</v>
      </c>
      <c r="E161" s="144" t="s">
        <v>2859</v>
      </c>
      <c r="F161" s="142">
        <v>42415.32</v>
      </c>
      <c r="G161" s="142">
        <v>28232</v>
      </c>
      <c r="H161" s="143" t="s">
        <v>171</v>
      </c>
      <c r="I161" s="143" t="s">
        <v>2498</v>
      </c>
      <c r="J161" s="143" t="s">
        <v>2499</v>
      </c>
      <c r="L161" s="144" t="s">
        <v>2373</v>
      </c>
    </row>
    <row r="162" spans="1:12" x14ac:dyDescent="0.25">
      <c r="A162" s="139" t="s">
        <v>2862</v>
      </c>
      <c r="B162" s="140">
        <v>44952</v>
      </c>
      <c r="C162" s="141">
        <v>44927</v>
      </c>
      <c r="D162" s="145">
        <v>44953</v>
      </c>
      <c r="E162" s="144" t="s">
        <v>2863</v>
      </c>
      <c r="F162" s="142">
        <v>17425.2</v>
      </c>
      <c r="G162" s="142">
        <v>9672</v>
      </c>
      <c r="H162" s="143" t="s">
        <v>2494</v>
      </c>
      <c r="I162" s="143" t="s">
        <v>2495</v>
      </c>
      <c r="J162" s="143" t="s">
        <v>2496</v>
      </c>
      <c r="L162" s="144" t="s">
        <v>2373</v>
      </c>
    </row>
    <row r="163" spans="1:12" x14ac:dyDescent="0.25">
      <c r="A163" s="139" t="s">
        <v>2864</v>
      </c>
      <c r="B163" s="140">
        <v>44953</v>
      </c>
      <c r="C163" s="141">
        <v>44927</v>
      </c>
      <c r="D163" s="145">
        <v>44958</v>
      </c>
      <c r="E163" s="144" t="s">
        <v>2865</v>
      </c>
      <c r="F163" s="142">
        <v>466.78</v>
      </c>
      <c r="G163" s="142">
        <v>466.78</v>
      </c>
      <c r="H163" s="143" t="s">
        <v>2866</v>
      </c>
      <c r="I163" s="143" t="s">
        <v>2867</v>
      </c>
      <c r="J163" s="143" t="s">
        <v>2868</v>
      </c>
      <c r="L163" s="144" t="s">
        <v>2373</v>
      </c>
    </row>
    <row r="164" spans="1:12" x14ac:dyDescent="0.25">
      <c r="A164" s="139" t="s">
        <v>2869</v>
      </c>
      <c r="B164" s="140">
        <v>44953</v>
      </c>
      <c r="C164" s="141">
        <v>44927</v>
      </c>
      <c r="D164" s="145">
        <v>44958</v>
      </c>
      <c r="E164" s="144" t="s">
        <v>2829</v>
      </c>
      <c r="F164" s="142">
        <v>98.38</v>
      </c>
      <c r="G164" s="142">
        <v>98.38</v>
      </c>
      <c r="H164" s="143" t="s">
        <v>2754</v>
      </c>
      <c r="I164" s="143" t="s">
        <v>2755</v>
      </c>
      <c r="J164" s="143" t="s">
        <v>2480</v>
      </c>
      <c r="L164" s="144" t="s">
        <v>2373</v>
      </c>
    </row>
    <row r="165" spans="1:12" x14ac:dyDescent="0.25">
      <c r="A165" s="139" t="s">
        <v>2870</v>
      </c>
      <c r="B165" s="140">
        <v>44956</v>
      </c>
      <c r="C165" s="141">
        <v>44927</v>
      </c>
      <c r="D165" s="145">
        <v>44960</v>
      </c>
      <c r="E165" s="144" t="s">
        <v>2829</v>
      </c>
      <c r="F165" s="142">
        <v>262.92</v>
      </c>
      <c r="G165" s="142">
        <v>262.92</v>
      </c>
      <c r="H165" s="143" t="s">
        <v>2754</v>
      </c>
      <c r="I165" s="143" t="s">
        <v>2755</v>
      </c>
      <c r="J165" s="143" t="s">
        <v>2480</v>
      </c>
      <c r="L165" s="144" t="s">
        <v>2373</v>
      </c>
    </row>
    <row r="166" spans="1:12" x14ac:dyDescent="0.25">
      <c r="A166" s="139" t="s">
        <v>2871</v>
      </c>
      <c r="B166" s="140">
        <v>44956</v>
      </c>
      <c r="C166" s="141">
        <v>44927</v>
      </c>
      <c r="D166" s="145">
        <v>44960</v>
      </c>
      <c r="E166" s="144" t="s">
        <v>2829</v>
      </c>
      <c r="F166" s="142">
        <v>254.63</v>
      </c>
      <c r="G166" s="142">
        <v>254.63</v>
      </c>
      <c r="H166" s="143" t="s">
        <v>2761</v>
      </c>
      <c r="I166" s="143" t="s">
        <v>292</v>
      </c>
      <c r="J166" s="143" t="s">
        <v>2480</v>
      </c>
      <c r="L166" s="144" t="s">
        <v>2373</v>
      </c>
    </row>
    <row r="167" spans="1:12" x14ac:dyDescent="0.25">
      <c r="A167" s="139" t="s">
        <v>2872</v>
      </c>
      <c r="B167" s="140">
        <v>44956</v>
      </c>
      <c r="C167" s="141">
        <v>44927</v>
      </c>
      <c r="D167" s="145">
        <v>44960</v>
      </c>
      <c r="E167" s="144" t="s">
        <v>2814</v>
      </c>
      <c r="F167" s="142">
        <v>1320.12</v>
      </c>
      <c r="G167" s="142">
        <v>1320.12</v>
      </c>
      <c r="H167" s="143" t="s">
        <v>2478</v>
      </c>
      <c r="I167" s="143" t="s">
        <v>2479</v>
      </c>
      <c r="J167" s="143" t="s">
        <v>2480</v>
      </c>
      <c r="L167" s="144" t="s">
        <v>2373</v>
      </c>
    </row>
    <row r="168" spans="1:12" x14ac:dyDescent="0.25">
      <c r="A168" s="139" t="s">
        <v>2873</v>
      </c>
      <c r="B168" s="140">
        <v>44957</v>
      </c>
      <c r="C168" s="141">
        <v>44927</v>
      </c>
      <c r="D168" s="145">
        <v>44963</v>
      </c>
      <c r="E168" s="144" t="s">
        <v>2874</v>
      </c>
      <c r="F168" s="142">
        <v>588.6</v>
      </c>
      <c r="G168" s="142">
        <v>588.6</v>
      </c>
      <c r="H168" s="143" t="s">
        <v>2523</v>
      </c>
      <c r="I168" s="143" t="s">
        <v>2524</v>
      </c>
      <c r="J168" s="143" t="s">
        <v>2875</v>
      </c>
      <c r="L168" s="144" t="s">
        <v>2373</v>
      </c>
    </row>
    <row r="169" spans="1:12" x14ac:dyDescent="0.25">
      <c r="A169" s="139" t="s">
        <v>2876</v>
      </c>
      <c r="B169" s="140">
        <v>44957</v>
      </c>
      <c r="C169" s="141">
        <v>44927</v>
      </c>
      <c r="D169" s="145">
        <v>44963</v>
      </c>
      <c r="E169" s="144" t="s">
        <v>2874</v>
      </c>
      <c r="F169" s="142">
        <v>98.1</v>
      </c>
      <c r="G169" s="142">
        <v>98.1</v>
      </c>
      <c r="H169" s="143" t="s">
        <v>2732</v>
      </c>
      <c r="I169" s="143" t="s">
        <v>2733</v>
      </c>
      <c r="J169" s="143" t="s">
        <v>2875</v>
      </c>
      <c r="L169" s="144" t="s">
        <v>2373</v>
      </c>
    </row>
    <row r="170" spans="1:12" x14ac:dyDescent="0.25">
      <c r="A170" s="139" t="s">
        <v>2877</v>
      </c>
      <c r="B170" s="140">
        <v>44957</v>
      </c>
      <c r="C170" s="141">
        <v>44927</v>
      </c>
      <c r="D170" s="145">
        <v>44963</v>
      </c>
      <c r="E170" s="144" t="s">
        <v>2874</v>
      </c>
      <c r="F170" s="142">
        <v>376.05</v>
      </c>
      <c r="G170" s="142">
        <v>376.05</v>
      </c>
      <c r="H170" s="143" t="s">
        <v>2738</v>
      </c>
      <c r="I170" s="143" t="s">
        <v>2739</v>
      </c>
      <c r="J170" s="143" t="s">
        <v>2875</v>
      </c>
      <c r="L170" s="144" t="s">
        <v>2373</v>
      </c>
    </row>
    <row r="171" spans="1:12" x14ac:dyDescent="0.25">
      <c r="A171" s="139" t="s">
        <v>2878</v>
      </c>
      <c r="B171" s="140">
        <v>44957</v>
      </c>
      <c r="C171" s="141">
        <v>44927</v>
      </c>
      <c r="D171" s="145">
        <v>44964</v>
      </c>
      <c r="E171" s="144" t="s">
        <v>313</v>
      </c>
      <c r="F171" s="142">
        <v>2323.46</v>
      </c>
      <c r="G171" s="142">
        <v>2323.46</v>
      </c>
      <c r="H171" s="143" t="s">
        <v>2879</v>
      </c>
      <c r="I171" s="143" t="s">
        <v>2880</v>
      </c>
      <c r="J171" s="143" t="s">
        <v>2438</v>
      </c>
      <c r="L171" s="144" t="s">
        <v>2373</v>
      </c>
    </row>
    <row r="172" spans="1:12" x14ac:dyDescent="0.25">
      <c r="A172" s="139" t="s">
        <v>2881</v>
      </c>
      <c r="B172" s="140">
        <v>44957</v>
      </c>
      <c r="C172" s="141">
        <v>44927</v>
      </c>
      <c r="D172" s="145">
        <v>44964</v>
      </c>
      <c r="E172" s="144" t="s">
        <v>313</v>
      </c>
      <c r="F172" s="142">
        <v>6785.36</v>
      </c>
      <c r="G172" s="142">
        <v>6785.36</v>
      </c>
      <c r="H172" s="143" t="s">
        <v>2882</v>
      </c>
      <c r="I172" s="143" t="s">
        <v>2883</v>
      </c>
      <c r="J172" s="143" t="s">
        <v>2438</v>
      </c>
      <c r="L172" s="144" t="s">
        <v>2373</v>
      </c>
    </row>
    <row r="173" spans="1:12" x14ac:dyDescent="0.25">
      <c r="A173" s="139" t="s">
        <v>2884</v>
      </c>
      <c r="B173" s="140">
        <v>44957</v>
      </c>
      <c r="C173" s="141">
        <v>44927</v>
      </c>
      <c r="D173" s="145">
        <v>44964</v>
      </c>
      <c r="E173" s="144" t="s">
        <v>313</v>
      </c>
      <c r="F173" s="142">
        <v>18073.21</v>
      </c>
      <c r="G173" s="142">
        <v>18073.21</v>
      </c>
      <c r="H173" s="143" t="s">
        <v>2436</v>
      </c>
      <c r="I173" s="143" t="s">
        <v>2437</v>
      </c>
      <c r="J173" s="143" t="s">
        <v>2438</v>
      </c>
      <c r="L173" s="144" t="s">
        <v>2373</v>
      </c>
    </row>
    <row r="174" spans="1:12" x14ac:dyDescent="0.25">
      <c r="A174" s="139" t="s">
        <v>2885</v>
      </c>
      <c r="B174" s="140">
        <v>44958</v>
      </c>
      <c r="C174" s="141">
        <v>44958</v>
      </c>
      <c r="D174" s="145">
        <v>44984</v>
      </c>
      <c r="E174" s="144" t="s">
        <v>2886</v>
      </c>
      <c r="F174" s="142">
        <v>400</v>
      </c>
      <c r="G174" s="142">
        <v>381.4</v>
      </c>
      <c r="H174" s="143" t="s">
        <v>2364</v>
      </c>
      <c r="I174" s="143" t="s">
        <v>2365</v>
      </c>
      <c r="J174" s="143" t="s">
        <v>2366</v>
      </c>
      <c r="L174" s="144" t="s">
        <v>2373</v>
      </c>
    </row>
    <row r="175" spans="1:12" x14ac:dyDescent="0.25">
      <c r="A175" s="139" t="s">
        <v>2887</v>
      </c>
      <c r="B175" s="140">
        <v>44957</v>
      </c>
      <c r="C175" s="141">
        <v>44927</v>
      </c>
      <c r="D175" s="145">
        <v>44967</v>
      </c>
      <c r="E175" s="144" t="s">
        <v>2888</v>
      </c>
      <c r="F175" s="142">
        <v>757.18</v>
      </c>
      <c r="G175" s="142">
        <v>757.18</v>
      </c>
      <c r="H175" s="143" t="s">
        <v>2889</v>
      </c>
      <c r="I175" s="143" t="s">
        <v>2890</v>
      </c>
      <c r="J175" s="143" t="s">
        <v>2891</v>
      </c>
      <c r="L175" s="144" t="s">
        <v>2373</v>
      </c>
    </row>
    <row r="176" spans="1:12" x14ac:dyDescent="0.25">
      <c r="A176" s="139" t="s">
        <v>2892</v>
      </c>
      <c r="B176" s="140">
        <v>44944</v>
      </c>
      <c r="C176" s="141">
        <v>44927</v>
      </c>
      <c r="D176" s="145">
        <v>44946</v>
      </c>
      <c r="E176" s="144" t="s">
        <v>764</v>
      </c>
      <c r="F176" s="142">
        <v>168.82</v>
      </c>
      <c r="G176" s="142">
        <v>168.82</v>
      </c>
      <c r="H176" s="143" t="s">
        <v>2660</v>
      </c>
      <c r="I176" s="143" t="s">
        <v>2661</v>
      </c>
      <c r="J176" s="143" t="s">
        <v>2662</v>
      </c>
      <c r="L176" s="144" t="s">
        <v>2373</v>
      </c>
    </row>
    <row r="177" spans="1:12" x14ac:dyDescent="0.25">
      <c r="A177" s="139" t="s">
        <v>2893</v>
      </c>
      <c r="B177" s="140">
        <v>44944</v>
      </c>
      <c r="C177" s="141">
        <v>44927</v>
      </c>
      <c r="D177" s="145">
        <v>44945</v>
      </c>
      <c r="E177" s="144" t="s">
        <v>764</v>
      </c>
      <c r="F177" s="142">
        <v>561.92999999999995</v>
      </c>
      <c r="G177" s="142">
        <v>561.92999999999995</v>
      </c>
      <c r="H177" s="143" t="s">
        <v>2664</v>
      </c>
      <c r="I177" s="143" t="s">
        <v>2665</v>
      </c>
      <c r="J177" s="143" t="s">
        <v>2666</v>
      </c>
      <c r="L177" s="144" t="s">
        <v>2373</v>
      </c>
    </row>
    <row r="178" spans="1:12" x14ac:dyDescent="0.25">
      <c r="A178" s="139" t="s">
        <v>2894</v>
      </c>
      <c r="B178" s="140">
        <v>44945</v>
      </c>
      <c r="C178" s="141">
        <v>44927</v>
      </c>
      <c r="D178" s="145">
        <v>44949</v>
      </c>
      <c r="E178" s="144" t="s">
        <v>764</v>
      </c>
      <c r="F178" s="142">
        <v>153.47999999999999</v>
      </c>
      <c r="G178" s="142">
        <v>153.47999999999999</v>
      </c>
      <c r="H178" s="143" t="s">
        <v>2660</v>
      </c>
      <c r="I178" s="143" t="s">
        <v>2661</v>
      </c>
      <c r="J178" s="143" t="s">
        <v>2662</v>
      </c>
      <c r="L178" s="144" t="s">
        <v>2373</v>
      </c>
    </row>
    <row r="179" spans="1:12" x14ac:dyDescent="0.25">
      <c r="A179" s="139" t="s">
        <v>2895</v>
      </c>
      <c r="B179" s="140">
        <v>44945</v>
      </c>
      <c r="C179" s="141">
        <v>44927</v>
      </c>
      <c r="D179" s="145">
        <v>44946</v>
      </c>
      <c r="E179" s="144" t="s">
        <v>764</v>
      </c>
      <c r="F179" s="142">
        <v>69.36</v>
      </c>
      <c r="G179" s="142">
        <v>69.36</v>
      </c>
      <c r="H179" s="143" t="s">
        <v>2664</v>
      </c>
      <c r="I179" s="143" t="s">
        <v>2665</v>
      </c>
      <c r="J179" s="143" t="s">
        <v>2666</v>
      </c>
      <c r="L179" s="144" t="s">
        <v>2373</v>
      </c>
    </row>
    <row r="180" spans="1:12" x14ac:dyDescent="0.25">
      <c r="A180" s="139" t="s">
        <v>2896</v>
      </c>
      <c r="B180" s="140">
        <v>44946</v>
      </c>
      <c r="C180" s="141">
        <v>44927</v>
      </c>
      <c r="D180" s="145">
        <v>44950</v>
      </c>
      <c r="E180" s="144" t="s">
        <v>764</v>
      </c>
      <c r="F180" s="142">
        <v>209.34</v>
      </c>
      <c r="G180" s="142">
        <v>209.34</v>
      </c>
      <c r="H180" s="143" t="s">
        <v>2660</v>
      </c>
      <c r="I180" s="143" t="s">
        <v>2661</v>
      </c>
      <c r="J180" s="143" t="s">
        <v>2662</v>
      </c>
      <c r="L180" s="144" t="s">
        <v>2373</v>
      </c>
    </row>
    <row r="181" spans="1:12" x14ac:dyDescent="0.25">
      <c r="A181" s="139" t="s">
        <v>2897</v>
      </c>
      <c r="B181" s="140">
        <v>44946</v>
      </c>
      <c r="C181" s="141">
        <v>44927</v>
      </c>
      <c r="D181" s="145">
        <v>44949</v>
      </c>
      <c r="E181" s="144" t="s">
        <v>764</v>
      </c>
      <c r="F181" s="142">
        <v>74.180000000000007</v>
      </c>
      <c r="G181" s="142">
        <v>74.180000000000007</v>
      </c>
      <c r="H181" s="143" t="s">
        <v>2664</v>
      </c>
      <c r="I181" s="143" t="s">
        <v>2665</v>
      </c>
      <c r="J181" s="143" t="s">
        <v>2666</v>
      </c>
      <c r="L181" s="144" t="s">
        <v>2373</v>
      </c>
    </row>
    <row r="182" spans="1:12" x14ac:dyDescent="0.25">
      <c r="A182" s="139" t="s">
        <v>2898</v>
      </c>
      <c r="B182" s="140">
        <v>44947</v>
      </c>
      <c r="C182" s="141">
        <v>44927</v>
      </c>
      <c r="D182" s="145">
        <v>44950</v>
      </c>
      <c r="E182" s="144" t="s">
        <v>764</v>
      </c>
      <c r="F182" s="142">
        <v>396.36</v>
      </c>
      <c r="G182" s="142">
        <v>396.36</v>
      </c>
      <c r="H182" s="143" t="s">
        <v>2660</v>
      </c>
      <c r="I182" s="143" t="s">
        <v>2661</v>
      </c>
      <c r="J182" s="143" t="s">
        <v>2662</v>
      </c>
      <c r="L182" s="144" t="s">
        <v>2373</v>
      </c>
    </row>
    <row r="183" spans="1:12" x14ac:dyDescent="0.25">
      <c r="A183" s="139" t="s">
        <v>2899</v>
      </c>
      <c r="B183" s="140">
        <v>44947</v>
      </c>
      <c r="C183" s="141">
        <v>44927</v>
      </c>
      <c r="D183" s="145">
        <v>44949</v>
      </c>
      <c r="E183" s="144" t="s">
        <v>764</v>
      </c>
      <c r="F183" s="142">
        <v>126.25</v>
      </c>
      <c r="G183" s="142">
        <v>126.25</v>
      </c>
      <c r="H183" s="143" t="s">
        <v>2664</v>
      </c>
      <c r="I183" s="143" t="s">
        <v>2665</v>
      </c>
      <c r="J183" s="143" t="s">
        <v>2666</v>
      </c>
      <c r="L183" s="144" t="s">
        <v>2373</v>
      </c>
    </row>
    <row r="184" spans="1:12" x14ac:dyDescent="0.25">
      <c r="A184" s="139" t="s">
        <v>2900</v>
      </c>
      <c r="B184" s="140">
        <v>44948</v>
      </c>
      <c r="C184" s="141">
        <v>44927</v>
      </c>
      <c r="D184" s="145">
        <v>44950</v>
      </c>
      <c r="E184" s="144" t="s">
        <v>764</v>
      </c>
      <c r="F184" s="142">
        <v>251.87</v>
      </c>
      <c r="G184" s="142">
        <v>251.87</v>
      </c>
      <c r="H184" s="143" t="s">
        <v>2660</v>
      </c>
      <c r="I184" s="143" t="s">
        <v>2661</v>
      </c>
      <c r="J184" s="143" t="s">
        <v>2662</v>
      </c>
      <c r="L184" s="144" t="s">
        <v>2373</v>
      </c>
    </row>
    <row r="185" spans="1:12" x14ac:dyDescent="0.25">
      <c r="A185" s="139" t="s">
        <v>2901</v>
      </c>
      <c r="B185" s="140">
        <v>44948</v>
      </c>
      <c r="C185" s="141">
        <v>44927</v>
      </c>
      <c r="D185" s="145">
        <v>44949</v>
      </c>
      <c r="E185" s="144" t="s">
        <v>764</v>
      </c>
      <c r="F185" s="142">
        <v>88.88</v>
      </c>
      <c r="G185" s="142">
        <v>88.88</v>
      </c>
      <c r="H185" s="143" t="s">
        <v>2664</v>
      </c>
      <c r="I185" s="143" t="s">
        <v>2665</v>
      </c>
      <c r="J185" s="143" t="s">
        <v>2666</v>
      </c>
      <c r="L185" s="144" t="s">
        <v>2373</v>
      </c>
    </row>
    <row r="186" spans="1:12" x14ac:dyDescent="0.25">
      <c r="A186" s="139" t="s">
        <v>2902</v>
      </c>
      <c r="B186" s="140">
        <v>44952</v>
      </c>
      <c r="C186" s="141">
        <v>44927</v>
      </c>
      <c r="D186" s="145">
        <v>44956</v>
      </c>
      <c r="E186" s="144" t="s">
        <v>764</v>
      </c>
      <c r="F186" s="142">
        <v>134.06</v>
      </c>
      <c r="G186" s="142">
        <v>134.06</v>
      </c>
      <c r="H186" s="143" t="s">
        <v>2660</v>
      </c>
      <c r="I186" s="143" t="s">
        <v>2661</v>
      </c>
      <c r="J186" s="143" t="s">
        <v>2662</v>
      </c>
      <c r="L186" s="144" t="s">
        <v>2373</v>
      </c>
    </row>
    <row r="187" spans="1:12" x14ac:dyDescent="0.25">
      <c r="A187" s="139" t="s">
        <v>2903</v>
      </c>
      <c r="B187" s="140">
        <v>44952</v>
      </c>
      <c r="C187" s="141">
        <v>44927</v>
      </c>
      <c r="D187" s="145">
        <v>44953</v>
      </c>
      <c r="E187" s="144" t="s">
        <v>764</v>
      </c>
      <c r="F187" s="142">
        <v>42.71</v>
      </c>
      <c r="G187" s="142">
        <v>42.71</v>
      </c>
      <c r="H187" s="143" t="s">
        <v>2664</v>
      </c>
      <c r="I187" s="143" t="s">
        <v>2665</v>
      </c>
      <c r="J187" s="143" t="s">
        <v>2666</v>
      </c>
      <c r="L187" s="144" t="s">
        <v>2373</v>
      </c>
    </row>
    <row r="188" spans="1:12" x14ac:dyDescent="0.25">
      <c r="A188" s="139" t="s">
        <v>2904</v>
      </c>
      <c r="B188" s="140">
        <v>44953</v>
      </c>
      <c r="C188" s="141">
        <v>44927</v>
      </c>
      <c r="D188" s="145">
        <v>44957</v>
      </c>
      <c r="E188" s="144" t="s">
        <v>764</v>
      </c>
      <c r="F188" s="142">
        <v>163.93</v>
      </c>
      <c r="G188" s="142">
        <v>163.93</v>
      </c>
      <c r="H188" s="143" t="s">
        <v>2660</v>
      </c>
      <c r="I188" s="143" t="s">
        <v>2661</v>
      </c>
      <c r="J188" s="143" t="s">
        <v>2662</v>
      </c>
      <c r="L188" s="144" t="s">
        <v>2373</v>
      </c>
    </row>
    <row r="189" spans="1:12" x14ac:dyDescent="0.25">
      <c r="A189" s="139" t="s">
        <v>2905</v>
      </c>
      <c r="B189" s="140">
        <v>44953</v>
      </c>
      <c r="C189" s="141">
        <v>44927</v>
      </c>
      <c r="D189" s="145">
        <v>44956</v>
      </c>
      <c r="E189" s="144" t="s">
        <v>764</v>
      </c>
      <c r="F189" s="142">
        <v>53.51</v>
      </c>
      <c r="G189" s="142">
        <v>53.51</v>
      </c>
      <c r="H189" s="143" t="s">
        <v>2664</v>
      </c>
      <c r="I189" s="143" t="s">
        <v>2665</v>
      </c>
      <c r="J189" s="143" t="s">
        <v>2666</v>
      </c>
      <c r="L189" s="144" t="s">
        <v>2373</v>
      </c>
    </row>
    <row r="190" spans="1:12" x14ac:dyDescent="0.25">
      <c r="A190" s="139" t="s">
        <v>2906</v>
      </c>
      <c r="B190" s="140">
        <v>44954</v>
      </c>
      <c r="C190" s="141">
        <v>44927</v>
      </c>
      <c r="D190" s="145">
        <v>44957</v>
      </c>
      <c r="E190" s="144" t="s">
        <v>764</v>
      </c>
      <c r="F190" s="142">
        <v>304.02</v>
      </c>
      <c r="G190" s="142">
        <v>304.02</v>
      </c>
      <c r="H190" s="143" t="s">
        <v>2660</v>
      </c>
      <c r="I190" s="143" t="s">
        <v>2661</v>
      </c>
      <c r="J190" s="143" t="s">
        <v>2662</v>
      </c>
      <c r="L190" s="144" t="s">
        <v>2373</v>
      </c>
    </row>
    <row r="191" spans="1:12" x14ac:dyDescent="0.25">
      <c r="A191" s="139" t="s">
        <v>2907</v>
      </c>
      <c r="B191" s="140">
        <v>44954</v>
      </c>
      <c r="C191" s="141">
        <v>44927</v>
      </c>
      <c r="D191" s="145">
        <v>44956</v>
      </c>
      <c r="E191" s="144" t="s">
        <v>764</v>
      </c>
      <c r="F191" s="142">
        <v>106.09</v>
      </c>
      <c r="G191" s="142">
        <v>106.09</v>
      </c>
      <c r="H191" s="143" t="s">
        <v>2664</v>
      </c>
      <c r="I191" s="143" t="s">
        <v>2665</v>
      </c>
      <c r="J191" s="143" t="s">
        <v>2666</v>
      </c>
      <c r="L191" s="144" t="s">
        <v>2373</v>
      </c>
    </row>
    <row r="192" spans="1:12" x14ac:dyDescent="0.25">
      <c r="A192" s="139" t="s">
        <v>2908</v>
      </c>
      <c r="B192" s="140">
        <v>44955</v>
      </c>
      <c r="C192" s="141">
        <v>44927</v>
      </c>
      <c r="D192" s="145">
        <v>44957</v>
      </c>
      <c r="E192" s="144" t="s">
        <v>764</v>
      </c>
      <c r="F192" s="142">
        <v>223.76</v>
      </c>
      <c r="G192" s="142">
        <v>223.76</v>
      </c>
      <c r="H192" s="143" t="s">
        <v>2660</v>
      </c>
      <c r="I192" s="143" t="s">
        <v>2661</v>
      </c>
      <c r="J192" s="143" t="s">
        <v>2662</v>
      </c>
      <c r="L192" s="144" t="s">
        <v>2373</v>
      </c>
    </row>
    <row r="193" spans="1:12" x14ac:dyDescent="0.25">
      <c r="A193" s="139" t="s">
        <v>2909</v>
      </c>
      <c r="B193" s="140">
        <v>44955</v>
      </c>
      <c r="C193" s="141">
        <v>44927</v>
      </c>
      <c r="D193" s="145">
        <v>44956</v>
      </c>
      <c r="E193" s="144" t="s">
        <v>764</v>
      </c>
      <c r="F193" s="142">
        <v>71.7</v>
      </c>
      <c r="G193" s="142">
        <v>71.7</v>
      </c>
      <c r="H193" s="143" t="s">
        <v>2664</v>
      </c>
      <c r="I193" s="143" t="s">
        <v>2665</v>
      </c>
      <c r="J193" s="143" t="s">
        <v>2666</v>
      </c>
      <c r="L193" s="144" t="s">
        <v>2373</v>
      </c>
    </row>
    <row r="194" spans="1:12" x14ac:dyDescent="0.25">
      <c r="A194" s="139" t="s">
        <v>2910</v>
      </c>
      <c r="B194" s="140">
        <v>44957</v>
      </c>
      <c r="C194" s="141">
        <v>44927</v>
      </c>
      <c r="D194" s="145">
        <v>44957</v>
      </c>
      <c r="E194" s="144" t="s">
        <v>2911</v>
      </c>
      <c r="F194" s="142">
        <v>8770.5499999999993</v>
      </c>
      <c r="G194" s="142">
        <v>8770.5499999999993</v>
      </c>
      <c r="H194" s="143" t="s">
        <v>2912</v>
      </c>
      <c r="I194" s="143" t="s">
        <v>2913</v>
      </c>
      <c r="J194" s="143" t="s">
        <v>2914</v>
      </c>
      <c r="L194" s="144" t="s">
        <v>2373</v>
      </c>
    </row>
    <row r="195" spans="1:12" x14ac:dyDescent="0.25">
      <c r="A195" s="139" t="s">
        <v>2915</v>
      </c>
      <c r="B195" s="140">
        <v>44956</v>
      </c>
      <c r="C195" s="141">
        <v>44927</v>
      </c>
      <c r="D195" s="145">
        <v>44956</v>
      </c>
      <c r="E195" s="144" t="s">
        <v>2916</v>
      </c>
      <c r="F195" s="142">
        <v>9707.8799999999992</v>
      </c>
      <c r="G195" s="142">
        <v>9707.8799999999992</v>
      </c>
      <c r="H195" s="143" t="s">
        <v>2917</v>
      </c>
      <c r="I195" s="143" t="s">
        <v>2918</v>
      </c>
      <c r="J195" s="143" t="s">
        <v>2919</v>
      </c>
      <c r="L195" s="144" t="s">
        <v>2373</v>
      </c>
    </row>
    <row r="196" spans="1:12" x14ac:dyDescent="0.25">
      <c r="A196" s="139" t="s">
        <v>2920</v>
      </c>
      <c r="B196" s="140">
        <v>44956</v>
      </c>
      <c r="C196" s="141">
        <v>44927</v>
      </c>
      <c r="D196" s="145">
        <v>44956</v>
      </c>
      <c r="E196" s="144" t="s">
        <v>2921</v>
      </c>
      <c r="F196" s="142">
        <v>185.65</v>
      </c>
      <c r="G196" s="142">
        <v>185.65</v>
      </c>
      <c r="H196" s="143" t="s">
        <v>2922</v>
      </c>
      <c r="I196" s="143" t="s">
        <v>2923</v>
      </c>
      <c r="J196" s="143" t="s">
        <v>2919</v>
      </c>
      <c r="L196" s="144" t="s">
        <v>2373</v>
      </c>
    </row>
    <row r="197" spans="1:12" x14ac:dyDescent="0.25">
      <c r="A197" s="139" t="s">
        <v>2924</v>
      </c>
      <c r="B197" s="140">
        <v>44957</v>
      </c>
      <c r="C197" s="141">
        <v>44927</v>
      </c>
      <c r="D197" s="145">
        <v>44957</v>
      </c>
      <c r="E197" s="144" t="s">
        <v>2925</v>
      </c>
      <c r="F197" s="142">
        <v>13375.18</v>
      </c>
      <c r="G197" s="142">
        <v>13375.18</v>
      </c>
      <c r="H197" s="143" t="s">
        <v>2917</v>
      </c>
      <c r="I197" s="143" t="s">
        <v>2918</v>
      </c>
      <c r="J197" s="143" t="s">
        <v>2926</v>
      </c>
      <c r="L197" s="144" t="s">
        <v>2373</v>
      </c>
    </row>
    <row r="198" spans="1:12" x14ac:dyDescent="0.25">
      <c r="A198" s="139" t="s">
        <v>2927</v>
      </c>
      <c r="B198" s="140">
        <v>44957</v>
      </c>
      <c r="C198" s="141">
        <v>44927</v>
      </c>
      <c r="D198" s="145">
        <v>44957</v>
      </c>
      <c r="E198" s="144" t="s">
        <v>2928</v>
      </c>
      <c r="F198" s="142">
        <v>401.2</v>
      </c>
      <c r="G198" s="142">
        <v>401.2</v>
      </c>
      <c r="H198" s="143" t="s">
        <v>2922</v>
      </c>
      <c r="I198" s="143" t="s">
        <v>2923</v>
      </c>
      <c r="J198" s="143" t="s">
        <v>2926</v>
      </c>
      <c r="L198" s="144" t="s">
        <v>2373</v>
      </c>
    </row>
    <row r="199" spans="1:12" x14ac:dyDescent="0.25">
      <c r="A199" s="139" t="s">
        <v>2929</v>
      </c>
      <c r="B199" s="140">
        <v>44988</v>
      </c>
      <c r="C199" s="141">
        <v>44958</v>
      </c>
      <c r="D199" s="145">
        <v>45012</v>
      </c>
      <c r="E199" s="144" t="s">
        <v>2930</v>
      </c>
      <c r="F199" s="142">
        <v>643.20000000000005</v>
      </c>
      <c r="G199" s="142">
        <v>643.20000000000005</v>
      </c>
      <c r="H199" s="143" t="s">
        <v>2931</v>
      </c>
      <c r="I199" s="143" t="s">
        <v>2932</v>
      </c>
      <c r="J199" s="143" t="s">
        <v>2933</v>
      </c>
      <c r="L199" s="144" t="s">
        <v>2373</v>
      </c>
    </row>
    <row r="200" spans="1:12" x14ac:dyDescent="0.25">
      <c r="A200" s="139" t="s">
        <v>2934</v>
      </c>
      <c r="B200" s="140">
        <v>44953</v>
      </c>
      <c r="C200" s="141">
        <v>44927</v>
      </c>
      <c r="D200" s="145">
        <v>44967</v>
      </c>
      <c r="E200" s="144" t="s">
        <v>2935</v>
      </c>
      <c r="F200" s="142">
        <v>643</v>
      </c>
      <c r="G200" s="142">
        <v>643</v>
      </c>
      <c r="H200" s="143" t="s">
        <v>2931</v>
      </c>
      <c r="I200" s="143" t="s">
        <v>2932</v>
      </c>
      <c r="J200" s="143" t="s">
        <v>2933</v>
      </c>
      <c r="L200" s="144" t="s">
        <v>2373</v>
      </c>
    </row>
    <row r="201" spans="1:12" x14ac:dyDescent="0.25">
      <c r="A201" s="139" t="s">
        <v>2936</v>
      </c>
      <c r="B201" s="140">
        <v>44952</v>
      </c>
      <c r="C201" s="141">
        <v>44927</v>
      </c>
      <c r="D201" s="145">
        <v>44952</v>
      </c>
      <c r="E201" s="144" t="s">
        <v>2937</v>
      </c>
      <c r="F201" s="142">
        <v>3944.65</v>
      </c>
      <c r="G201" s="142">
        <v>3944.65</v>
      </c>
      <c r="H201" s="143" t="s">
        <v>2738</v>
      </c>
      <c r="I201" s="143" t="s">
        <v>2739</v>
      </c>
      <c r="J201" s="143" t="s">
        <v>2734</v>
      </c>
      <c r="L201" s="144" t="s">
        <v>2373</v>
      </c>
    </row>
    <row r="202" spans="1:12" x14ac:dyDescent="0.25">
      <c r="A202" s="139" t="s">
        <v>2938</v>
      </c>
      <c r="B202" s="140">
        <v>44960</v>
      </c>
      <c r="C202" s="141">
        <v>44958</v>
      </c>
      <c r="D202" s="145">
        <v>44984</v>
      </c>
      <c r="E202" s="144" t="s">
        <v>2939</v>
      </c>
      <c r="F202" s="142">
        <v>748</v>
      </c>
      <c r="G202" s="142">
        <v>710.6</v>
      </c>
      <c r="H202" s="143" t="s">
        <v>2378</v>
      </c>
      <c r="I202" s="143" t="s">
        <v>2379</v>
      </c>
      <c r="J202" s="143" t="s">
        <v>2380</v>
      </c>
      <c r="L202" s="144" t="s">
        <v>2373</v>
      </c>
    </row>
    <row r="203" spans="1:12" x14ac:dyDescent="0.25">
      <c r="A203" s="139" t="s">
        <v>2940</v>
      </c>
      <c r="B203" s="140">
        <v>44960</v>
      </c>
      <c r="C203" s="141">
        <v>44958</v>
      </c>
      <c r="D203" s="145">
        <v>44984</v>
      </c>
      <c r="E203" s="144" t="s">
        <v>2941</v>
      </c>
      <c r="F203" s="142">
        <v>489</v>
      </c>
      <c r="G203" s="142">
        <v>466.26</v>
      </c>
      <c r="H203" s="143" t="s">
        <v>2388</v>
      </c>
      <c r="I203" s="143" t="s">
        <v>2389</v>
      </c>
      <c r="J203" s="143" t="s">
        <v>2942</v>
      </c>
      <c r="L203" s="144" t="s">
        <v>2373</v>
      </c>
    </row>
    <row r="204" spans="1:12" x14ac:dyDescent="0.25">
      <c r="A204" s="139" t="s">
        <v>2943</v>
      </c>
      <c r="B204" s="140">
        <v>44960</v>
      </c>
      <c r="C204" s="141">
        <v>44986</v>
      </c>
      <c r="F204" s="142">
        <v>54000</v>
      </c>
      <c r="G204" s="142">
        <v>54000</v>
      </c>
      <c r="H204" s="143" t="s">
        <v>2944</v>
      </c>
      <c r="I204" s="143" t="s">
        <v>2945</v>
      </c>
      <c r="J204" s="143" t="s">
        <v>2946</v>
      </c>
      <c r="K204" s="139" t="s">
        <v>2947</v>
      </c>
      <c r="L204" s="144" t="s">
        <v>2367</v>
      </c>
    </row>
    <row r="205" spans="1:12" x14ac:dyDescent="0.25">
      <c r="A205" s="139" t="s">
        <v>2948</v>
      </c>
      <c r="B205" s="140">
        <v>44960</v>
      </c>
      <c r="C205" s="141">
        <v>44986</v>
      </c>
      <c r="F205" s="142">
        <v>31200</v>
      </c>
      <c r="G205" s="142">
        <v>31200</v>
      </c>
      <c r="H205" s="143" t="s">
        <v>2949</v>
      </c>
      <c r="I205" s="143" t="s">
        <v>2950</v>
      </c>
      <c r="J205" s="143" t="s">
        <v>2946</v>
      </c>
      <c r="K205" s="139" t="s">
        <v>2951</v>
      </c>
      <c r="L205" s="144" t="s">
        <v>2367</v>
      </c>
    </row>
    <row r="206" spans="1:12" x14ac:dyDescent="0.25">
      <c r="A206" s="139" t="s">
        <v>2952</v>
      </c>
      <c r="B206" s="140">
        <v>44960</v>
      </c>
      <c r="C206" s="141">
        <v>44986</v>
      </c>
      <c r="F206" s="142">
        <v>11000</v>
      </c>
      <c r="G206" s="142">
        <v>11000</v>
      </c>
      <c r="H206" s="143" t="s">
        <v>2953</v>
      </c>
      <c r="I206" s="143" t="s">
        <v>2954</v>
      </c>
      <c r="J206" s="143" t="s">
        <v>2955</v>
      </c>
      <c r="K206" s="139" t="s">
        <v>2956</v>
      </c>
      <c r="L206" s="144" t="s">
        <v>2367</v>
      </c>
    </row>
    <row r="207" spans="1:12" x14ac:dyDescent="0.25">
      <c r="A207" s="139" t="s">
        <v>2957</v>
      </c>
      <c r="B207" s="140">
        <v>44960</v>
      </c>
      <c r="C207" s="141">
        <v>44958</v>
      </c>
      <c r="D207" s="145">
        <v>44984</v>
      </c>
      <c r="E207" s="144" t="s">
        <v>2958</v>
      </c>
      <c r="F207" s="142">
        <v>2393.1999999999998</v>
      </c>
      <c r="G207" s="142">
        <v>2393.1999999999998</v>
      </c>
      <c r="H207" s="143" t="s">
        <v>2959</v>
      </c>
      <c r="I207" s="143" t="s">
        <v>619</v>
      </c>
      <c r="J207" s="143" t="s">
        <v>2632</v>
      </c>
      <c r="K207" s="139" t="s">
        <v>2960</v>
      </c>
      <c r="L207" s="144" t="s">
        <v>2373</v>
      </c>
    </row>
    <row r="208" spans="1:12" x14ac:dyDescent="0.25">
      <c r="A208" s="139" t="s">
        <v>2961</v>
      </c>
      <c r="B208" s="140">
        <v>44960</v>
      </c>
      <c r="C208" s="141">
        <v>44958</v>
      </c>
      <c r="D208" s="145">
        <v>44984</v>
      </c>
      <c r="E208" s="144" t="s">
        <v>2962</v>
      </c>
      <c r="F208" s="142">
        <v>502.42</v>
      </c>
      <c r="G208" s="142">
        <v>502.42</v>
      </c>
      <c r="H208" s="143" t="s">
        <v>2959</v>
      </c>
      <c r="I208" s="143" t="s">
        <v>619</v>
      </c>
      <c r="J208" s="143" t="s">
        <v>2632</v>
      </c>
      <c r="K208" s="139" t="s">
        <v>2963</v>
      </c>
      <c r="L208" s="144" t="s">
        <v>2373</v>
      </c>
    </row>
    <row r="209" spans="1:12" x14ac:dyDescent="0.25">
      <c r="A209" s="139" t="s">
        <v>2964</v>
      </c>
      <c r="B209" s="140">
        <v>44958</v>
      </c>
      <c r="C209" s="141">
        <v>44958</v>
      </c>
      <c r="D209" s="145">
        <v>44984</v>
      </c>
      <c r="E209" s="144" t="s">
        <v>2965</v>
      </c>
      <c r="F209" s="142">
        <v>2054.39</v>
      </c>
      <c r="G209" s="142">
        <v>2054.39</v>
      </c>
      <c r="H209" s="143" t="s">
        <v>2959</v>
      </c>
      <c r="I209" s="143" t="s">
        <v>619</v>
      </c>
      <c r="J209" s="143" t="s">
        <v>2632</v>
      </c>
      <c r="K209" s="139" t="s">
        <v>2966</v>
      </c>
      <c r="L209" s="144" t="s">
        <v>2373</v>
      </c>
    </row>
    <row r="210" spans="1:12" x14ac:dyDescent="0.25">
      <c r="A210" s="139" t="s">
        <v>2967</v>
      </c>
      <c r="B210" s="140">
        <v>44958</v>
      </c>
      <c r="C210" s="141">
        <v>44958</v>
      </c>
      <c r="D210" s="145">
        <v>44984</v>
      </c>
      <c r="E210" s="144" t="s">
        <v>2968</v>
      </c>
      <c r="F210" s="142">
        <v>588</v>
      </c>
      <c r="G210" s="142">
        <v>588</v>
      </c>
      <c r="H210" s="143" t="s">
        <v>2959</v>
      </c>
      <c r="I210" s="143" t="s">
        <v>619</v>
      </c>
      <c r="J210" s="143" t="s">
        <v>2632</v>
      </c>
      <c r="K210" s="139" t="s">
        <v>2969</v>
      </c>
      <c r="L210" s="144" t="s">
        <v>2373</v>
      </c>
    </row>
    <row r="211" spans="1:12" x14ac:dyDescent="0.25">
      <c r="A211" s="139" t="s">
        <v>2970</v>
      </c>
      <c r="B211" s="140">
        <v>44957</v>
      </c>
      <c r="C211" s="141">
        <v>44927</v>
      </c>
      <c r="D211" s="145">
        <v>44957</v>
      </c>
      <c r="E211" s="144" t="s">
        <v>2971</v>
      </c>
      <c r="F211" s="142">
        <v>2241.5</v>
      </c>
      <c r="G211" s="142">
        <v>2241.5</v>
      </c>
      <c r="H211" s="143" t="s">
        <v>2917</v>
      </c>
      <c r="I211" s="143" t="s">
        <v>2918</v>
      </c>
      <c r="J211" s="143" t="s">
        <v>2972</v>
      </c>
      <c r="L211" s="144" t="s">
        <v>2373</v>
      </c>
    </row>
    <row r="212" spans="1:12" x14ac:dyDescent="0.25">
      <c r="A212" s="139" t="s">
        <v>2973</v>
      </c>
      <c r="B212" s="140">
        <v>44957</v>
      </c>
      <c r="C212" s="141">
        <v>44927</v>
      </c>
      <c r="D212" s="145">
        <v>44957</v>
      </c>
      <c r="E212" s="144" t="s">
        <v>2974</v>
      </c>
      <c r="F212" s="142">
        <v>59.95</v>
      </c>
      <c r="G212" s="142">
        <v>59.95</v>
      </c>
      <c r="H212" s="143" t="s">
        <v>2922</v>
      </c>
      <c r="I212" s="143" t="s">
        <v>2923</v>
      </c>
      <c r="J212" s="143" t="s">
        <v>2975</v>
      </c>
      <c r="L212" s="144" t="s">
        <v>2373</v>
      </c>
    </row>
    <row r="213" spans="1:12" x14ac:dyDescent="0.25">
      <c r="A213" s="139" t="s">
        <v>2976</v>
      </c>
      <c r="B213" s="140">
        <v>44957</v>
      </c>
      <c r="C213" s="141">
        <v>44927</v>
      </c>
      <c r="D213" s="145">
        <v>44957</v>
      </c>
      <c r="E213" s="144" t="s">
        <v>2977</v>
      </c>
      <c r="F213" s="142">
        <v>2243.48</v>
      </c>
      <c r="G213" s="142">
        <v>2243.48</v>
      </c>
      <c r="H213" s="143" t="s">
        <v>2917</v>
      </c>
      <c r="I213" s="143" t="s">
        <v>2918</v>
      </c>
      <c r="J213" s="143" t="s">
        <v>2975</v>
      </c>
      <c r="L213" s="144" t="s">
        <v>2373</v>
      </c>
    </row>
    <row r="214" spans="1:12" x14ac:dyDescent="0.25">
      <c r="A214" s="139" t="s">
        <v>2978</v>
      </c>
      <c r="B214" s="140">
        <v>44963</v>
      </c>
      <c r="C214" s="141">
        <v>44958</v>
      </c>
      <c r="D214" s="145">
        <v>44984</v>
      </c>
      <c r="E214" s="144" t="s">
        <v>2979</v>
      </c>
      <c r="F214" s="142">
        <v>1200</v>
      </c>
      <c r="G214" s="142">
        <v>1200</v>
      </c>
      <c r="H214" s="143" t="s">
        <v>2383</v>
      </c>
      <c r="I214" s="143" t="s">
        <v>2384</v>
      </c>
      <c r="J214" s="143" t="s">
        <v>2385</v>
      </c>
      <c r="L214" s="144" t="s">
        <v>2373</v>
      </c>
    </row>
    <row r="215" spans="1:12" x14ac:dyDescent="0.25">
      <c r="A215" s="139" t="s">
        <v>2980</v>
      </c>
      <c r="B215" s="140">
        <v>44963</v>
      </c>
      <c r="C215" s="141">
        <v>44958</v>
      </c>
      <c r="D215" s="145">
        <v>44984</v>
      </c>
      <c r="E215" s="144" t="s">
        <v>2981</v>
      </c>
      <c r="F215" s="142">
        <v>313.97000000000003</v>
      </c>
      <c r="G215" s="142">
        <v>299.37</v>
      </c>
      <c r="H215" s="143" t="s">
        <v>2364</v>
      </c>
      <c r="I215" s="143" t="s">
        <v>2365</v>
      </c>
      <c r="J215" s="143" t="s">
        <v>2398</v>
      </c>
      <c r="L215" s="144" t="s">
        <v>2373</v>
      </c>
    </row>
    <row r="216" spans="1:12" x14ac:dyDescent="0.25">
      <c r="A216" s="139" t="s">
        <v>2982</v>
      </c>
      <c r="B216" s="140">
        <v>44963</v>
      </c>
      <c r="C216" s="141">
        <v>44958</v>
      </c>
      <c r="D216" s="145">
        <v>44984</v>
      </c>
      <c r="E216" s="144" t="s">
        <v>2983</v>
      </c>
      <c r="F216" s="142">
        <v>3916.04</v>
      </c>
      <c r="G216" s="142">
        <v>3733.94</v>
      </c>
      <c r="H216" s="143" t="s">
        <v>2423</v>
      </c>
      <c r="I216" s="143" t="s">
        <v>2424</v>
      </c>
      <c r="J216" s="143" t="s">
        <v>2425</v>
      </c>
      <c r="L216" s="144" t="s">
        <v>2373</v>
      </c>
    </row>
    <row r="217" spans="1:12" x14ac:dyDescent="0.25">
      <c r="A217" s="139" t="s">
        <v>2984</v>
      </c>
      <c r="B217" s="140">
        <v>44963</v>
      </c>
      <c r="C217" s="141">
        <v>44927</v>
      </c>
      <c r="D217" s="145">
        <v>44984</v>
      </c>
      <c r="E217" s="144" t="s">
        <v>2985</v>
      </c>
      <c r="F217" s="142">
        <v>6750</v>
      </c>
      <c r="G217" s="142">
        <v>6334.87</v>
      </c>
      <c r="H217" s="143" t="s">
        <v>2986</v>
      </c>
      <c r="I217" s="143" t="s">
        <v>2987</v>
      </c>
      <c r="J217" s="143" t="s">
        <v>2988</v>
      </c>
      <c r="L217" s="144" t="s">
        <v>2373</v>
      </c>
    </row>
    <row r="218" spans="1:12" x14ac:dyDescent="0.25">
      <c r="A218" s="139" t="s">
        <v>2989</v>
      </c>
      <c r="B218" s="140">
        <v>44963</v>
      </c>
      <c r="C218" s="141">
        <v>44958</v>
      </c>
      <c r="D218" s="145">
        <v>44979</v>
      </c>
      <c r="E218" s="144" t="s">
        <v>2990</v>
      </c>
      <c r="F218" s="142">
        <v>1188.1099999999999</v>
      </c>
      <c r="G218" s="142">
        <v>1188.1099999999999</v>
      </c>
      <c r="H218" s="143" t="s">
        <v>2866</v>
      </c>
      <c r="I218" s="143" t="s">
        <v>2867</v>
      </c>
      <c r="J218" s="143" t="s">
        <v>2868</v>
      </c>
      <c r="L218" s="144" t="s">
        <v>2373</v>
      </c>
    </row>
    <row r="219" spans="1:12" x14ac:dyDescent="0.25">
      <c r="A219" s="139" t="s">
        <v>2991</v>
      </c>
      <c r="B219" s="140">
        <v>44963</v>
      </c>
      <c r="C219" s="141">
        <v>44958</v>
      </c>
      <c r="D219" s="145">
        <v>44986</v>
      </c>
      <c r="E219" s="144" t="s">
        <v>2990</v>
      </c>
      <c r="F219" s="142">
        <v>466.78</v>
      </c>
      <c r="G219" s="142">
        <v>466.78</v>
      </c>
      <c r="H219" s="143" t="s">
        <v>2866</v>
      </c>
      <c r="I219" s="143" t="s">
        <v>2867</v>
      </c>
      <c r="J219" s="143" t="s">
        <v>2868</v>
      </c>
      <c r="L219" s="144" t="s">
        <v>2373</v>
      </c>
    </row>
    <row r="220" spans="1:12" x14ac:dyDescent="0.25">
      <c r="A220" s="139" t="s">
        <v>2992</v>
      </c>
      <c r="B220" s="140">
        <v>45000</v>
      </c>
      <c r="C220" s="141">
        <v>44986</v>
      </c>
      <c r="D220" s="145">
        <v>45006</v>
      </c>
      <c r="E220" s="144" t="s">
        <v>2990</v>
      </c>
      <c r="F220" s="142">
        <v>1188.1099999999999</v>
      </c>
      <c r="G220" s="142">
        <v>1188.1099999999999</v>
      </c>
      <c r="H220" s="143" t="s">
        <v>2866</v>
      </c>
      <c r="I220" s="143" t="s">
        <v>2867</v>
      </c>
      <c r="J220" s="143" t="s">
        <v>2868</v>
      </c>
      <c r="L220" s="144" t="s">
        <v>2373</v>
      </c>
    </row>
    <row r="221" spans="1:12" x14ac:dyDescent="0.25">
      <c r="A221" s="139" t="s">
        <v>2993</v>
      </c>
      <c r="B221" s="140">
        <v>44963</v>
      </c>
      <c r="C221" s="141">
        <v>44958</v>
      </c>
      <c r="D221" s="145">
        <v>44984</v>
      </c>
      <c r="E221" s="144" t="s">
        <v>2797</v>
      </c>
      <c r="F221" s="142">
        <v>180.6</v>
      </c>
      <c r="G221" s="142">
        <v>180.6</v>
      </c>
      <c r="H221" s="143" t="s">
        <v>2393</v>
      </c>
      <c r="I221" s="143" t="s">
        <v>2394</v>
      </c>
      <c r="J221" s="143" t="s">
        <v>2395</v>
      </c>
      <c r="L221" s="144" t="s">
        <v>2373</v>
      </c>
    </row>
    <row r="222" spans="1:12" x14ac:dyDescent="0.25">
      <c r="A222" s="139" t="s">
        <v>2994</v>
      </c>
      <c r="B222" s="140">
        <v>44957</v>
      </c>
      <c r="C222" s="141">
        <v>44927</v>
      </c>
      <c r="D222" s="145">
        <v>44957</v>
      </c>
      <c r="E222" s="144" t="s">
        <v>2995</v>
      </c>
      <c r="F222" s="142">
        <v>17.25</v>
      </c>
      <c r="G222" s="142">
        <v>17.25</v>
      </c>
      <c r="H222" s="143" t="s">
        <v>2996</v>
      </c>
      <c r="I222" s="143" t="s">
        <v>2997</v>
      </c>
      <c r="J222" s="143" t="s">
        <v>2998</v>
      </c>
      <c r="L222" s="144" t="s">
        <v>2373</v>
      </c>
    </row>
    <row r="223" spans="1:12" x14ac:dyDescent="0.25">
      <c r="A223" s="139" t="s">
        <v>2999</v>
      </c>
      <c r="B223" s="140">
        <v>44957</v>
      </c>
      <c r="C223" s="141">
        <v>44927</v>
      </c>
      <c r="D223" s="145">
        <v>44957</v>
      </c>
      <c r="E223" s="144" t="s">
        <v>2925</v>
      </c>
      <c r="F223" s="142">
        <v>299.26</v>
      </c>
      <c r="G223" s="142">
        <v>299.26</v>
      </c>
      <c r="H223" s="143" t="s">
        <v>2996</v>
      </c>
      <c r="I223" s="143" t="s">
        <v>2997</v>
      </c>
      <c r="J223" s="143" t="s">
        <v>2998</v>
      </c>
      <c r="L223" s="144" t="s">
        <v>2373</v>
      </c>
    </row>
    <row r="224" spans="1:12" x14ac:dyDescent="0.25">
      <c r="A224" s="139" t="s">
        <v>3000</v>
      </c>
      <c r="B224" s="140">
        <v>44964</v>
      </c>
      <c r="C224" s="141">
        <v>44958</v>
      </c>
      <c r="D224" s="145">
        <v>44967</v>
      </c>
      <c r="E224" s="144" t="s">
        <v>2829</v>
      </c>
      <c r="F224" s="142">
        <v>172.4</v>
      </c>
      <c r="G224" s="142">
        <v>172.4</v>
      </c>
      <c r="H224" s="143" t="s">
        <v>2754</v>
      </c>
      <c r="I224" s="143" t="s">
        <v>2755</v>
      </c>
      <c r="J224" s="143" t="s">
        <v>2480</v>
      </c>
      <c r="L224" s="144" t="s">
        <v>2373</v>
      </c>
    </row>
    <row r="225" spans="1:12" x14ac:dyDescent="0.25">
      <c r="A225" s="139" t="s">
        <v>3001</v>
      </c>
      <c r="B225" s="140">
        <v>44964</v>
      </c>
      <c r="C225" s="141">
        <v>44958</v>
      </c>
      <c r="D225" s="145">
        <v>44967</v>
      </c>
      <c r="E225" s="144" t="s">
        <v>2829</v>
      </c>
      <c r="F225" s="142">
        <v>162.6</v>
      </c>
      <c r="G225" s="142">
        <v>162.6</v>
      </c>
      <c r="H225" s="143" t="s">
        <v>2761</v>
      </c>
      <c r="I225" s="143" t="s">
        <v>292</v>
      </c>
      <c r="J225" s="143" t="s">
        <v>2480</v>
      </c>
      <c r="L225" s="144" t="s">
        <v>2373</v>
      </c>
    </row>
    <row r="226" spans="1:12" x14ac:dyDescent="0.25">
      <c r="A226" s="139" t="s">
        <v>3002</v>
      </c>
      <c r="B226" s="140">
        <v>44964</v>
      </c>
      <c r="C226" s="141">
        <v>44958</v>
      </c>
      <c r="D226" s="145">
        <v>44984</v>
      </c>
      <c r="E226" s="144" t="s">
        <v>3003</v>
      </c>
      <c r="F226" s="142">
        <v>411.69</v>
      </c>
      <c r="G226" s="142">
        <v>411.69</v>
      </c>
      <c r="H226" s="143" t="s">
        <v>2370</v>
      </c>
      <c r="I226" s="143" t="s">
        <v>2371</v>
      </c>
      <c r="J226" s="143" t="s">
        <v>2372</v>
      </c>
      <c r="L226" s="144" t="s">
        <v>2373</v>
      </c>
    </row>
    <row r="227" spans="1:12" x14ac:dyDescent="0.25">
      <c r="A227" s="139" t="s">
        <v>3004</v>
      </c>
      <c r="B227" s="140">
        <v>44964</v>
      </c>
      <c r="C227" s="141">
        <v>44958</v>
      </c>
      <c r="D227" s="145">
        <v>44984</v>
      </c>
      <c r="E227" s="144" t="s">
        <v>3005</v>
      </c>
      <c r="F227" s="142">
        <v>194.4</v>
      </c>
      <c r="G227" s="142">
        <v>194.4</v>
      </c>
      <c r="H227" s="143" t="s">
        <v>2370</v>
      </c>
      <c r="I227" s="143" t="s">
        <v>2371</v>
      </c>
      <c r="J227" s="143" t="s">
        <v>2372</v>
      </c>
      <c r="L227" s="144" t="s">
        <v>2373</v>
      </c>
    </row>
    <row r="228" spans="1:12" x14ac:dyDescent="0.25">
      <c r="A228" s="139" t="s">
        <v>3006</v>
      </c>
      <c r="B228" s="140">
        <v>44965</v>
      </c>
      <c r="C228" s="141">
        <v>44958</v>
      </c>
      <c r="D228" s="145">
        <v>44986</v>
      </c>
      <c r="E228" s="144" t="s">
        <v>3007</v>
      </c>
      <c r="F228" s="142">
        <v>2154.4299999999998</v>
      </c>
      <c r="G228" s="142">
        <v>2054.25</v>
      </c>
      <c r="H228" s="143" t="s">
        <v>2423</v>
      </c>
      <c r="I228" s="143" t="s">
        <v>2424</v>
      </c>
      <c r="J228" s="143" t="s">
        <v>2428</v>
      </c>
      <c r="L228" s="144" t="s">
        <v>2373</v>
      </c>
    </row>
    <row r="229" spans="1:12" x14ac:dyDescent="0.25">
      <c r="A229" s="139" t="s">
        <v>3008</v>
      </c>
      <c r="B229" s="140">
        <v>44965</v>
      </c>
      <c r="C229" s="141">
        <v>44958</v>
      </c>
      <c r="D229" s="145">
        <v>44985</v>
      </c>
      <c r="E229" s="144" t="s">
        <v>3009</v>
      </c>
      <c r="F229" s="142">
        <v>6573.4</v>
      </c>
      <c r="G229" s="142">
        <v>6064</v>
      </c>
      <c r="H229" s="143" t="s">
        <v>2686</v>
      </c>
      <c r="I229" s="143" t="s">
        <v>2687</v>
      </c>
      <c r="J229" s="143" t="s">
        <v>3010</v>
      </c>
      <c r="L229" s="144" t="s">
        <v>2373</v>
      </c>
    </row>
    <row r="230" spans="1:12" x14ac:dyDescent="0.25">
      <c r="A230" s="139" t="s">
        <v>3011</v>
      </c>
      <c r="B230" s="140">
        <v>44965</v>
      </c>
      <c r="C230" s="141">
        <v>44958</v>
      </c>
      <c r="D230" s="145">
        <v>44987</v>
      </c>
      <c r="E230" s="144" t="s">
        <v>2604</v>
      </c>
      <c r="F230" s="142">
        <v>2074.46</v>
      </c>
      <c r="G230" s="142">
        <v>2000</v>
      </c>
      <c r="H230" s="143" t="s">
        <v>2686</v>
      </c>
      <c r="I230" s="143" t="s">
        <v>2687</v>
      </c>
      <c r="J230" s="143" t="s">
        <v>3012</v>
      </c>
      <c r="L230" s="144" t="s">
        <v>2373</v>
      </c>
    </row>
    <row r="231" spans="1:12" x14ac:dyDescent="0.25">
      <c r="A231" s="139" t="s">
        <v>3013</v>
      </c>
      <c r="B231" s="140">
        <v>44965</v>
      </c>
      <c r="C231" s="141">
        <v>44958</v>
      </c>
      <c r="D231" s="145">
        <v>44992</v>
      </c>
      <c r="E231" s="144" t="s">
        <v>3014</v>
      </c>
      <c r="F231" s="142">
        <v>3258</v>
      </c>
      <c r="G231" s="142">
        <v>2874</v>
      </c>
      <c r="H231" s="143" t="s">
        <v>2686</v>
      </c>
      <c r="I231" s="143" t="s">
        <v>2687</v>
      </c>
      <c r="J231" s="143" t="s">
        <v>3015</v>
      </c>
      <c r="L231" s="144" t="s">
        <v>2373</v>
      </c>
    </row>
    <row r="232" spans="1:12" x14ac:dyDescent="0.25">
      <c r="A232" s="139" t="s">
        <v>3016</v>
      </c>
      <c r="B232" s="140">
        <v>44965</v>
      </c>
      <c r="C232" s="141">
        <v>44958</v>
      </c>
      <c r="D232" s="145">
        <v>44992</v>
      </c>
      <c r="E232" s="144" t="s">
        <v>3017</v>
      </c>
      <c r="F232" s="142">
        <v>9984.2000000000007</v>
      </c>
      <c r="G232" s="142">
        <v>9090</v>
      </c>
      <c r="H232" s="143" t="s">
        <v>2605</v>
      </c>
      <c r="I232" s="143" t="s">
        <v>2606</v>
      </c>
      <c r="J232" s="143" t="s">
        <v>3018</v>
      </c>
      <c r="L232" s="144" t="s">
        <v>2373</v>
      </c>
    </row>
    <row r="233" spans="1:12" x14ac:dyDescent="0.25">
      <c r="A233" s="139" t="s">
        <v>3019</v>
      </c>
      <c r="B233" s="140">
        <v>44965</v>
      </c>
      <c r="C233" s="141">
        <v>44958</v>
      </c>
      <c r="D233" s="145">
        <v>45000</v>
      </c>
      <c r="E233" s="144" t="s">
        <v>3020</v>
      </c>
      <c r="F233" s="142">
        <v>4146.45</v>
      </c>
      <c r="G233" s="142">
        <v>3922</v>
      </c>
      <c r="H233" s="143" t="s">
        <v>2686</v>
      </c>
      <c r="I233" s="143" t="s">
        <v>2687</v>
      </c>
      <c r="J233" s="143" t="s">
        <v>3021</v>
      </c>
      <c r="L233" s="144" t="s">
        <v>2373</v>
      </c>
    </row>
    <row r="234" spans="1:12" x14ac:dyDescent="0.25">
      <c r="A234" s="139" t="s">
        <v>3022</v>
      </c>
      <c r="B234" s="140">
        <v>44965</v>
      </c>
      <c r="C234" s="141">
        <v>44958</v>
      </c>
      <c r="D234" s="145">
        <v>45001</v>
      </c>
      <c r="E234" s="144" t="s">
        <v>2604</v>
      </c>
      <c r="F234" s="142">
        <v>2542.41</v>
      </c>
      <c r="G234" s="142">
        <v>2301</v>
      </c>
      <c r="H234" s="143" t="s">
        <v>2686</v>
      </c>
      <c r="I234" s="143" t="s">
        <v>2687</v>
      </c>
      <c r="J234" s="143" t="s">
        <v>3023</v>
      </c>
      <c r="L234" s="144" t="s">
        <v>2373</v>
      </c>
    </row>
    <row r="235" spans="1:12" x14ac:dyDescent="0.25">
      <c r="A235" s="139" t="s">
        <v>3024</v>
      </c>
      <c r="B235" s="140">
        <v>44966</v>
      </c>
      <c r="C235" s="141">
        <v>44958</v>
      </c>
      <c r="D235" s="145">
        <v>44965</v>
      </c>
      <c r="E235" s="144" t="s">
        <v>3025</v>
      </c>
      <c r="F235" s="142">
        <v>2387</v>
      </c>
      <c r="G235" s="142">
        <v>2387</v>
      </c>
      <c r="H235" s="143" t="s">
        <v>2708</v>
      </c>
      <c r="I235" s="143" t="s">
        <v>2709</v>
      </c>
      <c r="J235" s="143" t="s">
        <v>2710</v>
      </c>
      <c r="L235" s="144" t="s">
        <v>2373</v>
      </c>
    </row>
    <row r="236" spans="1:12" x14ac:dyDescent="0.25">
      <c r="A236" s="139" t="s">
        <v>3026</v>
      </c>
      <c r="B236" s="140">
        <v>44966</v>
      </c>
      <c r="C236" s="141">
        <v>44958</v>
      </c>
      <c r="D236" s="145">
        <v>44967</v>
      </c>
      <c r="E236" s="144" t="s">
        <v>3027</v>
      </c>
      <c r="F236" s="142">
        <v>400</v>
      </c>
      <c r="G236" s="142">
        <v>400</v>
      </c>
      <c r="H236" s="143" t="s">
        <v>2889</v>
      </c>
      <c r="I236" s="143" t="s">
        <v>2890</v>
      </c>
      <c r="J236" s="143" t="s">
        <v>3028</v>
      </c>
      <c r="L236" s="144" t="s">
        <v>2373</v>
      </c>
    </row>
    <row r="237" spans="1:12" x14ac:dyDescent="0.25">
      <c r="A237" s="139" t="s">
        <v>3029</v>
      </c>
      <c r="B237" s="140">
        <v>44966</v>
      </c>
      <c r="C237" s="141">
        <v>44958</v>
      </c>
      <c r="D237" s="145">
        <v>44971</v>
      </c>
      <c r="E237" s="144" t="s">
        <v>3030</v>
      </c>
      <c r="F237" s="142">
        <v>1174</v>
      </c>
      <c r="G237" s="142">
        <v>1174</v>
      </c>
      <c r="H237" s="143" t="s">
        <v>201</v>
      </c>
      <c r="I237" s="143" t="s">
        <v>249</v>
      </c>
      <c r="J237" s="143" t="s">
        <v>2506</v>
      </c>
      <c r="L237" s="144" t="s">
        <v>2373</v>
      </c>
    </row>
    <row r="238" spans="1:12" x14ac:dyDescent="0.25">
      <c r="A238" s="139" t="s">
        <v>3031</v>
      </c>
      <c r="B238" s="140">
        <v>44966</v>
      </c>
      <c r="C238" s="141">
        <v>44958</v>
      </c>
      <c r="D238" s="145">
        <v>44971</v>
      </c>
      <c r="E238" s="144" t="s">
        <v>3030</v>
      </c>
      <c r="F238" s="142">
        <v>27709</v>
      </c>
      <c r="G238" s="142">
        <v>27709</v>
      </c>
      <c r="H238" s="143" t="s">
        <v>171</v>
      </c>
      <c r="I238" s="143" t="s">
        <v>2498</v>
      </c>
      <c r="J238" s="143" t="s">
        <v>2499</v>
      </c>
      <c r="L238" s="144" t="s">
        <v>2373</v>
      </c>
    </row>
    <row r="239" spans="1:12" x14ac:dyDescent="0.25">
      <c r="A239" s="139" t="s">
        <v>3032</v>
      </c>
      <c r="B239" s="140">
        <v>44966</v>
      </c>
      <c r="C239" s="141">
        <v>44958</v>
      </c>
      <c r="D239" s="145">
        <v>44971</v>
      </c>
      <c r="E239" s="144" t="s">
        <v>3030</v>
      </c>
      <c r="F239" s="142">
        <v>80166</v>
      </c>
      <c r="G239" s="142">
        <v>80166</v>
      </c>
      <c r="H239" s="143" t="s">
        <v>180</v>
      </c>
      <c r="I239" s="143" t="s">
        <v>2502</v>
      </c>
      <c r="J239" s="143" t="s">
        <v>2503</v>
      </c>
      <c r="L239" s="144" t="s">
        <v>2373</v>
      </c>
    </row>
    <row r="240" spans="1:12" x14ac:dyDescent="0.25">
      <c r="A240" s="139" t="s">
        <v>3033</v>
      </c>
      <c r="B240" s="140">
        <v>44966</v>
      </c>
      <c r="C240" s="141">
        <v>44958</v>
      </c>
      <c r="D240" s="145">
        <v>44971</v>
      </c>
      <c r="E240" s="144" t="s">
        <v>3030</v>
      </c>
      <c r="F240" s="142">
        <v>11617</v>
      </c>
      <c r="G240" s="142">
        <v>11617</v>
      </c>
      <c r="H240" s="143" t="s">
        <v>2494</v>
      </c>
      <c r="I240" s="143" t="s">
        <v>2495</v>
      </c>
      <c r="J240" s="143" t="s">
        <v>2496</v>
      </c>
      <c r="L240" s="144" t="s">
        <v>2373</v>
      </c>
    </row>
    <row r="241" spans="1:12" x14ac:dyDescent="0.25">
      <c r="A241" s="139" t="s">
        <v>3034</v>
      </c>
      <c r="B241" s="140">
        <v>44966</v>
      </c>
      <c r="C241" s="141">
        <v>44927</v>
      </c>
      <c r="D241" s="145">
        <v>44974</v>
      </c>
      <c r="E241" s="144" t="s">
        <v>311</v>
      </c>
      <c r="F241" s="142">
        <v>7405.71</v>
      </c>
      <c r="G241" s="142">
        <v>7405.71</v>
      </c>
      <c r="H241" s="143" t="s">
        <v>3035</v>
      </c>
      <c r="I241" s="143" t="s">
        <v>3036</v>
      </c>
      <c r="J241" s="143" t="s">
        <v>2438</v>
      </c>
      <c r="L241" s="144" t="s">
        <v>2373</v>
      </c>
    </row>
    <row r="242" spans="1:12" x14ac:dyDescent="0.25">
      <c r="A242" s="139" t="s">
        <v>3037</v>
      </c>
      <c r="B242" s="140">
        <v>44966</v>
      </c>
      <c r="C242" s="141">
        <v>44927</v>
      </c>
      <c r="D242" s="145">
        <v>44974</v>
      </c>
      <c r="E242" s="144" t="s">
        <v>311</v>
      </c>
      <c r="F242" s="142">
        <v>21057.08</v>
      </c>
      <c r="G242" s="142">
        <v>21057.08</v>
      </c>
      <c r="H242" s="143" t="s">
        <v>3038</v>
      </c>
      <c r="I242" s="143" t="s">
        <v>3039</v>
      </c>
      <c r="J242" s="143" t="s">
        <v>2438</v>
      </c>
      <c r="L242" s="144" t="s">
        <v>2373</v>
      </c>
    </row>
    <row r="243" spans="1:12" x14ac:dyDescent="0.25">
      <c r="A243" s="139" t="s">
        <v>3040</v>
      </c>
      <c r="B243" s="140">
        <v>44966</v>
      </c>
      <c r="C243" s="141">
        <v>44927</v>
      </c>
      <c r="D243" s="145">
        <v>44974</v>
      </c>
      <c r="E243" s="144" t="s">
        <v>311</v>
      </c>
      <c r="F243" s="142">
        <v>60186.17</v>
      </c>
      <c r="G243" s="142">
        <v>60186.17</v>
      </c>
      <c r="H243" s="143" t="s">
        <v>3041</v>
      </c>
      <c r="I243" s="143" t="s">
        <v>3042</v>
      </c>
      <c r="J243" s="143" t="s">
        <v>2438</v>
      </c>
      <c r="L243" s="144" t="s">
        <v>2373</v>
      </c>
    </row>
    <row r="244" spans="1:12" x14ac:dyDescent="0.25">
      <c r="A244" s="139" t="s">
        <v>3043</v>
      </c>
      <c r="B244" s="140">
        <v>44966</v>
      </c>
      <c r="C244" s="141">
        <v>44927</v>
      </c>
      <c r="D244" s="145">
        <v>44974</v>
      </c>
      <c r="E244" s="144" t="s">
        <v>311</v>
      </c>
      <c r="F244" s="142">
        <v>1200</v>
      </c>
      <c r="G244" s="142">
        <v>1200</v>
      </c>
      <c r="H244" s="143" t="s">
        <v>3044</v>
      </c>
      <c r="I244" s="143" t="s">
        <v>3045</v>
      </c>
      <c r="J244" s="143" t="s">
        <v>2438</v>
      </c>
      <c r="L244" s="144" t="s">
        <v>2373</v>
      </c>
    </row>
    <row r="245" spans="1:12" x14ac:dyDescent="0.25">
      <c r="A245" s="139" t="s">
        <v>3046</v>
      </c>
      <c r="B245" s="140">
        <v>44966</v>
      </c>
      <c r="C245" s="141">
        <v>44927</v>
      </c>
      <c r="D245" s="145">
        <v>44981</v>
      </c>
      <c r="E245" s="144" t="s">
        <v>315</v>
      </c>
      <c r="F245" s="142">
        <v>290.42</v>
      </c>
      <c r="G245" s="142">
        <v>290.42</v>
      </c>
      <c r="H245" s="143" t="s">
        <v>3047</v>
      </c>
      <c r="I245" s="143" t="s">
        <v>3048</v>
      </c>
      <c r="J245" s="143" t="s">
        <v>3049</v>
      </c>
      <c r="L245" s="144" t="s">
        <v>2373</v>
      </c>
    </row>
    <row r="246" spans="1:12" x14ac:dyDescent="0.25">
      <c r="A246" s="139" t="s">
        <v>3050</v>
      </c>
      <c r="B246" s="140">
        <v>44966</v>
      </c>
      <c r="C246" s="141">
        <v>44927</v>
      </c>
      <c r="D246" s="145">
        <v>44981</v>
      </c>
      <c r="E246" s="144" t="s">
        <v>315</v>
      </c>
      <c r="F246" s="142">
        <v>848.17</v>
      </c>
      <c r="G246" s="142">
        <v>848.17</v>
      </c>
      <c r="H246" s="143" t="s">
        <v>3051</v>
      </c>
      <c r="I246" s="143" t="s">
        <v>3052</v>
      </c>
      <c r="J246" s="143" t="s">
        <v>3049</v>
      </c>
      <c r="L246" s="144" t="s">
        <v>2373</v>
      </c>
    </row>
    <row r="247" spans="1:12" x14ac:dyDescent="0.25">
      <c r="A247" s="139" t="s">
        <v>3053</v>
      </c>
      <c r="B247" s="140">
        <v>44966</v>
      </c>
      <c r="C247" s="141">
        <v>44927</v>
      </c>
      <c r="D247" s="145">
        <v>44981</v>
      </c>
      <c r="E247" s="144" t="s">
        <v>315</v>
      </c>
      <c r="F247" s="142">
        <v>2326.13</v>
      </c>
      <c r="G247" s="142">
        <v>2326.13</v>
      </c>
      <c r="H247" s="143" t="s">
        <v>3054</v>
      </c>
      <c r="I247" s="143" t="s">
        <v>3055</v>
      </c>
      <c r="J247" s="143" t="s">
        <v>3049</v>
      </c>
      <c r="L247" s="144" t="s">
        <v>2373</v>
      </c>
    </row>
    <row r="248" spans="1:12" x14ac:dyDescent="0.25">
      <c r="A248" s="139" t="s">
        <v>3056</v>
      </c>
      <c r="B248" s="140">
        <v>44967</v>
      </c>
      <c r="C248" s="141">
        <v>44958</v>
      </c>
      <c r="D248" s="145">
        <v>44984</v>
      </c>
      <c r="E248" s="144" t="s">
        <v>3057</v>
      </c>
      <c r="F248" s="142">
        <v>1577.7</v>
      </c>
      <c r="G248" s="142">
        <v>1577.7</v>
      </c>
      <c r="H248" s="143" t="s">
        <v>2452</v>
      </c>
      <c r="I248" s="143" t="s">
        <v>2453</v>
      </c>
      <c r="J248" s="143" t="s">
        <v>2491</v>
      </c>
      <c r="L248" s="144" t="s">
        <v>2373</v>
      </c>
    </row>
    <row r="249" spans="1:12" x14ac:dyDescent="0.25">
      <c r="A249" s="139" t="s">
        <v>3058</v>
      </c>
      <c r="B249" s="140">
        <v>44967</v>
      </c>
      <c r="C249" s="141">
        <v>44958</v>
      </c>
      <c r="D249" s="145">
        <v>44972</v>
      </c>
      <c r="E249" s="144" t="s">
        <v>2829</v>
      </c>
      <c r="F249" s="142">
        <v>21.63</v>
      </c>
      <c r="G249" s="142">
        <v>21.63</v>
      </c>
      <c r="H249" s="143" t="s">
        <v>2754</v>
      </c>
      <c r="I249" s="143" t="s">
        <v>2755</v>
      </c>
      <c r="J249" s="143" t="s">
        <v>2480</v>
      </c>
      <c r="L249" s="144" t="s">
        <v>2373</v>
      </c>
    </row>
    <row r="250" spans="1:12" x14ac:dyDescent="0.25">
      <c r="A250" s="139" t="s">
        <v>3059</v>
      </c>
      <c r="B250" s="140">
        <v>44967</v>
      </c>
      <c r="C250" s="141">
        <v>44958</v>
      </c>
      <c r="D250" s="145">
        <v>44972</v>
      </c>
      <c r="E250" s="144" t="s">
        <v>2829</v>
      </c>
      <c r="F250" s="142">
        <v>116.1</v>
      </c>
      <c r="G250" s="142">
        <v>116.1</v>
      </c>
      <c r="H250" s="143" t="s">
        <v>2761</v>
      </c>
      <c r="I250" s="143" t="s">
        <v>292</v>
      </c>
      <c r="J250" s="143" t="s">
        <v>2480</v>
      </c>
      <c r="L250" s="144" t="s">
        <v>2373</v>
      </c>
    </row>
    <row r="251" spans="1:12" x14ac:dyDescent="0.25">
      <c r="A251" s="139" t="s">
        <v>3060</v>
      </c>
      <c r="B251" s="140">
        <v>44967</v>
      </c>
      <c r="C251" s="141">
        <v>44958</v>
      </c>
      <c r="D251" s="145">
        <v>44972</v>
      </c>
      <c r="E251" s="144" t="s">
        <v>2819</v>
      </c>
      <c r="F251" s="142">
        <v>486.36</v>
      </c>
      <c r="G251" s="142">
        <v>486.36</v>
      </c>
      <c r="H251" s="143" t="s">
        <v>2478</v>
      </c>
      <c r="I251" s="143" t="s">
        <v>2479</v>
      </c>
      <c r="J251" s="143" t="s">
        <v>2480</v>
      </c>
      <c r="L251" s="144" t="s">
        <v>2373</v>
      </c>
    </row>
    <row r="252" spans="1:12" x14ac:dyDescent="0.25">
      <c r="A252" s="139" t="s">
        <v>3061</v>
      </c>
      <c r="B252" s="140">
        <v>44967</v>
      </c>
      <c r="C252" s="141">
        <v>44927</v>
      </c>
      <c r="D252" s="145">
        <v>44972</v>
      </c>
      <c r="E252" s="144" t="s">
        <v>3062</v>
      </c>
      <c r="F252" s="142">
        <v>690.54</v>
      </c>
      <c r="G252" s="142">
        <v>690.54</v>
      </c>
      <c r="H252" s="143" t="s">
        <v>2866</v>
      </c>
      <c r="I252" s="143" t="s">
        <v>2867</v>
      </c>
      <c r="J252" s="143" t="s">
        <v>3063</v>
      </c>
      <c r="L252" s="144" t="s">
        <v>2373</v>
      </c>
    </row>
    <row r="253" spans="1:12" x14ac:dyDescent="0.25">
      <c r="A253" s="139" t="s">
        <v>3064</v>
      </c>
      <c r="B253" s="140">
        <v>44985</v>
      </c>
      <c r="C253" s="141">
        <v>44958</v>
      </c>
      <c r="D253" s="145">
        <v>45000</v>
      </c>
      <c r="E253" s="144" t="s">
        <v>3065</v>
      </c>
      <c r="F253" s="142">
        <v>690.54</v>
      </c>
      <c r="G253" s="142">
        <v>690.54</v>
      </c>
      <c r="H253" s="143" t="s">
        <v>2866</v>
      </c>
      <c r="I253" s="143" t="s">
        <v>2867</v>
      </c>
      <c r="J253" s="143" t="s">
        <v>3063</v>
      </c>
      <c r="L253" s="144" t="s">
        <v>2373</v>
      </c>
    </row>
    <row r="254" spans="1:12" x14ac:dyDescent="0.25">
      <c r="A254" s="139" t="s">
        <v>3066</v>
      </c>
      <c r="B254" s="140">
        <v>44970</v>
      </c>
      <c r="C254" s="141">
        <v>44958</v>
      </c>
      <c r="D254" s="145">
        <v>44979</v>
      </c>
      <c r="E254" s="144" t="s">
        <v>3067</v>
      </c>
      <c r="F254" s="142">
        <v>1064.68</v>
      </c>
      <c r="G254" s="142">
        <v>1064.68</v>
      </c>
      <c r="H254" s="143" t="s">
        <v>2523</v>
      </c>
      <c r="I254" s="143" t="s">
        <v>2524</v>
      </c>
      <c r="J254" s="143" t="s">
        <v>2525</v>
      </c>
      <c r="L254" s="144" t="s">
        <v>2373</v>
      </c>
    </row>
    <row r="255" spans="1:12" x14ac:dyDescent="0.25">
      <c r="A255" s="139" t="s">
        <v>3068</v>
      </c>
      <c r="B255" s="140">
        <v>44967</v>
      </c>
      <c r="C255" s="141">
        <v>44958</v>
      </c>
      <c r="D255" s="145">
        <v>44984</v>
      </c>
      <c r="E255" s="144" t="s">
        <v>3069</v>
      </c>
      <c r="F255" s="142">
        <v>235</v>
      </c>
      <c r="G255" s="142">
        <v>224.07</v>
      </c>
      <c r="H255" s="143" t="s">
        <v>2364</v>
      </c>
      <c r="I255" s="143" t="s">
        <v>2365</v>
      </c>
      <c r="J255" s="143" t="s">
        <v>2366</v>
      </c>
      <c r="L255" s="144" t="s">
        <v>2373</v>
      </c>
    </row>
    <row r="256" spans="1:12" x14ac:dyDescent="0.25">
      <c r="A256" s="139" t="s">
        <v>3070</v>
      </c>
      <c r="B256" s="140">
        <v>44967</v>
      </c>
      <c r="C256" s="141">
        <v>44958</v>
      </c>
      <c r="D256" s="145">
        <v>44984</v>
      </c>
      <c r="E256" s="144" t="s">
        <v>3071</v>
      </c>
      <c r="F256" s="142">
        <v>235</v>
      </c>
      <c r="G256" s="142">
        <v>235</v>
      </c>
      <c r="H256" s="143" t="s">
        <v>2518</v>
      </c>
      <c r="I256" s="143" t="s">
        <v>2519</v>
      </c>
      <c r="J256" s="143" t="s">
        <v>2520</v>
      </c>
      <c r="L256" s="144" t="s">
        <v>2373</v>
      </c>
    </row>
    <row r="257" spans="1:12" x14ac:dyDescent="0.25">
      <c r="A257" s="139" t="s">
        <v>3072</v>
      </c>
      <c r="B257" s="140">
        <v>44971</v>
      </c>
      <c r="C257" s="141">
        <v>44958</v>
      </c>
      <c r="D257" s="145">
        <v>44981</v>
      </c>
      <c r="E257" s="144" t="s">
        <v>3073</v>
      </c>
      <c r="F257" s="142">
        <v>98.53</v>
      </c>
      <c r="G257" s="142">
        <v>98.53</v>
      </c>
      <c r="H257" s="143" t="s">
        <v>2452</v>
      </c>
      <c r="I257" s="143" t="s">
        <v>2453</v>
      </c>
      <c r="J257" s="143" t="s">
        <v>3074</v>
      </c>
      <c r="L257" s="144" t="s">
        <v>2373</v>
      </c>
    </row>
    <row r="258" spans="1:12" x14ac:dyDescent="0.25">
      <c r="A258" s="139" t="s">
        <v>3075</v>
      </c>
      <c r="B258" s="140">
        <v>44971</v>
      </c>
      <c r="C258" s="141">
        <v>44958</v>
      </c>
      <c r="D258" s="145">
        <v>44981</v>
      </c>
      <c r="E258" s="144" t="s">
        <v>3076</v>
      </c>
      <c r="F258" s="142">
        <v>186.92</v>
      </c>
      <c r="G258" s="142">
        <v>186.92</v>
      </c>
      <c r="H258" s="143" t="s">
        <v>2462</v>
      </c>
      <c r="I258" s="143" t="s">
        <v>2463</v>
      </c>
      <c r="J258" s="143" t="s">
        <v>3074</v>
      </c>
      <c r="L258" s="144" t="s">
        <v>2373</v>
      </c>
    </row>
    <row r="259" spans="1:12" x14ac:dyDescent="0.25">
      <c r="A259" s="139" t="s">
        <v>3077</v>
      </c>
      <c r="B259" s="140">
        <v>44971</v>
      </c>
      <c r="C259" s="141">
        <v>44958</v>
      </c>
      <c r="D259" s="145">
        <v>44981</v>
      </c>
      <c r="E259" s="144" t="s">
        <v>3076</v>
      </c>
      <c r="F259" s="142">
        <v>634.92999999999995</v>
      </c>
      <c r="G259" s="142">
        <v>634.92999999999995</v>
      </c>
      <c r="H259" s="143" t="s">
        <v>2469</v>
      </c>
      <c r="I259" s="143" t="s">
        <v>2470</v>
      </c>
      <c r="J259" s="143" t="s">
        <v>3074</v>
      </c>
      <c r="L259" s="144" t="s">
        <v>2373</v>
      </c>
    </row>
    <row r="260" spans="1:12" x14ac:dyDescent="0.25">
      <c r="A260" s="139" t="s">
        <v>3078</v>
      </c>
      <c r="B260" s="140">
        <v>44971</v>
      </c>
      <c r="C260" s="141">
        <v>44958</v>
      </c>
      <c r="D260" s="145">
        <v>44995</v>
      </c>
      <c r="E260" s="144" t="s">
        <v>3079</v>
      </c>
      <c r="F260" s="142">
        <v>6488</v>
      </c>
      <c r="G260" s="142">
        <v>6088.99</v>
      </c>
      <c r="H260" s="143" t="s">
        <v>2742</v>
      </c>
      <c r="I260" s="143" t="s">
        <v>370</v>
      </c>
      <c r="J260" s="143" t="s">
        <v>2743</v>
      </c>
      <c r="L260" s="144" t="s">
        <v>2373</v>
      </c>
    </row>
    <row r="261" spans="1:12" x14ac:dyDescent="0.25">
      <c r="A261" s="139" t="s">
        <v>3080</v>
      </c>
      <c r="B261" s="140">
        <v>44972</v>
      </c>
      <c r="C261" s="141">
        <v>44958</v>
      </c>
      <c r="D261" s="145">
        <v>44995</v>
      </c>
      <c r="E261" s="144" t="s">
        <v>3081</v>
      </c>
      <c r="F261" s="142">
        <v>4117.5</v>
      </c>
      <c r="G261" s="142">
        <v>4117.5</v>
      </c>
      <c r="H261" s="143" t="s">
        <v>2722</v>
      </c>
      <c r="I261" s="143" t="s">
        <v>414</v>
      </c>
      <c r="J261" s="143" t="s">
        <v>2792</v>
      </c>
      <c r="K261" s="139" t="s">
        <v>3082</v>
      </c>
      <c r="L261" s="144" t="s">
        <v>2373</v>
      </c>
    </row>
    <row r="262" spans="1:12" x14ac:dyDescent="0.25">
      <c r="A262" s="139" t="s">
        <v>3083</v>
      </c>
      <c r="B262" s="140">
        <v>44972</v>
      </c>
      <c r="C262" s="141">
        <v>44958</v>
      </c>
      <c r="D262" s="145">
        <v>44995</v>
      </c>
      <c r="E262" s="144" t="s">
        <v>3084</v>
      </c>
      <c r="F262" s="142">
        <v>4355.6000000000004</v>
      </c>
      <c r="G262" s="142">
        <v>4355.6000000000004</v>
      </c>
      <c r="H262" s="143" t="s">
        <v>2585</v>
      </c>
      <c r="I262" s="143" t="s">
        <v>2586</v>
      </c>
      <c r="J262" s="143" t="s">
        <v>3085</v>
      </c>
      <c r="K262" s="139" t="s">
        <v>3086</v>
      </c>
      <c r="L262" s="144" t="s">
        <v>2373</v>
      </c>
    </row>
    <row r="263" spans="1:12" x14ac:dyDescent="0.25">
      <c r="A263" s="139" t="s">
        <v>3087</v>
      </c>
      <c r="B263" s="140">
        <v>44980</v>
      </c>
      <c r="C263" s="141">
        <v>44958</v>
      </c>
      <c r="D263" s="145">
        <v>44995</v>
      </c>
      <c r="E263" s="144" t="s">
        <v>3088</v>
      </c>
      <c r="F263" s="142">
        <v>5000</v>
      </c>
      <c r="G263" s="142">
        <v>5000</v>
      </c>
      <c r="H263" s="143" t="s">
        <v>3089</v>
      </c>
      <c r="I263" s="143" t="s">
        <v>3090</v>
      </c>
      <c r="J263" s="143" t="s">
        <v>3091</v>
      </c>
      <c r="K263" s="139" t="s">
        <v>3092</v>
      </c>
      <c r="L263" s="144" t="s">
        <v>2373</v>
      </c>
    </row>
    <row r="264" spans="1:12" x14ac:dyDescent="0.25">
      <c r="A264" s="139" t="s">
        <v>3093</v>
      </c>
      <c r="B264" s="140">
        <v>44972</v>
      </c>
      <c r="C264" s="141">
        <v>44958</v>
      </c>
      <c r="D264" s="145">
        <v>44985</v>
      </c>
      <c r="E264" s="144" t="s">
        <v>3094</v>
      </c>
      <c r="F264" s="142">
        <v>468.78</v>
      </c>
      <c r="G264" s="142">
        <v>468.78</v>
      </c>
      <c r="H264" s="143" t="s">
        <v>2931</v>
      </c>
      <c r="I264" s="143" t="s">
        <v>2932</v>
      </c>
      <c r="J264" s="143" t="s">
        <v>3095</v>
      </c>
      <c r="K264" s="139" t="s">
        <v>3096</v>
      </c>
      <c r="L264" s="144" t="s">
        <v>2373</v>
      </c>
    </row>
    <row r="265" spans="1:12" x14ac:dyDescent="0.25">
      <c r="A265" s="139" t="s">
        <v>3097</v>
      </c>
      <c r="B265" s="140">
        <v>44972</v>
      </c>
      <c r="C265" s="141">
        <v>44958</v>
      </c>
      <c r="D265" s="145">
        <v>44974</v>
      </c>
      <c r="E265" s="144" t="s">
        <v>2829</v>
      </c>
      <c r="F265" s="142">
        <v>1588.55</v>
      </c>
      <c r="G265" s="142">
        <v>1588.55</v>
      </c>
      <c r="H265" s="143" t="s">
        <v>2751</v>
      </c>
      <c r="I265" s="143" t="s">
        <v>2752</v>
      </c>
      <c r="J265" s="143" t="s">
        <v>2480</v>
      </c>
      <c r="L265" s="144" t="s">
        <v>2373</v>
      </c>
    </row>
    <row r="266" spans="1:12" x14ac:dyDescent="0.25">
      <c r="A266" s="139" t="s">
        <v>3098</v>
      </c>
      <c r="B266" s="140">
        <v>44972</v>
      </c>
      <c r="C266" s="141">
        <v>44958</v>
      </c>
      <c r="D266" s="145">
        <v>44974</v>
      </c>
      <c r="E266" s="144" t="s">
        <v>2829</v>
      </c>
      <c r="F266" s="142">
        <v>3854.59</v>
      </c>
      <c r="G266" s="142">
        <v>3854.59</v>
      </c>
      <c r="H266" s="143" t="s">
        <v>2754</v>
      </c>
      <c r="I266" s="143" t="s">
        <v>2755</v>
      </c>
      <c r="J266" s="143" t="s">
        <v>2480</v>
      </c>
      <c r="L266" s="144" t="s">
        <v>2373</v>
      </c>
    </row>
    <row r="267" spans="1:12" x14ac:dyDescent="0.25">
      <c r="A267" s="139" t="s">
        <v>3099</v>
      </c>
      <c r="B267" s="140">
        <v>44972</v>
      </c>
      <c r="C267" s="141">
        <v>44958</v>
      </c>
      <c r="D267" s="145">
        <v>44974</v>
      </c>
      <c r="E267" s="144" t="s">
        <v>2829</v>
      </c>
      <c r="F267" s="142">
        <v>890.86</v>
      </c>
      <c r="G267" s="142">
        <v>890.86</v>
      </c>
      <c r="H267" s="143" t="s">
        <v>2757</v>
      </c>
      <c r="I267" s="143" t="s">
        <v>2758</v>
      </c>
      <c r="J267" s="143" t="s">
        <v>2480</v>
      </c>
      <c r="L267" s="144" t="s">
        <v>2373</v>
      </c>
    </row>
    <row r="268" spans="1:12" x14ac:dyDescent="0.25">
      <c r="A268" s="139" t="s">
        <v>3100</v>
      </c>
      <c r="B268" s="140">
        <v>44972</v>
      </c>
      <c r="C268" s="141">
        <v>44958</v>
      </c>
      <c r="D268" s="145">
        <v>44974</v>
      </c>
      <c r="E268" s="144" t="s">
        <v>2829</v>
      </c>
      <c r="F268" s="142">
        <v>4059.46</v>
      </c>
      <c r="G268" s="142">
        <v>4059.46</v>
      </c>
      <c r="H268" s="143" t="s">
        <v>2761</v>
      </c>
      <c r="I268" s="143" t="s">
        <v>292</v>
      </c>
      <c r="J268" s="143" t="s">
        <v>2480</v>
      </c>
      <c r="L268" s="144" t="s">
        <v>2373</v>
      </c>
    </row>
    <row r="269" spans="1:12" x14ac:dyDescent="0.25">
      <c r="A269" s="139" t="s">
        <v>3101</v>
      </c>
      <c r="B269" s="140">
        <v>44972</v>
      </c>
      <c r="C269" s="141">
        <v>44958</v>
      </c>
      <c r="D269" s="145">
        <v>44984</v>
      </c>
      <c r="E269" s="144" t="s">
        <v>3102</v>
      </c>
      <c r="F269" s="142">
        <v>1470.96</v>
      </c>
      <c r="G269" s="142">
        <v>1470.96</v>
      </c>
      <c r="H269" s="143" t="s">
        <v>2401</v>
      </c>
      <c r="I269" s="143" t="s">
        <v>521</v>
      </c>
      <c r="J269" s="143" t="s">
        <v>2402</v>
      </c>
      <c r="L269" s="144" t="s">
        <v>2373</v>
      </c>
    </row>
    <row r="270" spans="1:12" x14ac:dyDescent="0.25">
      <c r="A270" s="139" t="s">
        <v>3103</v>
      </c>
      <c r="B270" s="140">
        <v>44972</v>
      </c>
      <c r="C270" s="141">
        <v>44958</v>
      </c>
      <c r="D270" s="145">
        <v>44984</v>
      </c>
      <c r="E270" s="144" t="s">
        <v>3104</v>
      </c>
      <c r="F270" s="142">
        <v>630</v>
      </c>
      <c r="G270" s="142">
        <v>630</v>
      </c>
      <c r="H270" s="143" t="s">
        <v>3105</v>
      </c>
      <c r="I270" s="143" t="s">
        <v>3106</v>
      </c>
      <c r="J270" s="143" t="s">
        <v>3107</v>
      </c>
      <c r="L270" s="144" t="s">
        <v>2373</v>
      </c>
    </row>
    <row r="271" spans="1:12" x14ac:dyDescent="0.25">
      <c r="A271" s="139" t="s">
        <v>3108</v>
      </c>
      <c r="B271" s="140">
        <v>44972</v>
      </c>
      <c r="C271" s="141">
        <v>44958</v>
      </c>
      <c r="D271" s="145">
        <v>44979</v>
      </c>
      <c r="E271" s="144" t="s">
        <v>2838</v>
      </c>
      <c r="F271" s="142">
        <v>500</v>
      </c>
      <c r="G271" s="142">
        <v>500</v>
      </c>
      <c r="H271" s="143" t="s">
        <v>2466</v>
      </c>
      <c r="I271" s="143" t="s">
        <v>2467</v>
      </c>
      <c r="J271" s="143" t="s">
        <v>2445</v>
      </c>
      <c r="L271" s="144" t="s">
        <v>2373</v>
      </c>
    </row>
    <row r="272" spans="1:12" x14ac:dyDescent="0.25">
      <c r="A272" s="139" t="s">
        <v>3109</v>
      </c>
      <c r="B272" s="140">
        <v>44972</v>
      </c>
      <c r="C272" s="141">
        <v>44958</v>
      </c>
      <c r="D272" s="145">
        <v>44979</v>
      </c>
      <c r="E272" s="144" t="s">
        <v>2838</v>
      </c>
      <c r="F272" s="142">
        <v>50</v>
      </c>
      <c r="G272" s="142">
        <v>50</v>
      </c>
      <c r="H272" s="143" t="s">
        <v>3110</v>
      </c>
      <c r="I272" s="143" t="s">
        <v>3111</v>
      </c>
      <c r="J272" s="143" t="s">
        <v>2445</v>
      </c>
      <c r="L272" s="144" t="s">
        <v>2373</v>
      </c>
    </row>
    <row r="273" spans="1:12" x14ac:dyDescent="0.25">
      <c r="A273" s="139" t="s">
        <v>3112</v>
      </c>
      <c r="B273" s="140">
        <v>44972</v>
      </c>
      <c r="C273" s="141">
        <v>44958</v>
      </c>
      <c r="D273" s="145">
        <v>44979</v>
      </c>
      <c r="E273" s="144" t="s">
        <v>2838</v>
      </c>
      <c r="F273" s="142">
        <v>168.9</v>
      </c>
      <c r="G273" s="142">
        <v>168.9</v>
      </c>
      <c r="H273" s="143" t="s">
        <v>3113</v>
      </c>
      <c r="I273" s="143" t="s">
        <v>1353</v>
      </c>
      <c r="J273" s="143" t="s">
        <v>2445</v>
      </c>
      <c r="L273" s="144" t="s">
        <v>2373</v>
      </c>
    </row>
    <row r="274" spans="1:12" x14ac:dyDescent="0.25">
      <c r="A274" s="139" t="s">
        <v>3114</v>
      </c>
      <c r="B274" s="140">
        <v>44972</v>
      </c>
      <c r="C274" s="141">
        <v>44958</v>
      </c>
      <c r="D274" s="145">
        <v>44979</v>
      </c>
      <c r="E274" s="144" t="s">
        <v>2838</v>
      </c>
      <c r="F274" s="142">
        <v>156.93</v>
      </c>
      <c r="G274" s="142">
        <v>156.93</v>
      </c>
      <c r="H274" s="143" t="s">
        <v>2636</v>
      </c>
      <c r="I274" s="143" t="s">
        <v>2637</v>
      </c>
      <c r="J274" s="143" t="s">
        <v>2445</v>
      </c>
      <c r="L274" s="144" t="s">
        <v>2373</v>
      </c>
    </row>
    <row r="275" spans="1:12" x14ac:dyDescent="0.25">
      <c r="A275" s="139" t="s">
        <v>3115</v>
      </c>
      <c r="B275" s="140">
        <v>44974</v>
      </c>
      <c r="C275" s="141">
        <v>44958</v>
      </c>
      <c r="D275" s="145">
        <v>44984</v>
      </c>
      <c r="E275" s="144" t="s">
        <v>3116</v>
      </c>
      <c r="F275" s="142">
        <v>5709.68</v>
      </c>
      <c r="G275" s="142">
        <v>5709.68</v>
      </c>
      <c r="H275" s="143" t="s">
        <v>2732</v>
      </c>
      <c r="I275" s="143" t="s">
        <v>2733</v>
      </c>
      <c r="J275" s="143" t="s">
        <v>2734</v>
      </c>
      <c r="L275" s="144" t="s">
        <v>2373</v>
      </c>
    </row>
    <row r="276" spans="1:12" x14ac:dyDescent="0.25">
      <c r="A276" s="139" t="s">
        <v>3117</v>
      </c>
      <c r="B276" s="140">
        <v>44974</v>
      </c>
      <c r="C276" s="141">
        <v>44958</v>
      </c>
      <c r="D276" s="145">
        <v>44984</v>
      </c>
      <c r="E276" s="144" t="s">
        <v>3116</v>
      </c>
      <c r="F276" s="142">
        <v>11488.37</v>
      </c>
      <c r="G276" s="142">
        <v>11488.37</v>
      </c>
      <c r="H276" s="143" t="s">
        <v>2523</v>
      </c>
      <c r="I276" s="143" t="s">
        <v>2524</v>
      </c>
      <c r="J276" s="143" t="s">
        <v>2734</v>
      </c>
      <c r="L276" s="144" t="s">
        <v>2373</v>
      </c>
    </row>
    <row r="277" spans="1:12" x14ac:dyDescent="0.25">
      <c r="A277" s="139" t="s">
        <v>3118</v>
      </c>
      <c r="B277" s="140">
        <v>44974</v>
      </c>
      <c r="C277" s="141">
        <v>44958</v>
      </c>
      <c r="D277" s="145">
        <v>44984</v>
      </c>
      <c r="E277" s="144" t="s">
        <v>3116</v>
      </c>
      <c r="F277" s="142">
        <v>13010.94</v>
      </c>
      <c r="G277" s="142">
        <v>13010.94</v>
      </c>
      <c r="H277" s="143" t="s">
        <v>2738</v>
      </c>
      <c r="I277" s="143" t="s">
        <v>2739</v>
      </c>
      <c r="J277" s="143" t="s">
        <v>2734</v>
      </c>
      <c r="L277" s="144" t="s">
        <v>2373</v>
      </c>
    </row>
    <row r="278" spans="1:12" x14ac:dyDescent="0.25">
      <c r="A278" s="139" t="s">
        <v>3119</v>
      </c>
      <c r="B278" s="140">
        <v>44976</v>
      </c>
      <c r="C278" s="141">
        <v>44927</v>
      </c>
      <c r="D278" s="145">
        <v>44981</v>
      </c>
      <c r="E278" s="144" t="s">
        <v>3120</v>
      </c>
      <c r="F278" s="142">
        <v>8780.5</v>
      </c>
      <c r="G278" s="142">
        <v>8780.5</v>
      </c>
      <c r="H278" s="143" t="s">
        <v>3121</v>
      </c>
      <c r="I278" s="143" t="s">
        <v>3122</v>
      </c>
      <c r="J278" s="143" t="s">
        <v>3049</v>
      </c>
      <c r="L278" s="144" t="s">
        <v>2373</v>
      </c>
    </row>
    <row r="279" spans="1:12" x14ac:dyDescent="0.25">
      <c r="A279" s="139" t="s">
        <v>3123</v>
      </c>
      <c r="B279" s="140">
        <v>44993</v>
      </c>
      <c r="C279" s="141">
        <v>44986</v>
      </c>
      <c r="D279" s="145">
        <v>45012</v>
      </c>
      <c r="E279" s="144" t="s">
        <v>1220</v>
      </c>
      <c r="F279" s="142">
        <v>5350</v>
      </c>
      <c r="G279" s="142">
        <v>5350</v>
      </c>
      <c r="H279" s="143" t="s">
        <v>2541</v>
      </c>
      <c r="I279" s="143" t="s">
        <v>2542</v>
      </c>
      <c r="J279" s="143" t="s">
        <v>3124</v>
      </c>
      <c r="K279" s="139" t="s">
        <v>3125</v>
      </c>
      <c r="L279" s="144" t="s">
        <v>2373</v>
      </c>
    </row>
    <row r="280" spans="1:12" x14ac:dyDescent="0.25">
      <c r="A280" s="139" t="s">
        <v>3126</v>
      </c>
      <c r="B280" s="140">
        <v>44979</v>
      </c>
      <c r="C280" s="141">
        <v>44958</v>
      </c>
      <c r="D280" s="145">
        <v>44995</v>
      </c>
      <c r="E280" s="144" t="s">
        <v>3127</v>
      </c>
      <c r="F280" s="142">
        <v>6085.16</v>
      </c>
      <c r="G280" s="142">
        <v>6085.16</v>
      </c>
      <c r="H280" s="143" t="s">
        <v>2746</v>
      </c>
      <c r="I280" s="143" t="s">
        <v>2747</v>
      </c>
      <c r="J280" s="143" t="s">
        <v>2748</v>
      </c>
      <c r="L280" s="144" t="s">
        <v>2373</v>
      </c>
    </row>
    <row r="281" spans="1:12" x14ac:dyDescent="0.25">
      <c r="A281" s="139" t="s">
        <v>3128</v>
      </c>
      <c r="B281" s="140">
        <v>44979</v>
      </c>
      <c r="C281" s="141">
        <v>44958</v>
      </c>
      <c r="D281" s="145">
        <v>44995</v>
      </c>
      <c r="E281" s="144" t="s">
        <v>3129</v>
      </c>
      <c r="F281" s="142">
        <v>1684.29</v>
      </c>
      <c r="G281" s="142">
        <v>1370.17</v>
      </c>
      <c r="H281" s="143" t="s">
        <v>2514</v>
      </c>
      <c r="I281" s="143" t="s">
        <v>2515</v>
      </c>
      <c r="J281" s="143" t="s">
        <v>2511</v>
      </c>
      <c r="K281" s="139" t="s">
        <v>3130</v>
      </c>
      <c r="L281" s="144" t="s">
        <v>2373</v>
      </c>
    </row>
    <row r="282" spans="1:12" x14ac:dyDescent="0.25">
      <c r="A282" s="139" t="s">
        <v>3131</v>
      </c>
      <c r="B282" s="140">
        <v>44979</v>
      </c>
      <c r="C282" s="141">
        <v>44958</v>
      </c>
      <c r="D282" s="145">
        <v>44981</v>
      </c>
      <c r="E282" s="144" t="s">
        <v>3132</v>
      </c>
      <c r="F282" s="142">
        <v>8268.1200000000008</v>
      </c>
      <c r="G282" s="142">
        <v>8268.1200000000008</v>
      </c>
      <c r="H282" s="143" t="s">
        <v>2815</v>
      </c>
      <c r="I282" s="143" t="s">
        <v>2816</v>
      </c>
      <c r="J282" s="143" t="s">
        <v>2480</v>
      </c>
      <c r="L282" s="144" t="s">
        <v>2373</v>
      </c>
    </row>
    <row r="283" spans="1:12" x14ac:dyDescent="0.25">
      <c r="A283" s="139" t="s">
        <v>3133</v>
      </c>
      <c r="B283" s="140">
        <v>44979</v>
      </c>
      <c r="C283" s="141">
        <v>44958</v>
      </c>
      <c r="D283" s="145">
        <v>44981</v>
      </c>
      <c r="E283" s="144" t="s">
        <v>3134</v>
      </c>
      <c r="F283" s="142">
        <v>19732.32</v>
      </c>
      <c r="G283" s="142">
        <v>19732.32</v>
      </c>
      <c r="H283" s="143" t="s">
        <v>2478</v>
      </c>
      <c r="I283" s="143" t="s">
        <v>2479</v>
      </c>
      <c r="J283" s="143" t="s">
        <v>2480</v>
      </c>
      <c r="L283" s="144" t="s">
        <v>2373</v>
      </c>
    </row>
    <row r="284" spans="1:12" x14ac:dyDescent="0.25">
      <c r="A284" s="139" t="s">
        <v>3135</v>
      </c>
      <c r="B284" s="140">
        <v>44979</v>
      </c>
      <c r="C284" s="141">
        <v>44958</v>
      </c>
      <c r="D284" s="145">
        <v>44981</v>
      </c>
      <c r="E284" s="144" t="s">
        <v>3134</v>
      </c>
      <c r="F284" s="142">
        <v>4759.38</v>
      </c>
      <c r="G284" s="142">
        <v>4759.38</v>
      </c>
      <c r="H284" s="143" t="s">
        <v>2815</v>
      </c>
      <c r="I284" s="143" t="s">
        <v>2816</v>
      </c>
      <c r="J284" s="143" t="s">
        <v>2480</v>
      </c>
      <c r="L284" s="144" t="s">
        <v>2373</v>
      </c>
    </row>
    <row r="285" spans="1:12" x14ac:dyDescent="0.25">
      <c r="A285" s="139" t="s">
        <v>3136</v>
      </c>
      <c r="B285" s="140">
        <v>44979</v>
      </c>
      <c r="C285" s="141">
        <v>44958</v>
      </c>
      <c r="D285" s="145">
        <v>44981</v>
      </c>
      <c r="E285" s="144" t="s">
        <v>3134</v>
      </c>
      <c r="F285" s="142">
        <v>15980.4</v>
      </c>
      <c r="G285" s="142">
        <v>15980.4</v>
      </c>
      <c r="H285" s="143" t="s">
        <v>2478</v>
      </c>
      <c r="I285" s="143" t="s">
        <v>2479</v>
      </c>
      <c r="J285" s="143" t="s">
        <v>2480</v>
      </c>
      <c r="L285" s="144" t="s">
        <v>2373</v>
      </c>
    </row>
    <row r="286" spans="1:12" x14ac:dyDescent="0.25">
      <c r="A286" s="139" t="s">
        <v>3137</v>
      </c>
      <c r="B286" s="140">
        <v>44979</v>
      </c>
      <c r="C286" s="141">
        <v>44958</v>
      </c>
      <c r="D286" s="145">
        <v>44981</v>
      </c>
      <c r="E286" s="144" t="s">
        <v>3134</v>
      </c>
      <c r="F286" s="142">
        <v>764.28</v>
      </c>
      <c r="G286" s="142">
        <v>764.28</v>
      </c>
      <c r="H286" s="143" t="s">
        <v>2822</v>
      </c>
      <c r="I286" s="143" t="s">
        <v>2823</v>
      </c>
      <c r="J286" s="143" t="s">
        <v>2480</v>
      </c>
      <c r="L286" s="144" t="s">
        <v>2373</v>
      </c>
    </row>
    <row r="287" spans="1:12" x14ac:dyDescent="0.25">
      <c r="A287" s="139" t="s">
        <v>3138</v>
      </c>
      <c r="B287" s="140">
        <v>44979</v>
      </c>
      <c r="C287" s="141">
        <v>44958</v>
      </c>
      <c r="D287" s="145">
        <v>44981</v>
      </c>
      <c r="E287" s="144" t="s">
        <v>3134</v>
      </c>
      <c r="F287" s="142">
        <v>2292.84</v>
      </c>
      <c r="G287" s="142">
        <v>2292.84</v>
      </c>
      <c r="H287" s="143" t="s">
        <v>2825</v>
      </c>
      <c r="I287" s="143" t="s">
        <v>2826</v>
      </c>
      <c r="J287" s="143" t="s">
        <v>2480</v>
      </c>
      <c r="L287" s="144" t="s">
        <v>2373</v>
      </c>
    </row>
    <row r="288" spans="1:12" x14ac:dyDescent="0.25">
      <c r="A288" s="139" t="s">
        <v>3139</v>
      </c>
      <c r="B288" s="140">
        <v>44979</v>
      </c>
      <c r="C288" s="141">
        <v>44958</v>
      </c>
      <c r="D288" s="145">
        <v>44995</v>
      </c>
      <c r="E288" s="144" t="s">
        <v>3140</v>
      </c>
      <c r="F288" s="142">
        <v>2635.5</v>
      </c>
      <c r="G288" s="142">
        <v>2635.5</v>
      </c>
      <c r="H288" s="143" t="s">
        <v>2585</v>
      </c>
      <c r="I288" s="143" t="s">
        <v>2586</v>
      </c>
      <c r="J288" s="143" t="s">
        <v>2601</v>
      </c>
      <c r="K288" s="139" t="s">
        <v>3141</v>
      </c>
      <c r="L288" s="144" t="s">
        <v>2373</v>
      </c>
    </row>
    <row r="289" spans="1:12" x14ac:dyDescent="0.25">
      <c r="A289" s="139" t="s">
        <v>3142</v>
      </c>
      <c r="B289" s="140">
        <v>44979</v>
      </c>
      <c r="C289" s="141">
        <v>44986</v>
      </c>
      <c r="D289" s="145">
        <v>44995</v>
      </c>
      <c r="E289" s="144" t="s">
        <v>2797</v>
      </c>
      <c r="F289" s="142">
        <v>400</v>
      </c>
      <c r="G289" s="142">
        <v>400</v>
      </c>
      <c r="H289" s="143" t="s">
        <v>2393</v>
      </c>
      <c r="I289" s="143" t="s">
        <v>2394</v>
      </c>
      <c r="J289" s="143" t="s">
        <v>2610</v>
      </c>
      <c r="K289" s="139" t="s">
        <v>3143</v>
      </c>
      <c r="L289" s="144" t="s">
        <v>2373</v>
      </c>
    </row>
    <row r="290" spans="1:12" x14ac:dyDescent="0.25">
      <c r="A290" s="139" t="s">
        <v>3144</v>
      </c>
      <c r="B290" s="140">
        <v>44979</v>
      </c>
      <c r="C290" s="141">
        <v>44958</v>
      </c>
      <c r="D290" s="145">
        <v>44984</v>
      </c>
      <c r="E290" s="144" t="s">
        <v>3145</v>
      </c>
      <c r="F290" s="142">
        <v>8000</v>
      </c>
      <c r="G290" s="142">
        <v>7508</v>
      </c>
      <c r="H290" s="143" t="s">
        <v>3146</v>
      </c>
      <c r="I290" s="143" t="s">
        <v>3147</v>
      </c>
      <c r="J290" s="143" t="s">
        <v>3148</v>
      </c>
      <c r="L290" s="144" t="s">
        <v>2373</v>
      </c>
    </row>
    <row r="291" spans="1:12" x14ac:dyDescent="0.25">
      <c r="A291" s="139" t="s">
        <v>3149</v>
      </c>
      <c r="B291" s="140">
        <v>44979</v>
      </c>
      <c r="C291" s="141">
        <v>44958</v>
      </c>
      <c r="D291" s="145">
        <v>44987</v>
      </c>
      <c r="E291" s="144" t="s">
        <v>3150</v>
      </c>
      <c r="F291" s="142">
        <v>8000</v>
      </c>
      <c r="G291" s="142">
        <v>7508</v>
      </c>
      <c r="H291" s="143" t="s">
        <v>3146</v>
      </c>
      <c r="I291" s="143" t="s">
        <v>3147</v>
      </c>
      <c r="J291" s="143" t="s">
        <v>3148</v>
      </c>
      <c r="L291" s="144" t="s">
        <v>2373</v>
      </c>
    </row>
    <row r="292" spans="1:12" x14ac:dyDescent="0.25">
      <c r="A292" s="139" t="s">
        <v>3151</v>
      </c>
      <c r="B292" s="140">
        <v>44979</v>
      </c>
      <c r="C292" s="141">
        <v>44958</v>
      </c>
      <c r="D292" s="145">
        <v>44987</v>
      </c>
      <c r="E292" s="144" t="s">
        <v>3152</v>
      </c>
      <c r="F292" s="142">
        <v>8000</v>
      </c>
      <c r="G292" s="142">
        <v>7508</v>
      </c>
      <c r="H292" s="143" t="s">
        <v>3146</v>
      </c>
      <c r="I292" s="143" t="s">
        <v>3147</v>
      </c>
      <c r="J292" s="143" t="s">
        <v>3148</v>
      </c>
      <c r="L292" s="144" t="s">
        <v>2373</v>
      </c>
    </row>
    <row r="293" spans="1:12" x14ac:dyDescent="0.25">
      <c r="A293" s="139" t="s">
        <v>3153</v>
      </c>
      <c r="B293" s="140">
        <v>44979</v>
      </c>
      <c r="C293" s="141">
        <v>44958</v>
      </c>
      <c r="D293" s="145">
        <v>44995</v>
      </c>
      <c r="E293" s="144" t="s">
        <v>3154</v>
      </c>
      <c r="F293" s="142">
        <v>5676</v>
      </c>
      <c r="G293" s="142">
        <v>5676</v>
      </c>
      <c r="H293" s="143" t="s">
        <v>2383</v>
      </c>
      <c r="I293" s="143" t="s">
        <v>2384</v>
      </c>
      <c r="J293" s="143" t="s">
        <v>3155</v>
      </c>
      <c r="K293" s="139" t="s">
        <v>3156</v>
      </c>
      <c r="L293" s="144" t="s">
        <v>2373</v>
      </c>
    </row>
    <row r="294" spans="1:12" x14ac:dyDescent="0.25">
      <c r="A294" s="139" t="s">
        <v>3157</v>
      </c>
      <c r="B294" s="140">
        <v>45005</v>
      </c>
      <c r="C294" s="141">
        <v>44986</v>
      </c>
      <c r="D294" s="145">
        <v>45026</v>
      </c>
      <c r="E294" s="144" t="s">
        <v>3158</v>
      </c>
      <c r="F294" s="142">
        <v>3000</v>
      </c>
      <c r="G294" s="142">
        <v>3000</v>
      </c>
      <c r="H294" s="143" t="s">
        <v>2579</v>
      </c>
      <c r="I294" s="143" t="s">
        <v>2580</v>
      </c>
      <c r="J294" s="143" t="s">
        <v>3159</v>
      </c>
      <c r="K294" s="139" t="s">
        <v>3160</v>
      </c>
      <c r="L294" s="144" t="s">
        <v>2373</v>
      </c>
    </row>
    <row r="295" spans="1:12" x14ac:dyDescent="0.25">
      <c r="A295" s="139" t="s">
        <v>3161</v>
      </c>
      <c r="B295" s="140">
        <v>44992</v>
      </c>
      <c r="C295" s="141">
        <v>44986</v>
      </c>
      <c r="D295" s="145">
        <v>45016</v>
      </c>
      <c r="E295" s="144" t="s">
        <v>1263</v>
      </c>
      <c r="F295" s="142">
        <v>2600</v>
      </c>
      <c r="G295" s="142">
        <v>2600</v>
      </c>
      <c r="H295" s="143" t="s">
        <v>2412</v>
      </c>
      <c r="I295" s="143" t="s">
        <v>2413</v>
      </c>
      <c r="J295" s="143" t="s">
        <v>3162</v>
      </c>
      <c r="K295" s="139" t="s">
        <v>3163</v>
      </c>
      <c r="L295" s="144" t="s">
        <v>2373</v>
      </c>
    </row>
    <row r="296" spans="1:12" x14ac:dyDescent="0.25">
      <c r="A296" s="139" t="s">
        <v>3164</v>
      </c>
      <c r="B296" s="140">
        <v>44986</v>
      </c>
      <c r="C296" s="141">
        <v>44986</v>
      </c>
      <c r="D296" s="145">
        <v>44995</v>
      </c>
      <c r="E296" s="144" t="s">
        <v>3165</v>
      </c>
      <c r="F296" s="142">
        <v>1200</v>
      </c>
      <c r="G296" s="142">
        <v>1200</v>
      </c>
      <c r="H296" s="143" t="s">
        <v>2364</v>
      </c>
      <c r="I296" s="143" t="s">
        <v>2365</v>
      </c>
      <c r="J296" s="143" t="s">
        <v>3166</v>
      </c>
      <c r="K296" s="139" t="s">
        <v>3167</v>
      </c>
      <c r="L296" s="144" t="s">
        <v>2373</v>
      </c>
    </row>
    <row r="297" spans="1:12" x14ac:dyDescent="0.25">
      <c r="A297" s="139" t="s">
        <v>3168</v>
      </c>
      <c r="B297" s="140">
        <v>44979</v>
      </c>
      <c r="C297" s="141">
        <v>44958</v>
      </c>
      <c r="F297" s="142">
        <v>610</v>
      </c>
      <c r="G297" s="142">
        <v>610</v>
      </c>
      <c r="H297" s="143" t="s">
        <v>2483</v>
      </c>
      <c r="I297" s="143" t="s">
        <v>2484</v>
      </c>
      <c r="J297" s="143" t="s">
        <v>2485</v>
      </c>
      <c r="K297" s="139" t="s">
        <v>3169</v>
      </c>
      <c r="L297" s="144" t="s">
        <v>2367</v>
      </c>
    </row>
    <row r="298" spans="1:12" x14ac:dyDescent="0.25">
      <c r="A298" s="139" t="s">
        <v>3170</v>
      </c>
      <c r="B298" s="140">
        <v>44987</v>
      </c>
      <c r="C298" s="141">
        <v>44986</v>
      </c>
      <c r="D298" s="145">
        <v>45012</v>
      </c>
      <c r="E298" s="144" t="s">
        <v>3171</v>
      </c>
      <c r="F298" s="142">
        <v>400</v>
      </c>
      <c r="G298" s="142">
        <v>381.4</v>
      </c>
      <c r="H298" s="143" t="s">
        <v>2364</v>
      </c>
      <c r="I298" s="143" t="s">
        <v>2365</v>
      </c>
      <c r="J298" s="143" t="s">
        <v>2366</v>
      </c>
      <c r="K298" s="139" t="s">
        <v>3172</v>
      </c>
      <c r="L298" s="144" t="s">
        <v>2373</v>
      </c>
    </row>
    <row r="299" spans="1:12" x14ac:dyDescent="0.25">
      <c r="A299" s="139" t="s">
        <v>3173</v>
      </c>
      <c r="B299" s="140">
        <v>44958</v>
      </c>
      <c r="C299" s="141">
        <v>44958</v>
      </c>
      <c r="D299" s="145">
        <v>44984</v>
      </c>
      <c r="E299" s="144" t="s">
        <v>3174</v>
      </c>
      <c r="F299" s="142">
        <v>3130</v>
      </c>
      <c r="G299" s="142">
        <v>3130</v>
      </c>
      <c r="H299" s="143" t="s">
        <v>2528</v>
      </c>
      <c r="I299" s="143" t="s">
        <v>2529</v>
      </c>
      <c r="J299" s="143" t="s">
        <v>3175</v>
      </c>
      <c r="K299" s="139" t="s">
        <v>3176</v>
      </c>
      <c r="L299" s="144" t="s">
        <v>2373</v>
      </c>
    </row>
    <row r="300" spans="1:12" x14ac:dyDescent="0.25">
      <c r="A300" s="139" t="s">
        <v>3177</v>
      </c>
      <c r="B300" s="140">
        <v>44980</v>
      </c>
      <c r="C300" s="141">
        <v>44958</v>
      </c>
      <c r="D300" s="145">
        <v>44980</v>
      </c>
      <c r="E300" s="144" t="s">
        <v>2604</v>
      </c>
      <c r="F300" s="142">
        <v>3902.1</v>
      </c>
      <c r="G300" s="142">
        <v>3355</v>
      </c>
      <c r="H300" s="143" t="s">
        <v>2686</v>
      </c>
      <c r="I300" s="143" t="s">
        <v>2687</v>
      </c>
      <c r="J300" s="143" t="s">
        <v>3178</v>
      </c>
      <c r="L300" s="144" t="s">
        <v>2373</v>
      </c>
    </row>
    <row r="301" spans="1:12" x14ac:dyDescent="0.25">
      <c r="A301" s="139" t="s">
        <v>3179</v>
      </c>
      <c r="B301" s="140">
        <v>44980</v>
      </c>
      <c r="C301" s="141">
        <v>44958</v>
      </c>
      <c r="D301" s="145">
        <v>44984</v>
      </c>
      <c r="E301" s="144" t="s">
        <v>521</v>
      </c>
      <c r="F301" s="142">
        <v>1260.23</v>
      </c>
      <c r="G301" s="142">
        <v>1260.23</v>
      </c>
      <c r="H301" s="143" t="s">
        <v>3180</v>
      </c>
      <c r="I301" s="143" t="s">
        <v>984</v>
      </c>
      <c r="J301" s="143" t="s">
        <v>2402</v>
      </c>
      <c r="K301" s="139" t="s">
        <v>3181</v>
      </c>
      <c r="L301" s="144" t="s">
        <v>2373</v>
      </c>
    </row>
    <row r="302" spans="1:12" x14ac:dyDescent="0.25">
      <c r="A302" s="139" t="s">
        <v>3182</v>
      </c>
      <c r="B302" s="140">
        <v>44980</v>
      </c>
      <c r="C302" s="141">
        <v>44958</v>
      </c>
      <c r="D302" s="145">
        <v>44995</v>
      </c>
      <c r="E302" s="144" t="s">
        <v>3183</v>
      </c>
      <c r="F302" s="142">
        <v>1368.15</v>
      </c>
      <c r="G302" s="142">
        <v>1368.15</v>
      </c>
      <c r="H302" s="143" t="s">
        <v>2727</v>
      </c>
      <c r="I302" s="143" t="s">
        <v>2728</v>
      </c>
      <c r="J302" s="143" t="s">
        <v>2729</v>
      </c>
      <c r="L302" s="144" t="s">
        <v>2373</v>
      </c>
    </row>
    <row r="303" spans="1:12" x14ac:dyDescent="0.25">
      <c r="A303" s="139" t="s">
        <v>3184</v>
      </c>
      <c r="B303" s="140">
        <v>44958</v>
      </c>
      <c r="C303" s="141">
        <v>44958</v>
      </c>
      <c r="D303" s="145">
        <v>44960</v>
      </c>
      <c r="E303" s="144" t="s">
        <v>764</v>
      </c>
      <c r="F303" s="142">
        <v>40.26</v>
      </c>
      <c r="G303" s="142">
        <v>40.26</v>
      </c>
      <c r="H303" s="143" t="s">
        <v>2660</v>
      </c>
      <c r="I303" s="143" t="s">
        <v>2661</v>
      </c>
      <c r="J303" s="143" t="s">
        <v>2662</v>
      </c>
      <c r="L303" s="144" t="s">
        <v>2373</v>
      </c>
    </row>
    <row r="304" spans="1:12" x14ac:dyDescent="0.25">
      <c r="A304" s="139" t="s">
        <v>3185</v>
      </c>
      <c r="B304" s="140">
        <v>44958</v>
      </c>
      <c r="C304" s="141">
        <v>44958</v>
      </c>
      <c r="D304" s="145">
        <v>44959</v>
      </c>
      <c r="E304" s="144" t="s">
        <v>764</v>
      </c>
      <c r="F304" s="142">
        <v>23.41</v>
      </c>
      <c r="G304" s="142">
        <v>23.41</v>
      </c>
      <c r="H304" s="143" t="s">
        <v>2664</v>
      </c>
      <c r="I304" s="143" t="s">
        <v>2665</v>
      </c>
      <c r="J304" s="143" t="s">
        <v>2666</v>
      </c>
      <c r="L304" s="144" t="s">
        <v>2373</v>
      </c>
    </row>
    <row r="305" spans="1:12" x14ac:dyDescent="0.25">
      <c r="A305" s="139" t="s">
        <v>3186</v>
      </c>
      <c r="B305" s="140">
        <v>44959</v>
      </c>
      <c r="C305" s="141">
        <v>44958</v>
      </c>
      <c r="D305" s="145">
        <v>44963</v>
      </c>
      <c r="E305" s="144" t="s">
        <v>764</v>
      </c>
      <c r="F305" s="142">
        <v>538.54</v>
      </c>
      <c r="G305" s="142">
        <v>538.54</v>
      </c>
      <c r="H305" s="143" t="s">
        <v>2660</v>
      </c>
      <c r="I305" s="143" t="s">
        <v>2661</v>
      </c>
      <c r="J305" s="143" t="s">
        <v>2662</v>
      </c>
      <c r="L305" s="144" t="s">
        <v>2373</v>
      </c>
    </row>
    <row r="306" spans="1:12" x14ac:dyDescent="0.25">
      <c r="A306" s="139" t="s">
        <v>3187</v>
      </c>
      <c r="B306" s="140">
        <v>44959</v>
      </c>
      <c r="C306" s="141">
        <v>44958</v>
      </c>
      <c r="D306" s="145">
        <v>44961</v>
      </c>
      <c r="E306" s="144" t="s">
        <v>764</v>
      </c>
      <c r="F306" s="142">
        <v>19.75</v>
      </c>
      <c r="G306" s="142">
        <v>19.75</v>
      </c>
      <c r="H306" s="143" t="s">
        <v>2664</v>
      </c>
      <c r="I306" s="143" t="s">
        <v>2665</v>
      </c>
      <c r="J306" s="143" t="s">
        <v>2666</v>
      </c>
      <c r="L306" s="144" t="s">
        <v>2373</v>
      </c>
    </row>
    <row r="307" spans="1:12" x14ac:dyDescent="0.25">
      <c r="A307" s="139" t="s">
        <v>3188</v>
      </c>
      <c r="B307" s="140">
        <v>44960</v>
      </c>
      <c r="C307" s="141">
        <v>44958</v>
      </c>
      <c r="D307" s="145">
        <v>44964</v>
      </c>
      <c r="E307" s="144" t="s">
        <v>764</v>
      </c>
      <c r="F307" s="142">
        <v>72.39</v>
      </c>
      <c r="G307" s="142">
        <v>72.39</v>
      </c>
      <c r="H307" s="143" t="s">
        <v>2660</v>
      </c>
      <c r="I307" s="143" t="s">
        <v>2661</v>
      </c>
      <c r="J307" s="143" t="s">
        <v>2662</v>
      </c>
      <c r="L307" s="144" t="s">
        <v>2373</v>
      </c>
    </row>
    <row r="308" spans="1:12" x14ac:dyDescent="0.25">
      <c r="A308" s="139" t="s">
        <v>3189</v>
      </c>
      <c r="B308" s="140">
        <v>44960</v>
      </c>
      <c r="C308" s="141">
        <v>44958</v>
      </c>
      <c r="D308" s="145">
        <v>44962</v>
      </c>
      <c r="E308" s="144" t="s">
        <v>764</v>
      </c>
      <c r="F308" s="142">
        <v>32.4</v>
      </c>
      <c r="G308" s="142">
        <v>32.4</v>
      </c>
      <c r="H308" s="143" t="s">
        <v>2664</v>
      </c>
      <c r="I308" s="143" t="s">
        <v>2665</v>
      </c>
      <c r="J308" s="143" t="s">
        <v>2666</v>
      </c>
      <c r="L308" s="144" t="s">
        <v>2373</v>
      </c>
    </row>
    <row r="309" spans="1:12" x14ac:dyDescent="0.25">
      <c r="A309" s="139" t="s">
        <v>3190</v>
      </c>
      <c r="B309" s="140">
        <v>44961</v>
      </c>
      <c r="C309" s="141">
        <v>44958</v>
      </c>
      <c r="D309" s="145">
        <v>44964</v>
      </c>
      <c r="E309" s="144" t="s">
        <v>764</v>
      </c>
      <c r="F309" s="142">
        <v>256.58</v>
      </c>
      <c r="G309" s="142">
        <v>256.58</v>
      </c>
      <c r="H309" s="143" t="s">
        <v>2660</v>
      </c>
      <c r="I309" s="143" t="s">
        <v>2661</v>
      </c>
      <c r="J309" s="143" t="s">
        <v>2662</v>
      </c>
      <c r="L309" s="144" t="s">
        <v>2373</v>
      </c>
    </row>
    <row r="310" spans="1:12" x14ac:dyDescent="0.25">
      <c r="A310" s="139" t="s">
        <v>3191</v>
      </c>
      <c r="B310" s="140">
        <v>44961</v>
      </c>
      <c r="C310" s="141">
        <v>44958</v>
      </c>
      <c r="D310" s="145">
        <v>44963</v>
      </c>
      <c r="E310" s="144" t="s">
        <v>764</v>
      </c>
      <c r="F310" s="142">
        <v>91.62</v>
      </c>
      <c r="G310" s="142">
        <v>91.62</v>
      </c>
      <c r="H310" s="143" t="s">
        <v>2664</v>
      </c>
      <c r="I310" s="143" t="s">
        <v>2665</v>
      </c>
      <c r="J310" s="143" t="s">
        <v>2666</v>
      </c>
      <c r="L310" s="144" t="s">
        <v>2373</v>
      </c>
    </row>
    <row r="311" spans="1:12" x14ac:dyDescent="0.25">
      <c r="A311" s="139" t="s">
        <v>3192</v>
      </c>
      <c r="B311" s="140">
        <v>44962</v>
      </c>
      <c r="C311" s="141">
        <v>44958</v>
      </c>
      <c r="D311" s="145">
        <v>44965</v>
      </c>
      <c r="E311" s="144" t="s">
        <v>764</v>
      </c>
      <c r="F311" s="142">
        <v>235.87</v>
      </c>
      <c r="G311" s="142">
        <v>235.87</v>
      </c>
      <c r="H311" s="143" t="s">
        <v>2660</v>
      </c>
      <c r="I311" s="143" t="s">
        <v>2661</v>
      </c>
      <c r="J311" s="143" t="s">
        <v>2662</v>
      </c>
      <c r="L311" s="144" t="s">
        <v>2373</v>
      </c>
    </row>
    <row r="312" spans="1:12" x14ac:dyDescent="0.25">
      <c r="A312" s="139" t="s">
        <v>3193</v>
      </c>
      <c r="B312" s="140">
        <v>44962</v>
      </c>
      <c r="C312" s="141">
        <v>44958</v>
      </c>
      <c r="D312" s="145">
        <v>44963</v>
      </c>
      <c r="E312" s="144" t="s">
        <v>764</v>
      </c>
      <c r="F312" s="142">
        <v>65.7</v>
      </c>
      <c r="G312" s="142">
        <v>65.7</v>
      </c>
      <c r="H312" s="143" t="s">
        <v>2664</v>
      </c>
      <c r="I312" s="143" t="s">
        <v>2665</v>
      </c>
      <c r="J312" s="143" t="s">
        <v>2666</v>
      </c>
      <c r="L312" s="144" t="s">
        <v>2373</v>
      </c>
    </row>
    <row r="313" spans="1:12" x14ac:dyDescent="0.25">
      <c r="A313" s="139" t="s">
        <v>3194</v>
      </c>
      <c r="B313" s="140">
        <v>44965</v>
      </c>
      <c r="C313" s="141">
        <v>44958</v>
      </c>
      <c r="D313" s="145">
        <v>44967</v>
      </c>
      <c r="E313" s="144" t="s">
        <v>764</v>
      </c>
      <c r="F313" s="142">
        <v>26.55</v>
      </c>
      <c r="G313" s="142">
        <v>26.55</v>
      </c>
      <c r="H313" s="143" t="s">
        <v>2660</v>
      </c>
      <c r="I313" s="143" t="s">
        <v>2661</v>
      </c>
      <c r="J313" s="143" t="s">
        <v>2662</v>
      </c>
      <c r="L313" s="144" t="s">
        <v>2373</v>
      </c>
    </row>
    <row r="314" spans="1:12" x14ac:dyDescent="0.25">
      <c r="A314" s="139" t="s">
        <v>3195</v>
      </c>
      <c r="B314" s="140">
        <v>44965</v>
      </c>
      <c r="C314" s="141">
        <v>44958</v>
      </c>
      <c r="D314" s="145">
        <v>44966</v>
      </c>
      <c r="E314" s="144" t="s">
        <v>764</v>
      </c>
      <c r="F314" s="142">
        <v>8.9700000000000006</v>
      </c>
      <c r="G314" s="142">
        <v>8.9700000000000006</v>
      </c>
      <c r="H314" s="143" t="s">
        <v>2664</v>
      </c>
      <c r="I314" s="143" t="s">
        <v>2665</v>
      </c>
      <c r="J314" s="143" t="s">
        <v>2666</v>
      </c>
      <c r="L314" s="144" t="s">
        <v>2373</v>
      </c>
    </row>
    <row r="315" spans="1:12" x14ac:dyDescent="0.25">
      <c r="A315" s="139" t="s">
        <v>3196</v>
      </c>
      <c r="B315" s="140">
        <v>44966</v>
      </c>
      <c r="C315" s="141">
        <v>44958</v>
      </c>
      <c r="D315" s="145">
        <v>44969</v>
      </c>
      <c r="E315" s="144" t="s">
        <v>764</v>
      </c>
      <c r="F315" s="142">
        <v>145.93</v>
      </c>
      <c r="G315" s="142">
        <v>145.93</v>
      </c>
      <c r="H315" s="143" t="s">
        <v>2660</v>
      </c>
      <c r="I315" s="143" t="s">
        <v>2661</v>
      </c>
      <c r="J315" s="143" t="s">
        <v>2662</v>
      </c>
      <c r="L315" s="144" t="s">
        <v>2373</v>
      </c>
    </row>
    <row r="316" spans="1:12" x14ac:dyDescent="0.25">
      <c r="A316" s="139" t="s">
        <v>3197</v>
      </c>
      <c r="B316" s="140">
        <v>44966</v>
      </c>
      <c r="C316" s="141">
        <v>44958</v>
      </c>
      <c r="D316" s="145">
        <v>44967</v>
      </c>
      <c r="E316" s="144" t="s">
        <v>764</v>
      </c>
      <c r="F316" s="142">
        <v>8.9600000000000009</v>
      </c>
      <c r="G316" s="142">
        <v>8.9600000000000009</v>
      </c>
      <c r="H316" s="143" t="s">
        <v>2664</v>
      </c>
      <c r="I316" s="143" t="s">
        <v>2665</v>
      </c>
      <c r="J316" s="143" t="s">
        <v>2666</v>
      </c>
      <c r="L316" s="144" t="s">
        <v>2373</v>
      </c>
    </row>
    <row r="317" spans="1:12" x14ac:dyDescent="0.25">
      <c r="A317" s="139" t="s">
        <v>3198</v>
      </c>
      <c r="B317" s="140">
        <v>44967</v>
      </c>
      <c r="C317" s="141">
        <v>44958</v>
      </c>
      <c r="D317" s="145">
        <v>44970</v>
      </c>
      <c r="E317" s="144" t="s">
        <v>764</v>
      </c>
      <c r="F317" s="142">
        <v>68.010000000000005</v>
      </c>
      <c r="G317" s="142">
        <v>68.010000000000005</v>
      </c>
      <c r="H317" s="143" t="s">
        <v>2660</v>
      </c>
      <c r="I317" s="143" t="s">
        <v>2661</v>
      </c>
      <c r="J317" s="143" t="s">
        <v>2662</v>
      </c>
      <c r="L317" s="144" t="s">
        <v>2373</v>
      </c>
    </row>
    <row r="318" spans="1:12" x14ac:dyDescent="0.25">
      <c r="A318" s="139" t="s">
        <v>3199</v>
      </c>
      <c r="B318" s="140">
        <v>44967</v>
      </c>
      <c r="C318" s="141">
        <v>44958</v>
      </c>
      <c r="D318" s="145">
        <v>44969</v>
      </c>
      <c r="E318" s="144" t="s">
        <v>764</v>
      </c>
      <c r="F318" s="142">
        <v>10.35</v>
      </c>
      <c r="G318" s="142">
        <v>10.35</v>
      </c>
      <c r="H318" s="143" t="s">
        <v>2664</v>
      </c>
      <c r="I318" s="143" t="s">
        <v>2665</v>
      </c>
      <c r="J318" s="143" t="s">
        <v>2666</v>
      </c>
      <c r="L318" s="144" t="s">
        <v>2373</v>
      </c>
    </row>
    <row r="319" spans="1:12" x14ac:dyDescent="0.25">
      <c r="A319" s="139" t="s">
        <v>3200</v>
      </c>
      <c r="B319" s="140">
        <v>44968</v>
      </c>
      <c r="C319" s="141">
        <v>44958</v>
      </c>
      <c r="D319" s="145">
        <v>44971</v>
      </c>
      <c r="E319" s="144" t="s">
        <v>764</v>
      </c>
      <c r="F319" s="142">
        <v>40.54</v>
      </c>
      <c r="G319" s="142">
        <v>40.54</v>
      </c>
      <c r="H319" s="143" t="s">
        <v>2660</v>
      </c>
      <c r="I319" s="143" t="s">
        <v>2661</v>
      </c>
      <c r="J319" s="143" t="s">
        <v>2662</v>
      </c>
      <c r="L319" s="144" t="s">
        <v>2373</v>
      </c>
    </row>
    <row r="320" spans="1:12" x14ac:dyDescent="0.25">
      <c r="A320" s="139" t="s">
        <v>3201</v>
      </c>
      <c r="B320" s="140">
        <v>44968</v>
      </c>
      <c r="C320" s="141">
        <v>44958</v>
      </c>
      <c r="D320" s="145">
        <v>44970</v>
      </c>
      <c r="E320" s="144" t="s">
        <v>764</v>
      </c>
      <c r="F320" s="142">
        <v>12.85</v>
      </c>
      <c r="G320" s="142">
        <v>12.85</v>
      </c>
      <c r="H320" s="143" t="s">
        <v>2664</v>
      </c>
      <c r="I320" s="143" t="s">
        <v>2665</v>
      </c>
      <c r="J320" s="143" t="s">
        <v>2666</v>
      </c>
      <c r="L320" s="144" t="s">
        <v>2373</v>
      </c>
    </row>
    <row r="321" spans="1:12" x14ac:dyDescent="0.25">
      <c r="A321" s="139" t="s">
        <v>3202</v>
      </c>
      <c r="B321" s="140">
        <v>44969</v>
      </c>
      <c r="C321" s="141">
        <v>44958</v>
      </c>
      <c r="D321" s="145">
        <v>44971</v>
      </c>
      <c r="E321" s="144" t="s">
        <v>764</v>
      </c>
      <c r="F321" s="142">
        <v>193.17</v>
      </c>
      <c r="G321" s="142">
        <v>193.17</v>
      </c>
      <c r="H321" s="143" t="s">
        <v>2660</v>
      </c>
      <c r="I321" s="143" t="s">
        <v>2661</v>
      </c>
      <c r="J321" s="143" t="s">
        <v>2662</v>
      </c>
      <c r="L321" s="144" t="s">
        <v>2373</v>
      </c>
    </row>
    <row r="322" spans="1:12" x14ac:dyDescent="0.25">
      <c r="A322" s="139" t="s">
        <v>3203</v>
      </c>
      <c r="B322" s="140">
        <v>44969</v>
      </c>
      <c r="C322" s="141">
        <v>44958</v>
      </c>
      <c r="D322" s="145">
        <v>44970</v>
      </c>
      <c r="E322" s="144" t="s">
        <v>764</v>
      </c>
      <c r="F322" s="142">
        <v>54.65</v>
      </c>
      <c r="G322" s="142">
        <v>54.65</v>
      </c>
      <c r="H322" s="143" t="s">
        <v>2664</v>
      </c>
      <c r="I322" s="143" t="s">
        <v>2665</v>
      </c>
      <c r="J322" s="143" t="s">
        <v>2666</v>
      </c>
      <c r="L322" s="144" t="s">
        <v>2373</v>
      </c>
    </row>
    <row r="323" spans="1:12" x14ac:dyDescent="0.25">
      <c r="A323" s="139" t="s">
        <v>3204</v>
      </c>
      <c r="B323" s="140">
        <v>44972</v>
      </c>
      <c r="C323" s="141">
        <v>44958</v>
      </c>
      <c r="D323" s="145">
        <v>44975</v>
      </c>
      <c r="E323" s="144" t="s">
        <v>764</v>
      </c>
      <c r="F323" s="142">
        <v>53.82</v>
      </c>
      <c r="G323" s="142">
        <v>53.82</v>
      </c>
      <c r="H323" s="143" t="s">
        <v>2660</v>
      </c>
      <c r="I323" s="143" t="s">
        <v>2661</v>
      </c>
      <c r="J323" s="143" t="s">
        <v>2662</v>
      </c>
      <c r="L323" s="144" t="s">
        <v>2373</v>
      </c>
    </row>
    <row r="324" spans="1:12" x14ac:dyDescent="0.25">
      <c r="A324" s="139" t="s">
        <v>3205</v>
      </c>
      <c r="B324" s="140">
        <v>44972</v>
      </c>
      <c r="C324" s="141">
        <v>44958</v>
      </c>
      <c r="D324" s="145">
        <v>44973</v>
      </c>
      <c r="E324" s="144" t="s">
        <v>764</v>
      </c>
      <c r="F324" s="142">
        <v>7.11</v>
      </c>
      <c r="G324" s="142">
        <v>7.11</v>
      </c>
      <c r="H324" s="143" t="s">
        <v>2664</v>
      </c>
      <c r="I324" s="143" t="s">
        <v>2665</v>
      </c>
      <c r="J324" s="143" t="s">
        <v>2666</v>
      </c>
      <c r="L324" s="144" t="s">
        <v>2373</v>
      </c>
    </row>
    <row r="325" spans="1:12" x14ac:dyDescent="0.25">
      <c r="A325" s="139" t="s">
        <v>3206</v>
      </c>
      <c r="B325" s="140">
        <v>44973</v>
      </c>
      <c r="C325" s="141">
        <v>44958</v>
      </c>
      <c r="D325" s="145">
        <v>44979</v>
      </c>
      <c r="E325" s="144" t="s">
        <v>764</v>
      </c>
      <c r="F325" s="142">
        <v>78.069999999999993</v>
      </c>
      <c r="G325" s="142">
        <v>78.069999999999993</v>
      </c>
      <c r="H325" s="143" t="s">
        <v>2660</v>
      </c>
      <c r="I325" s="143" t="s">
        <v>2661</v>
      </c>
      <c r="J325" s="143" t="s">
        <v>2662</v>
      </c>
      <c r="L325" s="144" t="s">
        <v>2373</v>
      </c>
    </row>
    <row r="326" spans="1:12" x14ac:dyDescent="0.25">
      <c r="A326" s="139" t="s">
        <v>3207</v>
      </c>
      <c r="B326" s="140">
        <v>44973</v>
      </c>
      <c r="C326" s="141">
        <v>44958</v>
      </c>
      <c r="D326" s="145">
        <v>44974</v>
      </c>
      <c r="E326" s="144" t="s">
        <v>764</v>
      </c>
      <c r="F326" s="142">
        <v>13.31</v>
      </c>
      <c r="G326" s="142">
        <v>13.31</v>
      </c>
      <c r="H326" s="143" t="s">
        <v>2664</v>
      </c>
      <c r="I326" s="143" t="s">
        <v>2665</v>
      </c>
      <c r="J326" s="143" t="s">
        <v>2666</v>
      </c>
      <c r="L326" s="144" t="s">
        <v>2373</v>
      </c>
    </row>
    <row r="327" spans="1:12" x14ac:dyDescent="0.25">
      <c r="A327" s="139" t="s">
        <v>3208</v>
      </c>
      <c r="B327" s="140">
        <v>44980</v>
      </c>
      <c r="C327" s="141">
        <v>44986</v>
      </c>
      <c r="F327" s="142">
        <v>650</v>
      </c>
      <c r="G327" s="142">
        <v>650</v>
      </c>
      <c r="H327" s="143" t="s">
        <v>3209</v>
      </c>
      <c r="I327" s="143" t="s">
        <v>3210</v>
      </c>
      <c r="J327" s="143" t="s">
        <v>3211</v>
      </c>
      <c r="K327" s="139" t="s">
        <v>3212</v>
      </c>
      <c r="L327" s="144" t="s">
        <v>2367</v>
      </c>
    </row>
    <row r="328" spans="1:12" x14ac:dyDescent="0.25">
      <c r="A328" s="139" t="s">
        <v>3213</v>
      </c>
      <c r="B328" s="140">
        <v>44980</v>
      </c>
      <c r="C328" s="141">
        <v>44958</v>
      </c>
      <c r="D328" s="145">
        <v>44984</v>
      </c>
      <c r="E328" s="144" t="s">
        <v>3214</v>
      </c>
      <c r="F328" s="142">
        <v>1758</v>
      </c>
      <c r="G328" s="142">
        <v>1758</v>
      </c>
      <c r="H328" s="143" t="s">
        <v>201</v>
      </c>
      <c r="I328" s="143" t="s">
        <v>249</v>
      </c>
      <c r="J328" s="143" t="s">
        <v>2506</v>
      </c>
      <c r="L328" s="144" t="s">
        <v>2373</v>
      </c>
    </row>
    <row r="329" spans="1:12" x14ac:dyDescent="0.25">
      <c r="A329" s="139" t="s">
        <v>3215</v>
      </c>
      <c r="B329" s="140">
        <v>44980</v>
      </c>
      <c r="C329" s="141">
        <v>44958</v>
      </c>
      <c r="D329" s="145">
        <v>44984</v>
      </c>
      <c r="E329" s="144" t="s">
        <v>3214</v>
      </c>
      <c r="F329" s="142">
        <v>45873.96</v>
      </c>
      <c r="G329" s="142">
        <v>31763</v>
      </c>
      <c r="H329" s="143" t="s">
        <v>171</v>
      </c>
      <c r="I329" s="143" t="s">
        <v>2498</v>
      </c>
      <c r="J329" s="143" t="s">
        <v>2499</v>
      </c>
      <c r="L329" s="144" t="s">
        <v>2373</v>
      </c>
    </row>
    <row r="330" spans="1:12" x14ac:dyDescent="0.25">
      <c r="A330" s="139" t="s">
        <v>3216</v>
      </c>
      <c r="B330" s="140">
        <v>44980</v>
      </c>
      <c r="C330" s="141">
        <v>44958</v>
      </c>
      <c r="D330" s="145">
        <v>44984</v>
      </c>
      <c r="E330" s="144" t="s">
        <v>3214</v>
      </c>
      <c r="F330" s="142">
        <v>141631.93</v>
      </c>
      <c r="G330" s="142">
        <v>97446</v>
      </c>
      <c r="H330" s="143" t="s">
        <v>180</v>
      </c>
      <c r="I330" s="143" t="s">
        <v>2502</v>
      </c>
      <c r="J330" s="143" t="s">
        <v>2503</v>
      </c>
      <c r="L330" s="144" t="s">
        <v>2373</v>
      </c>
    </row>
    <row r="331" spans="1:12" x14ac:dyDescent="0.25">
      <c r="A331" s="139" t="s">
        <v>3217</v>
      </c>
      <c r="B331" s="140">
        <v>44980</v>
      </c>
      <c r="C331" s="141">
        <v>44958</v>
      </c>
      <c r="D331" s="145">
        <v>44984</v>
      </c>
      <c r="E331" s="144" t="s">
        <v>3214</v>
      </c>
      <c r="F331" s="142">
        <v>17425.2</v>
      </c>
      <c r="G331" s="142">
        <v>9672</v>
      </c>
      <c r="H331" s="143" t="s">
        <v>2494</v>
      </c>
      <c r="I331" s="143" t="s">
        <v>2495</v>
      </c>
      <c r="J331" s="143" t="s">
        <v>2496</v>
      </c>
      <c r="L331" s="144" t="s">
        <v>2373</v>
      </c>
    </row>
    <row r="332" spans="1:12" x14ac:dyDescent="0.25">
      <c r="A332" s="139" t="s">
        <v>3218</v>
      </c>
      <c r="B332" s="140">
        <v>44981</v>
      </c>
      <c r="C332" s="141">
        <v>44986</v>
      </c>
      <c r="D332" s="145">
        <v>44995</v>
      </c>
      <c r="E332" s="144" t="s">
        <v>2797</v>
      </c>
      <c r="F332" s="142">
        <v>210</v>
      </c>
      <c r="G332" s="142">
        <v>210</v>
      </c>
      <c r="H332" s="143" t="s">
        <v>2393</v>
      </c>
      <c r="I332" s="143" t="s">
        <v>2394</v>
      </c>
      <c r="J332" s="143" t="s">
        <v>3018</v>
      </c>
      <c r="K332" s="139" t="s">
        <v>3219</v>
      </c>
      <c r="L332" s="144" t="s">
        <v>2373</v>
      </c>
    </row>
    <row r="333" spans="1:12" x14ac:dyDescent="0.25">
      <c r="A333" s="139" t="s">
        <v>3220</v>
      </c>
      <c r="B333" s="140">
        <v>44981</v>
      </c>
      <c r="C333" s="141">
        <v>44958</v>
      </c>
      <c r="D333" s="145">
        <v>44984</v>
      </c>
      <c r="E333" s="144" t="s">
        <v>3067</v>
      </c>
      <c r="F333" s="142">
        <v>538.54</v>
      </c>
      <c r="G333" s="142">
        <v>538.54</v>
      </c>
      <c r="H333" s="143" t="s">
        <v>3221</v>
      </c>
      <c r="I333" s="143" t="s">
        <v>3222</v>
      </c>
      <c r="J333" s="143" t="s">
        <v>3223</v>
      </c>
      <c r="K333" s="139" t="s">
        <v>3224</v>
      </c>
      <c r="L333" s="144" t="s">
        <v>2373</v>
      </c>
    </row>
    <row r="334" spans="1:12" x14ac:dyDescent="0.25">
      <c r="A334" s="139" t="s">
        <v>3225</v>
      </c>
      <c r="B334" s="140">
        <v>44992</v>
      </c>
      <c r="C334" s="141">
        <v>44986</v>
      </c>
      <c r="D334" s="145">
        <v>45012</v>
      </c>
      <c r="E334" s="144" t="s">
        <v>3226</v>
      </c>
      <c r="F334" s="142">
        <v>407</v>
      </c>
      <c r="G334" s="142">
        <v>407</v>
      </c>
      <c r="H334" s="143" t="s">
        <v>2630</v>
      </c>
      <c r="I334" s="143" t="s">
        <v>2631</v>
      </c>
      <c r="J334" s="143" t="s">
        <v>2632</v>
      </c>
      <c r="K334" s="139" t="s">
        <v>3227</v>
      </c>
      <c r="L334" s="144" t="s">
        <v>2373</v>
      </c>
    </row>
    <row r="335" spans="1:12" x14ac:dyDescent="0.25">
      <c r="A335" s="139" t="s">
        <v>3228</v>
      </c>
      <c r="B335" s="140">
        <v>45008</v>
      </c>
      <c r="C335" s="141">
        <v>44986</v>
      </c>
      <c r="D335" s="145">
        <v>45028</v>
      </c>
      <c r="E335" s="144" t="s">
        <v>3229</v>
      </c>
      <c r="F335" s="142">
        <v>1800</v>
      </c>
      <c r="G335" s="142">
        <v>1800</v>
      </c>
      <c r="H335" s="143" t="s">
        <v>3230</v>
      </c>
      <c r="I335" s="143" t="s">
        <v>3231</v>
      </c>
      <c r="J335" s="143" t="s">
        <v>3232</v>
      </c>
      <c r="K335" s="139" t="s">
        <v>3233</v>
      </c>
      <c r="L335" s="144" t="s">
        <v>2373</v>
      </c>
    </row>
    <row r="336" spans="1:12" x14ac:dyDescent="0.25">
      <c r="A336" s="139" t="s">
        <v>3234</v>
      </c>
      <c r="B336" s="140">
        <v>44981</v>
      </c>
      <c r="C336" s="141">
        <v>44958</v>
      </c>
      <c r="F336" s="142">
        <v>18000</v>
      </c>
      <c r="G336" s="142">
        <v>18000</v>
      </c>
      <c r="H336" s="143" t="s">
        <v>3235</v>
      </c>
      <c r="I336" s="143" t="s">
        <v>3236</v>
      </c>
      <c r="J336" s="143" t="s">
        <v>3237</v>
      </c>
      <c r="K336" s="139" t="s">
        <v>3238</v>
      </c>
      <c r="L336" s="144" t="s">
        <v>2367</v>
      </c>
    </row>
    <row r="337" spans="1:12" x14ac:dyDescent="0.25">
      <c r="A337" s="139" t="s">
        <v>3239</v>
      </c>
      <c r="B337" s="140">
        <v>44981</v>
      </c>
      <c r="C337" s="141">
        <v>44958</v>
      </c>
      <c r="D337" s="145">
        <v>44986</v>
      </c>
      <c r="E337" s="144" t="s">
        <v>3240</v>
      </c>
      <c r="F337" s="142">
        <v>2022.49</v>
      </c>
      <c r="G337" s="142">
        <v>2022.49</v>
      </c>
      <c r="H337" s="143" t="s">
        <v>2547</v>
      </c>
      <c r="I337" s="143" t="s">
        <v>2548</v>
      </c>
      <c r="J337" s="143" t="s">
        <v>2549</v>
      </c>
      <c r="L337" s="144" t="s">
        <v>2373</v>
      </c>
    </row>
    <row r="338" spans="1:12" x14ac:dyDescent="0.25">
      <c r="A338" s="139" t="s">
        <v>3241</v>
      </c>
      <c r="B338" s="140">
        <v>44981</v>
      </c>
      <c r="C338" s="141">
        <v>44958</v>
      </c>
      <c r="D338" s="145">
        <v>44986</v>
      </c>
      <c r="E338" s="144" t="s">
        <v>3242</v>
      </c>
      <c r="F338" s="142">
        <v>392.91</v>
      </c>
      <c r="G338" s="142">
        <v>392.91</v>
      </c>
      <c r="H338" s="143" t="s">
        <v>2547</v>
      </c>
      <c r="I338" s="143" t="s">
        <v>2548</v>
      </c>
      <c r="J338" s="143" t="s">
        <v>2549</v>
      </c>
      <c r="L338" s="144" t="s">
        <v>2373</v>
      </c>
    </row>
    <row r="339" spans="1:12" x14ac:dyDescent="0.25">
      <c r="A339" s="139" t="s">
        <v>3243</v>
      </c>
      <c r="B339" s="140">
        <v>45014</v>
      </c>
      <c r="C339" s="141">
        <v>44986</v>
      </c>
      <c r="D339" s="145">
        <v>45019</v>
      </c>
      <c r="E339" s="144" t="s">
        <v>3244</v>
      </c>
      <c r="F339" s="142">
        <v>466.78</v>
      </c>
      <c r="G339" s="142">
        <v>466.78</v>
      </c>
      <c r="H339" s="143" t="s">
        <v>2866</v>
      </c>
      <c r="I339" s="143" t="s">
        <v>2867</v>
      </c>
      <c r="J339" s="143" t="s">
        <v>2868</v>
      </c>
      <c r="L339" s="144" t="s">
        <v>2373</v>
      </c>
    </row>
    <row r="340" spans="1:12" x14ac:dyDescent="0.25">
      <c r="A340" s="139" t="s">
        <v>3245</v>
      </c>
      <c r="B340" s="140">
        <v>44984</v>
      </c>
      <c r="C340" s="141">
        <v>44958</v>
      </c>
      <c r="D340" s="145">
        <v>44995</v>
      </c>
      <c r="E340" s="144" t="s">
        <v>3246</v>
      </c>
      <c r="F340" s="142">
        <v>1798</v>
      </c>
      <c r="G340" s="142">
        <v>1798</v>
      </c>
      <c r="H340" s="143" t="s">
        <v>3247</v>
      </c>
      <c r="I340" s="143" t="s">
        <v>3248</v>
      </c>
      <c r="J340" s="143" t="s">
        <v>3249</v>
      </c>
      <c r="K340" s="139" t="s">
        <v>3250</v>
      </c>
      <c r="L340" s="144" t="s">
        <v>2373</v>
      </c>
    </row>
    <row r="341" spans="1:12" x14ac:dyDescent="0.25">
      <c r="A341" s="139" t="s">
        <v>3251</v>
      </c>
      <c r="B341" s="140">
        <v>44991</v>
      </c>
      <c r="C341" s="141">
        <v>44986</v>
      </c>
      <c r="D341" s="145">
        <v>45012</v>
      </c>
      <c r="E341" s="144" t="s">
        <v>3252</v>
      </c>
      <c r="F341" s="142">
        <v>2400</v>
      </c>
      <c r="G341" s="142">
        <v>2400</v>
      </c>
      <c r="H341" s="143" t="s">
        <v>2518</v>
      </c>
      <c r="I341" s="143" t="s">
        <v>2519</v>
      </c>
      <c r="J341" s="143" t="s">
        <v>2520</v>
      </c>
      <c r="K341" s="139" t="s">
        <v>3253</v>
      </c>
      <c r="L341" s="144" t="s">
        <v>2373</v>
      </c>
    </row>
    <row r="342" spans="1:12" x14ac:dyDescent="0.25">
      <c r="A342" s="139" t="s">
        <v>3254</v>
      </c>
      <c r="B342" s="140">
        <v>44991</v>
      </c>
      <c r="C342" s="141">
        <v>44986</v>
      </c>
      <c r="D342" s="145">
        <v>45012</v>
      </c>
      <c r="E342" s="144" t="s">
        <v>3255</v>
      </c>
      <c r="F342" s="142">
        <v>3840</v>
      </c>
      <c r="G342" s="142">
        <v>3840</v>
      </c>
      <c r="H342" s="143" t="s">
        <v>2518</v>
      </c>
      <c r="I342" s="143" t="s">
        <v>2519</v>
      </c>
      <c r="J342" s="143" t="s">
        <v>2520</v>
      </c>
      <c r="K342" s="139" t="s">
        <v>3256</v>
      </c>
      <c r="L342" s="144" t="s">
        <v>2373</v>
      </c>
    </row>
    <row r="343" spans="1:12" x14ac:dyDescent="0.25">
      <c r="A343" s="139" t="s">
        <v>3257</v>
      </c>
      <c r="B343" s="140">
        <v>44984</v>
      </c>
      <c r="C343" s="141">
        <v>44958</v>
      </c>
      <c r="F343" s="142">
        <v>8000</v>
      </c>
      <c r="G343" s="142">
        <v>8000</v>
      </c>
      <c r="H343" s="143" t="s">
        <v>3146</v>
      </c>
      <c r="I343" s="143" t="s">
        <v>3258</v>
      </c>
      <c r="J343" s="143" t="s">
        <v>3148</v>
      </c>
      <c r="K343" s="139" t="s">
        <v>3259</v>
      </c>
      <c r="L343" s="144" t="s">
        <v>2367</v>
      </c>
    </row>
    <row r="344" spans="1:12" x14ac:dyDescent="0.25">
      <c r="A344" s="139" t="s">
        <v>3260</v>
      </c>
      <c r="B344" s="140">
        <v>44986</v>
      </c>
      <c r="C344" s="141">
        <v>44986</v>
      </c>
      <c r="D344" s="145">
        <v>45012</v>
      </c>
      <c r="E344" s="144" t="s">
        <v>3261</v>
      </c>
      <c r="F344" s="142">
        <v>2424.5</v>
      </c>
      <c r="G344" s="142">
        <v>2424.5</v>
      </c>
      <c r="H344" s="143" t="s">
        <v>2722</v>
      </c>
      <c r="I344" s="143" t="s">
        <v>414</v>
      </c>
      <c r="J344" s="143" t="s">
        <v>3262</v>
      </c>
      <c r="K344" s="139" t="s">
        <v>3263</v>
      </c>
      <c r="L344" s="144" t="s">
        <v>2373</v>
      </c>
    </row>
    <row r="345" spans="1:12" x14ac:dyDescent="0.25">
      <c r="A345" s="139" t="s">
        <v>3264</v>
      </c>
      <c r="B345" s="140">
        <v>44984</v>
      </c>
      <c r="C345" s="141">
        <v>44958</v>
      </c>
      <c r="D345" s="145">
        <v>44991</v>
      </c>
      <c r="E345" s="144" t="s">
        <v>3067</v>
      </c>
      <c r="F345" s="142">
        <v>111.7</v>
      </c>
      <c r="G345" s="142">
        <v>111.7</v>
      </c>
      <c r="H345" s="143" t="s">
        <v>2443</v>
      </c>
      <c r="I345" s="143" t="s">
        <v>2444</v>
      </c>
      <c r="J345" s="143" t="s">
        <v>2832</v>
      </c>
      <c r="L345" s="144" t="s">
        <v>2373</v>
      </c>
    </row>
    <row r="346" spans="1:12" x14ac:dyDescent="0.25">
      <c r="A346" s="139" t="s">
        <v>3265</v>
      </c>
      <c r="B346" s="140">
        <v>44967</v>
      </c>
      <c r="C346" s="141">
        <v>44958</v>
      </c>
      <c r="D346" s="145">
        <v>44992</v>
      </c>
      <c r="E346" s="144" t="s">
        <v>3266</v>
      </c>
      <c r="F346" s="142">
        <v>4823.3100000000004</v>
      </c>
      <c r="G346" s="142">
        <v>3923.77</v>
      </c>
      <c r="H346" s="143" t="s">
        <v>2509</v>
      </c>
      <c r="I346" s="143" t="s">
        <v>2510</v>
      </c>
      <c r="J346" s="143" t="s">
        <v>2511</v>
      </c>
      <c r="L346" s="144" t="s">
        <v>2373</v>
      </c>
    </row>
    <row r="347" spans="1:12" x14ac:dyDescent="0.25">
      <c r="A347" s="139" t="s">
        <v>3267</v>
      </c>
      <c r="B347" s="140">
        <v>44967</v>
      </c>
      <c r="C347" s="141">
        <v>44958</v>
      </c>
      <c r="D347" s="145">
        <v>44992</v>
      </c>
      <c r="E347" s="144" t="s">
        <v>3268</v>
      </c>
      <c r="F347" s="142">
        <v>44663.17</v>
      </c>
      <c r="G347" s="142">
        <v>36333.49</v>
      </c>
      <c r="H347" s="143" t="s">
        <v>2514</v>
      </c>
      <c r="I347" s="143" t="s">
        <v>2515</v>
      </c>
      <c r="J347" s="143" t="s">
        <v>2511</v>
      </c>
      <c r="L347" s="144" t="s">
        <v>2373</v>
      </c>
    </row>
    <row r="348" spans="1:12" x14ac:dyDescent="0.25">
      <c r="A348" s="139" t="s">
        <v>3269</v>
      </c>
      <c r="B348" s="140">
        <v>44984</v>
      </c>
      <c r="C348" s="141">
        <v>44958</v>
      </c>
      <c r="D348" s="145">
        <v>44985</v>
      </c>
      <c r="E348" s="144" t="s">
        <v>3270</v>
      </c>
      <c r="F348" s="142">
        <v>120</v>
      </c>
      <c r="G348" s="142">
        <v>120</v>
      </c>
      <c r="H348" s="143" t="s">
        <v>2443</v>
      </c>
      <c r="I348" s="143" t="s">
        <v>2444</v>
      </c>
      <c r="J348" s="143" t="s">
        <v>3270</v>
      </c>
      <c r="L348" s="144" t="s">
        <v>2373</v>
      </c>
    </row>
    <row r="349" spans="1:12" x14ac:dyDescent="0.25">
      <c r="A349" s="139" t="s">
        <v>3271</v>
      </c>
      <c r="B349" s="140">
        <v>44967</v>
      </c>
      <c r="C349" s="141">
        <v>44958</v>
      </c>
      <c r="D349" s="145">
        <v>44992</v>
      </c>
      <c r="E349" s="144" t="s">
        <v>3272</v>
      </c>
      <c r="F349" s="142">
        <v>18755.75</v>
      </c>
      <c r="G349" s="142">
        <v>15257.8</v>
      </c>
      <c r="H349" s="143" t="s">
        <v>2562</v>
      </c>
      <c r="I349" s="143" t="s">
        <v>2563</v>
      </c>
      <c r="J349" s="143" t="s">
        <v>2555</v>
      </c>
      <c r="L349" s="144" t="s">
        <v>2373</v>
      </c>
    </row>
    <row r="350" spans="1:12" x14ac:dyDescent="0.25">
      <c r="A350" s="139" t="s">
        <v>3273</v>
      </c>
      <c r="B350" s="140">
        <v>44967</v>
      </c>
      <c r="C350" s="141">
        <v>44958</v>
      </c>
      <c r="D350" s="145">
        <v>44992</v>
      </c>
      <c r="E350" s="144" t="s">
        <v>3274</v>
      </c>
      <c r="F350" s="142">
        <v>25249.01</v>
      </c>
      <c r="G350" s="142">
        <v>20540.07</v>
      </c>
      <c r="H350" s="143" t="s">
        <v>2558</v>
      </c>
      <c r="I350" s="143" t="s">
        <v>2559</v>
      </c>
      <c r="J350" s="143" t="s">
        <v>2555</v>
      </c>
      <c r="L350" s="144" t="s">
        <v>2373</v>
      </c>
    </row>
    <row r="351" spans="1:12" x14ac:dyDescent="0.25">
      <c r="A351" s="139" t="s">
        <v>3275</v>
      </c>
      <c r="B351" s="140">
        <v>44967</v>
      </c>
      <c r="C351" s="141">
        <v>44958</v>
      </c>
      <c r="D351" s="145">
        <v>44992</v>
      </c>
      <c r="E351" s="144" t="s">
        <v>3276</v>
      </c>
      <c r="F351" s="142">
        <v>42480.22</v>
      </c>
      <c r="G351" s="142">
        <v>34557.67</v>
      </c>
      <c r="H351" s="143" t="s">
        <v>2554</v>
      </c>
      <c r="I351" s="143" t="s">
        <v>350</v>
      </c>
      <c r="J351" s="143" t="s">
        <v>2555</v>
      </c>
      <c r="L351" s="144" t="s">
        <v>2373</v>
      </c>
    </row>
    <row r="352" spans="1:12" x14ac:dyDescent="0.25">
      <c r="A352" s="139" t="s">
        <v>3277</v>
      </c>
      <c r="B352" s="140">
        <v>44973</v>
      </c>
      <c r="C352" s="141">
        <v>44958</v>
      </c>
      <c r="D352" s="145">
        <v>44992</v>
      </c>
      <c r="E352" s="144" t="s">
        <v>3278</v>
      </c>
      <c r="F352" s="142">
        <v>647.29999999999995</v>
      </c>
      <c r="G352" s="142">
        <v>526.58000000000004</v>
      </c>
      <c r="H352" s="143" t="s">
        <v>2509</v>
      </c>
      <c r="I352" s="143" t="s">
        <v>2510</v>
      </c>
      <c r="J352" s="143" t="s">
        <v>2511</v>
      </c>
      <c r="L352" s="144" t="s">
        <v>2373</v>
      </c>
    </row>
    <row r="353" spans="1:12" x14ac:dyDescent="0.25">
      <c r="A353" s="139" t="s">
        <v>3279</v>
      </c>
      <c r="B353" s="140">
        <v>44973</v>
      </c>
      <c r="C353" s="141">
        <v>44958</v>
      </c>
      <c r="D353" s="145">
        <v>44992</v>
      </c>
      <c r="E353" s="144" t="s">
        <v>3280</v>
      </c>
      <c r="F353" s="142">
        <v>5993.8</v>
      </c>
      <c r="G353" s="142">
        <v>4875.95</v>
      </c>
      <c r="H353" s="143" t="s">
        <v>2514</v>
      </c>
      <c r="I353" s="143" t="s">
        <v>2515</v>
      </c>
      <c r="J353" s="143" t="s">
        <v>2511</v>
      </c>
      <c r="L353" s="144" t="s">
        <v>2373</v>
      </c>
    </row>
    <row r="354" spans="1:12" x14ac:dyDescent="0.25">
      <c r="A354" s="139" t="s">
        <v>3281</v>
      </c>
      <c r="B354" s="140">
        <v>44985</v>
      </c>
      <c r="C354" s="141">
        <v>44958</v>
      </c>
      <c r="D354" s="145">
        <v>44985</v>
      </c>
      <c r="E354" s="144" t="s">
        <v>3282</v>
      </c>
      <c r="F354" s="142">
        <v>220.54</v>
      </c>
      <c r="G354" s="142">
        <v>220.54</v>
      </c>
      <c r="H354" s="143" t="s">
        <v>3283</v>
      </c>
      <c r="I354" s="143" t="s">
        <v>558</v>
      </c>
      <c r="J354" s="143" t="s">
        <v>3284</v>
      </c>
      <c r="L354" s="144" t="s">
        <v>2373</v>
      </c>
    </row>
    <row r="355" spans="1:12" x14ac:dyDescent="0.25">
      <c r="A355" s="139" t="s">
        <v>3285</v>
      </c>
      <c r="B355" s="140">
        <v>44985</v>
      </c>
      <c r="C355" s="141">
        <v>44958</v>
      </c>
      <c r="D355" s="145">
        <v>44998</v>
      </c>
      <c r="E355" s="144" t="s">
        <v>3286</v>
      </c>
      <c r="F355" s="142">
        <v>67108</v>
      </c>
      <c r="G355" s="142">
        <v>67108</v>
      </c>
      <c r="H355" s="143" t="s">
        <v>2850</v>
      </c>
      <c r="I355" s="143" t="s">
        <v>2851</v>
      </c>
      <c r="J355" s="143" t="s">
        <v>2852</v>
      </c>
      <c r="L355" s="144" t="s">
        <v>2373</v>
      </c>
    </row>
    <row r="356" spans="1:12" x14ac:dyDescent="0.25">
      <c r="A356" s="139" t="s">
        <v>3287</v>
      </c>
      <c r="B356" s="140">
        <v>44972</v>
      </c>
      <c r="C356" s="141">
        <v>44958</v>
      </c>
      <c r="D356" s="145">
        <v>44995</v>
      </c>
      <c r="E356" s="144" t="s">
        <v>3288</v>
      </c>
      <c r="F356" s="142">
        <v>490</v>
      </c>
      <c r="G356" s="142">
        <v>436.1</v>
      </c>
      <c r="H356" s="143" t="s">
        <v>2855</v>
      </c>
      <c r="I356" s="143" t="s">
        <v>2856</v>
      </c>
      <c r="J356" s="143" t="s">
        <v>2857</v>
      </c>
      <c r="L356" s="144" t="s">
        <v>2373</v>
      </c>
    </row>
    <row r="357" spans="1:12" x14ac:dyDescent="0.25">
      <c r="A357" s="139" t="s">
        <v>3289</v>
      </c>
      <c r="B357" s="140">
        <v>44985</v>
      </c>
      <c r="C357" s="141">
        <v>44958</v>
      </c>
      <c r="D357" s="145">
        <v>44995</v>
      </c>
      <c r="E357" s="144" t="s">
        <v>2888</v>
      </c>
      <c r="F357" s="142">
        <v>757.18</v>
      </c>
      <c r="G357" s="142">
        <v>757.18</v>
      </c>
      <c r="H357" s="143" t="s">
        <v>2889</v>
      </c>
      <c r="I357" s="143" t="s">
        <v>2890</v>
      </c>
      <c r="J357" s="143" t="s">
        <v>2891</v>
      </c>
      <c r="L357" s="144" t="s">
        <v>2373</v>
      </c>
    </row>
    <row r="358" spans="1:12" x14ac:dyDescent="0.25">
      <c r="A358" s="139" t="s">
        <v>3290</v>
      </c>
      <c r="B358" s="140">
        <v>44986</v>
      </c>
      <c r="C358" s="141">
        <v>44986</v>
      </c>
      <c r="D358" s="145">
        <v>45026</v>
      </c>
      <c r="E358" s="144" t="s">
        <v>3291</v>
      </c>
      <c r="F358" s="142">
        <v>490</v>
      </c>
      <c r="G358" s="142">
        <v>490</v>
      </c>
      <c r="H358" s="143" t="s">
        <v>2570</v>
      </c>
      <c r="I358" s="143" t="s">
        <v>2571</v>
      </c>
      <c r="J358" s="143" t="s">
        <v>2650</v>
      </c>
      <c r="K358" s="139" t="s">
        <v>3292</v>
      </c>
      <c r="L358" s="144" t="s">
        <v>2373</v>
      </c>
    </row>
    <row r="359" spans="1:12" x14ac:dyDescent="0.25">
      <c r="A359" s="139" t="s">
        <v>3293</v>
      </c>
      <c r="B359" s="140">
        <v>44986</v>
      </c>
      <c r="C359" s="141">
        <v>44986</v>
      </c>
      <c r="F359" s="142">
        <v>6300</v>
      </c>
      <c r="G359" s="142">
        <v>6300</v>
      </c>
      <c r="H359" s="143" t="s">
        <v>3294</v>
      </c>
      <c r="I359" s="143" t="s">
        <v>3295</v>
      </c>
      <c r="J359" s="143" t="s">
        <v>3296</v>
      </c>
      <c r="L359" s="144" t="s">
        <v>2367</v>
      </c>
    </row>
    <row r="360" spans="1:12" x14ac:dyDescent="0.25">
      <c r="A360" s="139" t="s">
        <v>3297</v>
      </c>
      <c r="B360" s="140">
        <v>44985</v>
      </c>
      <c r="C360" s="141">
        <v>44958</v>
      </c>
      <c r="D360" s="145">
        <v>44991</v>
      </c>
      <c r="E360" s="144" t="s">
        <v>2874</v>
      </c>
      <c r="F360" s="142">
        <v>564.08000000000004</v>
      </c>
      <c r="G360" s="142">
        <v>564.08000000000004</v>
      </c>
      <c r="H360" s="143" t="s">
        <v>2523</v>
      </c>
      <c r="I360" s="143" t="s">
        <v>2524</v>
      </c>
      <c r="J360" s="143" t="s">
        <v>2875</v>
      </c>
      <c r="L360" s="144" t="s">
        <v>2373</v>
      </c>
    </row>
    <row r="361" spans="1:12" x14ac:dyDescent="0.25">
      <c r="A361" s="139" t="s">
        <v>3298</v>
      </c>
      <c r="B361" s="140">
        <v>44985</v>
      </c>
      <c r="C361" s="141">
        <v>44958</v>
      </c>
      <c r="D361" s="145">
        <v>44991</v>
      </c>
      <c r="E361" s="144" t="s">
        <v>2874</v>
      </c>
      <c r="F361" s="142">
        <v>98.1</v>
      </c>
      <c r="G361" s="142">
        <v>98.1</v>
      </c>
      <c r="H361" s="143" t="s">
        <v>2732</v>
      </c>
      <c r="I361" s="143" t="s">
        <v>2733</v>
      </c>
      <c r="J361" s="143" t="s">
        <v>2875</v>
      </c>
      <c r="L361" s="144" t="s">
        <v>2373</v>
      </c>
    </row>
    <row r="362" spans="1:12" x14ac:dyDescent="0.25">
      <c r="A362" s="139" t="s">
        <v>3299</v>
      </c>
      <c r="B362" s="140">
        <v>44985</v>
      </c>
      <c r="C362" s="141">
        <v>44958</v>
      </c>
      <c r="D362" s="145">
        <v>44991</v>
      </c>
      <c r="E362" s="144" t="s">
        <v>2874</v>
      </c>
      <c r="F362" s="142">
        <v>373.33</v>
      </c>
      <c r="G362" s="142">
        <v>373.33</v>
      </c>
      <c r="H362" s="143" t="s">
        <v>2738</v>
      </c>
      <c r="I362" s="143" t="s">
        <v>2739</v>
      </c>
      <c r="J362" s="143" t="s">
        <v>2875</v>
      </c>
      <c r="L362" s="144" t="s">
        <v>2373</v>
      </c>
    </row>
    <row r="363" spans="1:12" x14ac:dyDescent="0.25">
      <c r="A363" s="139" t="s">
        <v>3300</v>
      </c>
      <c r="B363" s="140">
        <v>44985</v>
      </c>
      <c r="C363" s="141">
        <v>44958</v>
      </c>
      <c r="D363" s="145">
        <v>44985</v>
      </c>
      <c r="E363" s="144" t="s">
        <v>2925</v>
      </c>
      <c r="F363" s="142">
        <v>424.68</v>
      </c>
      <c r="G363" s="142">
        <v>424.68</v>
      </c>
      <c r="H363" s="143" t="s">
        <v>2922</v>
      </c>
      <c r="I363" s="143" t="s">
        <v>2923</v>
      </c>
      <c r="J363" s="143" t="s">
        <v>2926</v>
      </c>
      <c r="L363" s="144" t="s">
        <v>2373</v>
      </c>
    </row>
    <row r="364" spans="1:12" x14ac:dyDescent="0.25">
      <c r="A364" s="139" t="s">
        <v>3301</v>
      </c>
      <c r="B364" s="140">
        <v>44985</v>
      </c>
      <c r="C364" s="141">
        <v>44958</v>
      </c>
      <c r="D364" s="145">
        <v>44985</v>
      </c>
      <c r="E364" s="144" t="s">
        <v>3302</v>
      </c>
      <c r="F364" s="142">
        <v>11166.01</v>
      </c>
      <c r="G364" s="142">
        <v>11166.01</v>
      </c>
      <c r="H364" s="143" t="s">
        <v>2917</v>
      </c>
      <c r="I364" s="143" t="s">
        <v>2918</v>
      </c>
      <c r="J364" s="143" t="s">
        <v>2926</v>
      </c>
      <c r="L364" s="144" t="s">
        <v>2373</v>
      </c>
    </row>
    <row r="365" spans="1:12" x14ac:dyDescent="0.25">
      <c r="A365" s="139" t="s">
        <v>3303</v>
      </c>
      <c r="B365" s="140">
        <v>44987</v>
      </c>
      <c r="C365" s="141">
        <v>44986</v>
      </c>
      <c r="D365" s="145">
        <v>44991</v>
      </c>
      <c r="E365" s="144" t="s">
        <v>3304</v>
      </c>
      <c r="F365" s="142">
        <v>2000</v>
      </c>
      <c r="G365" s="142">
        <v>2000</v>
      </c>
      <c r="H365" s="143" t="s">
        <v>3305</v>
      </c>
      <c r="I365" s="143" t="s">
        <v>1777</v>
      </c>
      <c r="J365" s="143" t="s">
        <v>3074</v>
      </c>
      <c r="L365" s="144" t="s">
        <v>2373</v>
      </c>
    </row>
    <row r="366" spans="1:12" x14ac:dyDescent="0.25">
      <c r="A366" s="139" t="s">
        <v>3306</v>
      </c>
      <c r="B366" s="140">
        <v>44987</v>
      </c>
      <c r="C366" s="141">
        <v>44986</v>
      </c>
      <c r="D366" s="145">
        <v>44985</v>
      </c>
      <c r="E366" s="144" t="s">
        <v>3307</v>
      </c>
      <c r="F366" s="142">
        <v>18.57</v>
      </c>
      <c r="G366" s="142">
        <v>18.57</v>
      </c>
      <c r="H366" s="143" t="s">
        <v>3308</v>
      </c>
      <c r="I366" s="143" t="s">
        <v>3309</v>
      </c>
      <c r="J366" s="143" t="s">
        <v>2496</v>
      </c>
      <c r="L366" s="144" t="s">
        <v>2373</v>
      </c>
    </row>
    <row r="367" spans="1:12" x14ac:dyDescent="0.25">
      <c r="A367" s="139" t="s">
        <v>3310</v>
      </c>
      <c r="B367" s="140">
        <v>44974</v>
      </c>
      <c r="C367" s="141">
        <v>44958</v>
      </c>
      <c r="D367" s="145">
        <v>44980</v>
      </c>
      <c r="E367" s="144" t="s">
        <v>764</v>
      </c>
      <c r="F367" s="142">
        <v>111.59</v>
      </c>
      <c r="G367" s="142">
        <v>111.59</v>
      </c>
      <c r="H367" s="143" t="s">
        <v>2660</v>
      </c>
      <c r="I367" s="143" t="s">
        <v>2661</v>
      </c>
      <c r="J367" s="143" t="s">
        <v>2662</v>
      </c>
      <c r="L367" s="144" t="s">
        <v>2373</v>
      </c>
    </row>
    <row r="368" spans="1:12" x14ac:dyDescent="0.25">
      <c r="A368" s="139" t="s">
        <v>3311</v>
      </c>
      <c r="B368" s="140">
        <v>44974</v>
      </c>
      <c r="C368" s="141">
        <v>44958</v>
      </c>
      <c r="D368" s="145">
        <v>44979</v>
      </c>
      <c r="E368" s="144" t="s">
        <v>764</v>
      </c>
      <c r="F368" s="142">
        <v>12.63</v>
      </c>
      <c r="G368" s="142">
        <v>12.63</v>
      </c>
      <c r="H368" s="143" t="s">
        <v>2664</v>
      </c>
      <c r="I368" s="143" t="s">
        <v>2665</v>
      </c>
      <c r="J368" s="143" t="s">
        <v>2666</v>
      </c>
      <c r="L368" s="144" t="s">
        <v>2373</v>
      </c>
    </row>
    <row r="369" spans="1:12" x14ac:dyDescent="0.25">
      <c r="A369" s="139" t="s">
        <v>3312</v>
      </c>
      <c r="B369" s="140">
        <v>44975</v>
      </c>
      <c r="C369" s="141">
        <v>44958</v>
      </c>
      <c r="D369" s="145">
        <v>44980</v>
      </c>
      <c r="E369" s="144" t="s">
        <v>764</v>
      </c>
      <c r="F369" s="142">
        <v>220.48</v>
      </c>
      <c r="G369" s="142">
        <v>220.48</v>
      </c>
      <c r="H369" s="143" t="s">
        <v>2660</v>
      </c>
      <c r="I369" s="143" t="s">
        <v>2661</v>
      </c>
      <c r="J369" s="143" t="s">
        <v>2662</v>
      </c>
      <c r="L369" s="144" t="s">
        <v>2373</v>
      </c>
    </row>
    <row r="370" spans="1:12" x14ac:dyDescent="0.25">
      <c r="A370" s="139" t="s">
        <v>3313</v>
      </c>
      <c r="B370" s="140">
        <v>44975</v>
      </c>
      <c r="C370" s="141">
        <v>44958</v>
      </c>
      <c r="D370" s="145">
        <v>44979</v>
      </c>
      <c r="E370" s="144" t="s">
        <v>764</v>
      </c>
      <c r="F370" s="142">
        <v>43.15</v>
      </c>
      <c r="G370" s="142">
        <v>43.15</v>
      </c>
      <c r="H370" s="143" t="s">
        <v>2664</v>
      </c>
      <c r="I370" s="143" t="s">
        <v>2665</v>
      </c>
      <c r="J370" s="143" t="s">
        <v>2666</v>
      </c>
      <c r="L370" s="144" t="s">
        <v>2373</v>
      </c>
    </row>
    <row r="371" spans="1:12" x14ac:dyDescent="0.25">
      <c r="A371" s="139" t="s">
        <v>3314</v>
      </c>
      <c r="B371" s="140">
        <v>44976</v>
      </c>
      <c r="C371" s="141">
        <v>44958</v>
      </c>
      <c r="D371" s="145">
        <v>44980</v>
      </c>
      <c r="E371" s="144" t="s">
        <v>764</v>
      </c>
      <c r="F371" s="142">
        <v>350.16</v>
      </c>
      <c r="G371" s="142">
        <v>350.16</v>
      </c>
      <c r="H371" s="143" t="s">
        <v>2660</v>
      </c>
      <c r="I371" s="143" t="s">
        <v>2661</v>
      </c>
      <c r="J371" s="143" t="s">
        <v>2662</v>
      </c>
      <c r="L371" s="144" t="s">
        <v>2373</v>
      </c>
    </row>
    <row r="372" spans="1:12" x14ac:dyDescent="0.25">
      <c r="A372" s="139" t="s">
        <v>3315</v>
      </c>
      <c r="B372" s="140">
        <v>44976</v>
      </c>
      <c r="C372" s="141">
        <v>44958</v>
      </c>
      <c r="D372" s="145">
        <v>44979</v>
      </c>
      <c r="E372" s="144" t="s">
        <v>764</v>
      </c>
      <c r="F372" s="142">
        <v>99.79</v>
      </c>
      <c r="G372" s="142">
        <v>99.79</v>
      </c>
      <c r="H372" s="143" t="s">
        <v>2664</v>
      </c>
      <c r="I372" s="143" t="s">
        <v>2665</v>
      </c>
      <c r="J372" s="143" t="s">
        <v>2666</v>
      </c>
      <c r="L372" s="144" t="s">
        <v>2373</v>
      </c>
    </row>
    <row r="373" spans="1:12" x14ac:dyDescent="0.25">
      <c r="A373" s="139" t="s">
        <v>3316</v>
      </c>
      <c r="B373" s="140">
        <v>44979</v>
      </c>
      <c r="C373" s="141">
        <v>44958</v>
      </c>
      <c r="D373" s="145">
        <v>44981</v>
      </c>
      <c r="E373" s="144" t="s">
        <v>764</v>
      </c>
      <c r="F373" s="142">
        <v>134.15</v>
      </c>
      <c r="G373" s="142">
        <v>134.15</v>
      </c>
      <c r="H373" s="143" t="s">
        <v>2660</v>
      </c>
      <c r="I373" s="143" t="s">
        <v>2661</v>
      </c>
      <c r="J373" s="143" t="s">
        <v>2662</v>
      </c>
      <c r="L373" s="144" t="s">
        <v>2373</v>
      </c>
    </row>
    <row r="374" spans="1:12" x14ac:dyDescent="0.25">
      <c r="A374" s="139" t="s">
        <v>3317</v>
      </c>
      <c r="B374" s="140">
        <v>44979</v>
      </c>
      <c r="C374" s="141">
        <v>44958</v>
      </c>
      <c r="D374" s="145">
        <v>44980</v>
      </c>
      <c r="E374" s="144" t="s">
        <v>764</v>
      </c>
      <c r="F374" s="142">
        <v>19.29</v>
      </c>
      <c r="G374" s="142">
        <v>19.29</v>
      </c>
      <c r="H374" s="143" t="s">
        <v>2664</v>
      </c>
      <c r="I374" s="143" t="s">
        <v>2665</v>
      </c>
      <c r="J374" s="143" t="s">
        <v>2666</v>
      </c>
      <c r="L374" s="144" t="s">
        <v>2373</v>
      </c>
    </row>
    <row r="375" spans="1:12" x14ac:dyDescent="0.25">
      <c r="A375" s="139" t="s">
        <v>3318</v>
      </c>
      <c r="B375" s="140">
        <v>44980</v>
      </c>
      <c r="C375" s="141">
        <v>44958</v>
      </c>
      <c r="D375" s="145">
        <v>44984</v>
      </c>
      <c r="E375" s="144" t="s">
        <v>764</v>
      </c>
      <c r="F375" s="142">
        <v>67.83</v>
      </c>
      <c r="G375" s="142">
        <v>67.83</v>
      </c>
      <c r="H375" s="143" t="s">
        <v>2660</v>
      </c>
      <c r="I375" s="143" t="s">
        <v>2661</v>
      </c>
      <c r="J375" s="143" t="s">
        <v>2662</v>
      </c>
      <c r="L375" s="144" t="s">
        <v>2373</v>
      </c>
    </row>
    <row r="376" spans="1:12" x14ac:dyDescent="0.25">
      <c r="A376" s="139" t="s">
        <v>3319</v>
      </c>
      <c r="B376" s="140">
        <v>44980</v>
      </c>
      <c r="C376" s="141">
        <v>44958</v>
      </c>
      <c r="D376" s="145">
        <v>44981</v>
      </c>
      <c r="E376" s="144" t="s">
        <v>764</v>
      </c>
      <c r="F376" s="142">
        <v>15.84</v>
      </c>
      <c r="G376" s="142">
        <v>15.84</v>
      </c>
      <c r="H376" s="143" t="s">
        <v>2664</v>
      </c>
      <c r="I376" s="143" t="s">
        <v>2665</v>
      </c>
      <c r="J376" s="143" t="s">
        <v>2666</v>
      </c>
      <c r="L376" s="144" t="s">
        <v>2373</v>
      </c>
    </row>
    <row r="377" spans="1:12" x14ac:dyDescent="0.25">
      <c r="A377" s="139" t="s">
        <v>3320</v>
      </c>
      <c r="B377" s="140">
        <v>44981</v>
      </c>
      <c r="C377" s="141">
        <v>44958</v>
      </c>
      <c r="D377" s="145">
        <v>44985</v>
      </c>
      <c r="E377" s="144" t="s">
        <v>764</v>
      </c>
      <c r="F377" s="142">
        <v>94.31</v>
      </c>
      <c r="G377" s="142">
        <v>94.31</v>
      </c>
      <c r="H377" s="143" t="s">
        <v>2660</v>
      </c>
      <c r="I377" s="143" t="s">
        <v>2661</v>
      </c>
      <c r="J377" s="143" t="s">
        <v>2662</v>
      </c>
      <c r="L377" s="144" t="s">
        <v>2373</v>
      </c>
    </row>
    <row r="378" spans="1:12" x14ac:dyDescent="0.25">
      <c r="A378" s="139" t="s">
        <v>3321</v>
      </c>
      <c r="B378" s="140">
        <v>44981</v>
      </c>
      <c r="C378" s="141">
        <v>44958</v>
      </c>
      <c r="D378" s="145">
        <v>44984</v>
      </c>
      <c r="E378" s="144" t="s">
        <v>764</v>
      </c>
      <c r="F378" s="142">
        <v>25.03</v>
      </c>
      <c r="G378" s="142">
        <v>25.03</v>
      </c>
      <c r="H378" s="143" t="s">
        <v>2664</v>
      </c>
      <c r="I378" s="143" t="s">
        <v>2665</v>
      </c>
      <c r="J378" s="143" t="s">
        <v>2666</v>
      </c>
      <c r="L378" s="144" t="s">
        <v>2373</v>
      </c>
    </row>
    <row r="379" spans="1:12" x14ac:dyDescent="0.25">
      <c r="A379" s="139" t="s">
        <v>3322</v>
      </c>
      <c r="B379" s="140">
        <v>44982</v>
      </c>
      <c r="C379" s="141">
        <v>44958</v>
      </c>
      <c r="D379" s="145">
        <v>44985</v>
      </c>
      <c r="E379" s="144" t="s">
        <v>764</v>
      </c>
      <c r="F379" s="142">
        <v>246.38</v>
      </c>
      <c r="G379" s="142">
        <v>246.38</v>
      </c>
      <c r="H379" s="143" t="s">
        <v>2660</v>
      </c>
      <c r="I379" s="143" t="s">
        <v>2661</v>
      </c>
      <c r="J379" s="143" t="s">
        <v>2662</v>
      </c>
      <c r="L379" s="144" t="s">
        <v>2373</v>
      </c>
    </row>
    <row r="380" spans="1:12" x14ac:dyDescent="0.25">
      <c r="A380" s="139" t="s">
        <v>3323</v>
      </c>
      <c r="B380" s="140">
        <v>44982</v>
      </c>
      <c r="C380" s="141">
        <v>44958</v>
      </c>
      <c r="D380" s="145">
        <v>44984</v>
      </c>
      <c r="E380" s="144" t="s">
        <v>764</v>
      </c>
      <c r="F380" s="142">
        <v>55.58</v>
      </c>
      <c r="G380" s="142">
        <v>55.58</v>
      </c>
      <c r="H380" s="143" t="s">
        <v>2664</v>
      </c>
      <c r="I380" s="143" t="s">
        <v>2665</v>
      </c>
      <c r="J380" s="143" t="s">
        <v>2666</v>
      </c>
      <c r="L380" s="144" t="s">
        <v>2373</v>
      </c>
    </row>
    <row r="381" spans="1:12" x14ac:dyDescent="0.25">
      <c r="A381" s="139" t="s">
        <v>3324</v>
      </c>
      <c r="B381" s="140">
        <v>44983</v>
      </c>
      <c r="C381" s="141">
        <v>44958</v>
      </c>
      <c r="D381" s="145">
        <v>44985</v>
      </c>
      <c r="E381" s="144" t="s">
        <v>764</v>
      </c>
      <c r="F381" s="142">
        <v>172.76</v>
      </c>
      <c r="G381" s="142">
        <v>172.76</v>
      </c>
      <c r="H381" s="143" t="s">
        <v>2660</v>
      </c>
      <c r="I381" s="143" t="s">
        <v>2661</v>
      </c>
      <c r="J381" s="143" t="s">
        <v>2662</v>
      </c>
      <c r="L381" s="144" t="s">
        <v>2373</v>
      </c>
    </row>
    <row r="382" spans="1:12" x14ac:dyDescent="0.25">
      <c r="A382" s="139" t="s">
        <v>3325</v>
      </c>
      <c r="B382" s="140">
        <v>44983</v>
      </c>
      <c r="C382" s="141">
        <v>44958</v>
      </c>
      <c r="D382" s="145">
        <v>44984</v>
      </c>
      <c r="E382" s="144" t="s">
        <v>764</v>
      </c>
      <c r="F382" s="142">
        <v>52.32</v>
      </c>
      <c r="G382" s="142">
        <v>52.32</v>
      </c>
      <c r="H382" s="143" t="s">
        <v>2664</v>
      </c>
      <c r="I382" s="143" t="s">
        <v>2665</v>
      </c>
      <c r="J382" s="143" t="s">
        <v>2666</v>
      </c>
      <c r="L382" s="144" t="s">
        <v>2373</v>
      </c>
    </row>
    <row r="383" spans="1:12" x14ac:dyDescent="0.25">
      <c r="A383" s="139" t="s">
        <v>3326</v>
      </c>
      <c r="B383" s="140">
        <v>44986</v>
      </c>
      <c r="C383" s="141">
        <v>44986</v>
      </c>
      <c r="D383" s="145">
        <v>44988</v>
      </c>
      <c r="E383" s="144" t="s">
        <v>764</v>
      </c>
      <c r="F383" s="142">
        <v>84.97</v>
      </c>
      <c r="G383" s="142">
        <v>84.97</v>
      </c>
      <c r="H383" s="143" t="s">
        <v>2660</v>
      </c>
      <c r="I383" s="143" t="s">
        <v>2661</v>
      </c>
      <c r="J383" s="143" t="s">
        <v>2662</v>
      </c>
      <c r="L383" s="144" t="s">
        <v>2373</v>
      </c>
    </row>
    <row r="384" spans="1:12" x14ac:dyDescent="0.25">
      <c r="A384" s="139" t="s">
        <v>3327</v>
      </c>
      <c r="B384" s="140">
        <v>44986</v>
      </c>
      <c r="C384" s="141">
        <v>44986</v>
      </c>
      <c r="D384" s="145">
        <v>44987</v>
      </c>
      <c r="E384" s="144" t="s">
        <v>764</v>
      </c>
      <c r="F384" s="142">
        <v>8.25</v>
      </c>
      <c r="G384" s="142">
        <v>8.25</v>
      </c>
      <c r="H384" s="143" t="s">
        <v>2664</v>
      </c>
      <c r="I384" s="143" t="s">
        <v>2665</v>
      </c>
      <c r="J384" s="143" t="s">
        <v>2666</v>
      </c>
      <c r="L384" s="144" t="s">
        <v>2373</v>
      </c>
    </row>
    <row r="385" spans="1:12" x14ac:dyDescent="0.25">
      <c r="A385" s="139" t="s">
        <v>3328</v>
      </c>
      <c r="B385" s="140">
        <v>44985</v>
      </c>
      <c r="C385" s="141">
        <v>44958</v>
      </c>
      <c r="D385" s="145">
        <v>44985</v>
      </c>
      <c r="E385" s="144" t="s">
        <v>3329</v>
      </c>
      <c r="F385" s="142">
        <v>3430.53</v>
      </c>
      <c r="G385" s="142">
        <v>3430.53</v>
      </c>
      <c r="H385" s="143" t="s">
        <v>2912</v>
      </c>
      <c r="I385" s="143" t="s">
        <v>2913</v>
      </c>
      <c r="J385" s="143" t="s">
        <v>2914</v>
      </c>
      <c r="L385" s="144" t="s">
        <v>2373</v>
      </c>
    </row>
    <row r="386" spans="1:12" x14ac:dyDescent="0.25">
      <c r="A386" s="139" t="s">
        <v>3330</v>
      </c>
      <c r="B386" s="140">
        <v>44987</v>
      </c>
      <c r="C386" s="141">
        <v>44986</v>
      </c>
      <c r="F386" s="142">
        <v>14000</v>
      </c>
      <c r="G386" s="142">
        <v>14000</v>
      </c>
      <c r="H386" s="143" t="s">
        <v>2591</v>
      </c>
      <c r="I386" s="143" t="s">
        <v>2592</v>
      </c>
      <c r="J386" s="143" t="s">
        <v>3331</v>
      </c>
      <c r="K386" s="139" t="s">
        <v>3332</v>
      </c>
      <c r="L386" s="144" t="s">
        <v>2367</v>
      </c>
    </row>
    <row r="387" spans="1:12" x14ac:dyDescent="0.25">
      <c r="A387" s="139" t="s">
        <v>3333</v>
      </c>
      <c r="B387" s="140">
        <v>44978</v>
      </c>
      <c r="C387" s="141">
        <v>44958</v>
      </c>
      <c r="D387" s="145">
        <v>44979</v>
      </c>
      <c r="E387" s="144" t="s">
        <v>3334</v>
      </c>
      <c r="F387" s="142">
        <v>0.92</v>
      </c>
      <c r="G387" s="142">
        <v>0.92</v>
      </c>
      <c r="H387" s="143" t="s">
        <v>2664</v>
      </c>
      <c r="I387" s="143" t="s">
        <v>2665</v>
      </c>
      <c r="J387" s="143" t="s">
        <v>2666</v>
      </c>
      <c r="L387" s="144" t="s">
        <v>2373</v>
      </c>
    </row>
    <row r="388" spans="1:12" x14ac:dyDescent="0.25">
      <c r="A388" s="139" t="s">
        <v>3335</v>
      </c>
      <c r="B388" s="140">
        <v>44999</v>
      </c>
      <c r="C388" s="141">
        <v>44986</v>
      </c>
      <c r="D388" s="145">
        <v>45012</v>
      </c>
      <c r="E388" s="144" t="s">
        <v>3336</v>
      </c>
      <c r="F388" s="142">
        <v>455.8</v>
      </c>
      <c r="G388" s="142">
        <v>455.8</v>
      </c>
      <c r="H388" s="143" t="s">
        <v>2412</v>
      </c>
      <c r="I388" s="143" t="s">
        <v>2413</v>
      </c>
      <c r="J388" s="143" t="s">
        <v>2696</v>
      </c>
      <c r="K388" s="139" t="s">
        <v>3337</v>
      </c>
      <c r="L388" s="144" t="s">
        <v>2373</v>
      </c>
    </row>
    <row r="389" spans="1:12" x14ac:dyDescent="0.25">
      <c r="A389" s="139" t="s">
        <v>3338</v>
      </c>
      <c r="B389" s="140">
        <v>44988</v>
      </c>
      <c r="C389" s="141">
        <v>44986</v>
      </c>
      <c r="D389" s="145">
        <v>45012</v>
      </c>
      <c r="E389" s="144" t="s">
        <v>3339</v>
      </c>
      <c r="F389" s="142">
        <v>173.8</v>
      </c>
      <c r="G389" s="142">
        <v>173.8</v>
      </c>
      <c r="H389" s="143" t="s">
        <v>2412</v>
      </c>
      <c r="I389" s="143" t="s">
        <v>2413</v>
      </c>
      <c r="J389" s="143" t="s">
        <v>2694</v>
      </c>
      <c r="K389" s="139" t="s">
        <v>3340</v>
      </c>
      <c r="L389" s="144" t="s">
        <v>2373</v>
      </c>
    </row>
    <row r="390" spans="1:12" x14ac:dyDescent="0.25">
      <c r="A390" s="139" t="s">
        <v>3341</v>
      </c>
      <c r="B390" s="140">
        <v>44992</v>
      </c>
      <c r="C390" s="141">
        <v>44986</v>
      </c>
      <c r="D390" s="145">
        <v>45012</v>
      </c>
      <c r="E390" s="144" t="s">
        <v>3342</v>
      </c>
      <c r="F390" s="142">
        <v>1612.95</v>
      </c>
      <c r="G390" s="142">
        <v>1612.95</v>
      </c>
      <c r="H390" s="143" t="s">
        <v>2959</v>
      </c>
      <c r="I390" s="143" t="s">
        <v>619</v>
      </c>
      <c r="J390" s="143" t="s">
        <v>2632</v>
      </c>
      <c r="K390" s="139" t="s">
        <v>3343</v>
      </c>
      <c r="L390" s="144" t="s">
        <v>2373</v>
      </c>
    </row>
    <row r="391" spans="1:12" x14ac:dyDescent="0.25">
      <c r="A391" s="139" t="s">
        <v>3344</v>
      </c>
      <c r="B391" s="140">
        <v>44988</v>
      </c>
      <c r="C391" s="141">
        <v>44986</v>
      </c>
      <c r="D391" s="145">
        <v>45012</v>
      </c>
      <c r="E391" s="144" t="s">
        <v>3345</v>
      </c>
      <c r="F391" s="142">
        <v>453.9</v>
      </c>
      <c r="G391" s="142">
        <v>453.9</v>
      </c>
      <c r="H391" s="143" t="s">
        <v>2412</v>
      </c>
      <c r="I391" s="143" t="s">
        <v>2413</v>
      </c>
      <c r="J391" s="143" t="s">
        <v>2632</v>
      </c>
      <c r="K391" s="139" t="s">
        <v>3346</v>
      </c>
      <c r="L391" s="144" t="s">
        <v>2373</v>
      </c>
    </row>
    <row r="392" spans="1:12" x14ac:dyDescent="0.25">
      <c r="A392" s="139" t="s">
        <v>3347</v>
      </c>
      <c r="B392" s="140">
        <v>44988</v>
      </c>
      <c r="C392" s="141">
        <v>44986</v>
      </c>
      <c r="D392" s="145">
        <v>44995</v>
      </c>
      <c r="E392" s="144" t="s">
        <v>2797</v>
      </c>
      <c r="F392" s="142">
        <v>640</v>
      </c>
      <c r="G392" s="142">
        <v>640</v>
      </c>
      <c r="H392" s="143" t="s">
        <v>2393</v>
      </c>
      <c r="I392" s="143" t="s">
        <v>2394</v>
      </c>
      <c r="J392" s="143" t="s">
        <v>2694</v>
      </c>
      <c r="K392" s="139" t="s">
        <v>3348</v>
      </c>
      <c r="L392" s="144" t="s">
        <v>2373</v>
      </c>
    </row>
    <row r="393" spans="1:12" x14ac:dyDescent="0.25">
      <c r="A393" s="139" t="s">
        <v>3349</v>
      </c>
      <c r="B393" s="140">
        <v>44988</v>
      </c>
      <c r="C393" s="141">
        <v>44986</v>
      </c>
      <c r="D393" s="145">
        <v>45014</v>
      </c>
      <c r="E393" s="144" t="s">
        <v>3350</v>
      </c>
      <c r="F393" s="142">
        <v>7000</v>
      </c>
      <c r="G393" s="142">
        <v>7000</v>
      </c>
      <c r="H393" s="143" t="s">
        <v>3089</v>
      </c>
      <c r="I393" s="143" t="s">
        <v>3090</v>
      </c>
      <c r="J393" s="143" t="s">
        <v>3351</v>
      </c>
      <c r="K393" s="139" t="s">
        <v>3352</v>
      </c>
      <c r="L393" s="144" t="s">
        <v>2373</v>
      </c>
    </row>
    <row r="394" spans="1:12" x14ac:dyDescent="0.25">
      <c r="A394" s="139" t="s">
        <v>3353</v>
      </c>
      <c r="B394" s="140">
        <v>45030</v>
      </c>
      <c r="C394" s="141">
        <v>44986</v>
      </c>
      <c r="E394" s="144" t="s">
        <v>3354</v>
      </c>
      <c r="F394" s="142">
        <v>3000</v>
      </c>
      <c r="G394" s="142">
        <v>3000</v>
      </c>
      <c r="H394" s="143" t="s">
        <v>3355</v>
      </c>
      <c r="I394" s="143" t="s">
        <v>3356</v>
      </c>
      <c r="J394" s="143" t="s">
        <v>3357</v>
      </c>
      <c r="K394" s="139" t="s">
        <v>3358</v>
      </c>
      <c r="L394" s="144" t="s">
        <v>2367</v>
      </c>
    </row>
    <row r="395" spans="1:12" x14ac:dyDescent="0.25">
      <c r="A395" s="139" t="s">
        <v>3359</v>
      </c>
      <c r="B395" s="140">
        <v>44988</v>
      </c>
      <c r="C395" s="141">
        <v>44986</v>
      </c>
      <c r="D395" s="145">
        <v>44991</v>
      </c>
      <c r="F395" s="142">
        <v>1921.6</v>
      </c>
      <c r="G395" s="142">
        <v>1921.6</v>
      </c>
      <c r="H395" s="143" t="s">
        <v>3294</v>
      </c>
      <c r="I395" s="143" t="s">
        <v>3295</v>
      </c>
      <c r="J395" s="143" t="s">
        <v>3360</v>
      </c>
      <c r="K395" s="139" t="s">
        <v>3361</v>
      </c>
      <c r="L395" s="144" t="s">
        <v>2373</v>
      </c>
    </row>
    <row r="396" spans="1:12" x14ac:dyDescent="0.25">
      <c r="A396" s="139" t="s">
        <v>3362</v>
      </c>
      <c r="B396" s="140">
        <v>44985</v>
      </c>
      <c r="C396" s="141">
        <v>44958</v>
      </c>
      <c r="D396" s="145">
        <v>44992</v>
      </c>
      <c r="E396" s="144" t="s">
        <v>313</v>
      </c>
      <c r="F396" s="142">
        <v>2323.46</v>
      </c>
      <c r="G396" s="142">
        <v>2323.46</v>
      </c>
      <c r="H396" s="143" t="s">
        <v>2879</v>
      </c>
      <c r="I396" s="143" t="s">
        <v>2880</v>
      </c>
      <c r="J396" s="143" t="s">
        <v>2438</v>
      </c>
      <c r="L396" s="144" t="s">
        <v>2373</v>
      </c>
    </row>
    <row r="397" spans="1:12" x14ac:dyDescent="0.25">
      <c r="A397" s="139" t="s">
        <v>3363</v>
      </c>
      <c r="B397" s="140">
        <v>44985</v>
      </c>
      <c r="C397" s="141">
        <v>44958</v>
      </c>
      <c r="D397" s="145">
        <v>44992</v>
      </c>
      <c r="E397" s="144" t="s">
        <v>313</v>
      </c>
      <c r="F397" s="142">
        <v>6965.45</v>
      </c>
      <c r="G397" s="142">
        <v>6965.45</v>
      </c>
      <c r="H397" s="143" t="s">
        <v>2882</v>
      </c>
      <c r="I397" s="143" t="s">
        <v>2883</v>
      </c>
      <c r="J397" s="143" t="s">
        <v>2438</v>
      </c>
      <c r="L397" s="144" t="s">
        <v>2373</v>
      </c>
    </row>
    <row r="398" spans="1:12" x14ac:dyDescent="0.25">
      <c r="A398" s="139" t="s">
        <v>3364</v>
      </c>
      <c r="B398" s="140">
        <v>44985</v>
      </c>
      <c r="C398" s="141">
        <v>44958</v>
      </c>
      <c r="D398" s="145">
        <v>44992</v>
      </c>
      <c r="E398" s="144" t="s">
        <v>313</v>
      </c>
      <c r="F398" s="142">
        <v>20921.439999999999</v>
      </c>
      <c r="G398" s="142">
        <v>20921.439999999999</v>
      </c>
      <c r="H398" s="143" t="s">
        <v>2436</v>
      </c>
      <c r="I398" s="143" t="s">
        <v>2437</v>
      </c>
      <c r="J398" s="143" t="s">
        <v>2438</v>
      </c>
      <c r="L398" s="144" t="s">
        <v>2373</v>
      </c>
    </row>
    <row r="399" spans="1:12" x14ac:dyDescent="0.25">
      <c r="A399" s="139" t="s">
        <v>3365</v>
      </c>
      <c r="B399" s="140">
        <v>44984</v>
      </c>
      <c r="C399" s="141">
        <v>44958</v>
      </c>
      <c r="D399" s="145">
        <v>44995</v>
      </c>
      <c r="E399" s="144" t="s">
        <v>3366</v>
      </c>
      <c r="F399" s="142">
        <v>1046</v>
      </c>
      <c r="G399" s="142">
        <v>1046</v>
      </c>
      <c r="H399" s="143" t="s">
        <v>2518</v>
      </c>
      <c r="I399" s="143" t="s">
        <v>2519</v>
      </c>
      <c r="J399" s="143" t="s">
        <v>2520</v>
      </c>
      <c r="L399" s="144" t="s">
        <v>2373</v>
      </c>
    </row>
    <row r="400" spans="1:12" x14ac:dyDescent="0.25">
      <c r="A400" s="139" t="s">
        <v>3367</v>
      </c>
      <c r="B400" s="140">
        <v>44984</v>
      </c>
      <c r="C400" s="141">
        <v>44958</v>
      </c>
      <c r="D400" s="145">
        <v>44995</v>
      </c>
      <c r="E400" s="144" t="s">
        <v>3368</v>
      </c>
      <c r="F400" s="142">
        <v>1320</v>
      </c>
      <c r="G400" s="142">
        <v>1320</v>
      </c>
      <c r="H400" s="143" t="s">
        <v>2518</v>
      </c>
      <c r="I400" s="143" t="s">
        <v>2519</v>
      </c>
      <c r="J400" s="143" t="s">
        <v>2520</v>
      </c>
      <c r="L400" s="144" t="s">
        <v>2373</v>
      </c>
    </row>
    <row r="401" spans="1:12" x14ac:dyDescent="0.25">
      <c r="A401" s="139" t="s">
        <v>3369</v>
      </c>
      <c r="B401" s="140">
        <v>44985</v>
      </c>
      <c r="C401" s="141">
        <v>44958</v>
      </c>
      <c r="D401" s="145">
        <v>44985</v>
      </c>
      <c r="E401" s="144" t="s">
        <v>3370</v>
      </c>
      <c r="F401" s="142">
        <v>9048.6</v>
      </c>
      <c r="G401" s="142">
        <v>9048.6</v>
      </c>
      <c r="H401" s="143" t="s">
        <v>2917</v>
      </c>
      <c r="I401" s="143" t="s">
        <v>2918</v>
      </c>
      <c r="J401" s="143" t="s">
        <v>2919</v>
      </c>
      <c r="L401" s="144" t="s">
        <v>2373</v>
      </c>
    </row>
    <row r="402" spans="1:12" x14ac:dyDescent="0.25">
      <c r="A402" s="139" t="s">
        <v>3371</v>
      </c>
      <c r="B402" s="140">
        <v>44985</v>
      </c>
      <c r="C402" s="141">
        <v>44958</v>
      </c>
      <c r="D402" s="145">
        <v>44985</v>
      </c>
      <c r="E402" s="144" t="s">
        <v>3372</v>
      </c>
      <c r="F402" s="142">
        <v>213.6</v>
      </c>
      <c r="G402" s="142">
        <v>213.6</v>
      </c>
      <c r="H402" s="143" t="s">
        <v>2922</v>
      </c>
      <c r="I402" s="143" t="s">
        <v>2923</v>
      </c>
      <c r="J402" s="143" t="s">
        <v>2919</v>
      </c>
      <c r="L402" s="144" t="s">
        <v>2373</v>
      </c>
    </row>
    <row r="403" spans="1:12" x14ac:dyDescent="0.25">
      <c r="A403" s="139" t="s">
        <v>3373</v>
      </c>
      <c r="B403" s="140">
        <v>44985</v>
      </c>
      <c r="C403" s="141">
        <v>44958</v>
      </c>
      <c r="D403" s="145">
        <v>44985</v>
      </c>
      <c r="E403" s="144" t="s">
        <v>2971</v>
      </c>
      <c r="F403" s="142">
        <v>1799.76</v>
      </c>
      <c r="G403" s="142">
        <v>1799.76</v>
      </c>
      <c r="H403" s="143" t="s">
        <v>2917</v>
      </c>
      <c r="I403" s="143" t="s">
        <v>2918</v>
      </c>
      <c r="J403" s="143" t="s">
        <v>2972</v>
      </c>
      <c r="L403" s="144" t="s">
        <v>2373</v>
      </c>
    </row>
    <row r="404" spans="1:12" x14ac:dyDescent="0.25">
      <c r="A404" s="139" t="s">
        <v>3374</v>
      </c>
      <c r="B404" s="140">
        <v>44985</v>
      </c>
      <c r="C404" s="141">
        <v>44958</v>
      </c>
      <c r="D404" s="145">
        <v>44985</v>
      </c>
      <c r="E404" s="144" t="s">
        <v>2974</v>
      </c>
      <c r="F404" s="142">
        <v>62.5</v>
      </c>
      <c r="G404" s="142">
        <v>62.5</v>
      </c>
      <c r="H404" s="143" t="s">
        <v>2922</v>
      </c>
      <c r="I404" s="143" t="s">
        <v>2923</v>
      </c>
      <c r="J404" s="143" t="s">
        <v>2975</v>
      </c>
      <c r="L404" s="144" t="s">
        <v>2373</v>
      </c>
    </row>
    <row r="405" spans="1:12" x14ac:dyDescent="0.25">
      <c r="A405" s="139" t="s">
        <v>3375</v>
      </c>
      <c r="B405" s="140">
        <v>44985</v>
      </c>
      <c r="C405" s="141">
        <v>44958</v>
      </c>
      <c r="D405" s="145">
        <v>44985</v>
      </c>
      <c r="E405" s="144" t="s">
        <v>2977</v>
      </c>
      <c r="F405" s="142">
        <v>1868.47</v>
      </c>
      <c r="G405" s="142">
        <v>1868.47</v>
      </c>
      <c r="H405" s="143" t="s">
        <v>2917</v>
      </c>
      <c r="I405" s="143" t="s">
        <v>2918</v>
      </c>
      <c r="J405" s="143" t="s">
        <v>2975</v>
      </c>
      <c r="L405" s="144" t="s">
        <v>2373</v>
      </c>
    </row>
    <row r="406" spans="1:12" x14ac:dyDescent="0.25">
      <c r="A406" s="139" t="s">
        <v>3376</v>
      </c>
      <c r="B406" s="140">
        <v>44985</v>
      </c>
      <c r="C406" s="141">
        <v>44958</v>
      </c>
      <c r="D406" s="145">
        <v>44985</v>
      </c>
      <c r="E406" s="144" t="s">
        <v>3377</v>
      </c>
      <c r="F406" s="142">
        <v>288.25</v>
      </c>
      <c r="G406" s="142">
        <v>288.25</v>
      </c>
      <c r="H406" s="143" t="s">
        <v>3378</v>
      </c>
      <c r="I406" s="143" t="s">
        <v>3379</v>
      </c>
      <c r="J406" s="143" t="s">
        <v>3380</v>
      </c>
      <c r="L406" s="144" t="s">
        <v>2373</v>
      </c>
    </row>
    <row r="407" spans="1:12" x14ac:dyDescent="0.25">
      <c r="A407" s="139" t="s">
        <v>3381</v>
      </c>
      <c r="B407" s="140">
        <v>44985</v>
      </c>
      <c r="C407" s="141">
        <v>44958</v>
      </c>
      <c r="D407" s="145">
        <v>44985</v>
      </c>
      <c r="E407" s="144" t="s">
        <v>3382</v>
      </c>
      <c r="F407" s="142">
        <v>97.75</v>
      </c>
      <c r="G407" s="142">
        <v>97.75</v>
      </c>
      <c r="H407" s="143" t="s">
        <v>2996</v>
      </c>
      <c r="I407" s="143" t="s">
        <v>2997</v>
      </c>
      <c r="J407" s="143" t="s">
        <v>2998</v>
      </c>
      <c r="L407" s="144" t="s">
        <v>2373</v>
      </c>
    </row>
    <row r="408" spans="1:12" x14ac:dyDescent="0.25">
      <c r="A408" s="139" t="s">
        <v>3383</v>
      </c>
      <c r="B408" s="140">
        <v>44985</v>
      </c>
      <c r="C408" s="141">
        <v>44958</v>
      </c>
      <c r="D408" s="145">
        <v>44985</v>
      </c>
      <c r="E408" s="144" t="s">
        <v>3384</v>
      </c>
      <c r="F408" s="142">
        <v>171.04</v>
      </c>
      <c r="G408" s="142">
        <v>171.04</v>
      </c>
      <c r="H408" s="143" t="s">
        <v>2996</v>
      </c>
      <c r="I408" s="143" t="s">
        <v>2997</v>
      </c>
      <c r="J408" s="143" t="s">
        <v>2998</v>
      </c>
      <c r="L408" s="144" t="s">
        <v>2373</v>
      </c>
    </row>
    <row r="409" spans="1:12" x14ac:dyDescent="0.25">
      <c r="A409" s="139" t="s">
        <v>3385</v>
      </c>
      <c r="B409" s="140">
        <v>44992</v>
      </c>
      <c r="C409" s="141">
        <v>44986</v>
      </c>
      <c r="F409" s="142">
        <v>33000</v>
      </c>
      <c r="G409" s="142">
        <v>33000</v>
      </c>
      <c r="H409" s="143" t="s">
        <v>3386</v>
      </c>
      <c r="I409" s="143" t="s">
        <v>3387</v>
      </c>
      <c r="J409" s="143" t="s">
        <v>2770</v>
      </c>
      <c r="K409" s="139" t="s">
        <v>3388</v>
      </c>
      <c r="L409" s="144" t="s">
        <v>2367</v>
      </c>
    </row>
    <row r="410" spans="1:12" x14ac:dyDescent="0.25">
      <c r="A410" s="139" t="s">
        <v>3389</v>
      </c>
      <c r="B410" s="140">
        <v>44992</v>
      </c>
      <c r="C410" s="141">
        <v>44986</v>
      </c>
      <c r="D410" s="145">
        <v>45012</v>
      </c>
      <c r="E410" s="144" t="s">
        <v>3390</v>
      </c>
      <c r="F410" s="142">
        <v>1200</v>
      </c>
      <c r="G410" s="142">
        <v>1200</v>
      </c>
      <c r="H410" s="143" t="s">
        <v>2383</v>
      </c>
      <c r="I410" s="143" t="s">
        <v>2384</v>
      </c>
      <c r="J410" s="143" t="s">
        <v>2385</v>
      </c>
      <c r="L410" s="144" t="s">
        <v>2373</v>
      </c>
    </row>
    <row r="411" spans="1:12" x14ac:dyDescent="0.25">
      <c r="A411" s="139" t="s">
        <v>3391</v>
      </c>
      <c r="B411" s="140">
        <v>44992</v>
      </c>
      <c r="C411" s="141">
        <v>44986</v>
      </c>
      <c r="D411" s="145">
        <v>45012</v>
      </c>
      <c r="E411" s="144" t="s">
        <v>3392</v>
      </c>
      <c r="F411" s="142">
        <v>2630.1</v>
      </c>
      <c r="G411" s="142">
        <v>2630.1</v>
      </c>
      <c r="H411" s="143" t="s">
        <v>2452</v>
      </c>
      <c r="I411" s="143" t="s">
        <v>2453</v>
      </c>
      <c r="J411" s="143" t="s">
        <v>2491</v>
      </c>
      <c r="L411" s="144" t="s">
        <v>2373</v>
      </c>
    </row>
    <row r="412" spans="1:12" x14ac:dyDescent="0.25">
      <c r="A412" s="139" t="s">
        <v>3393</v>
      </c>
      <c r="B412" s="140">
        <v>44992</v>
      </c>
      <c r="C412" s="141">
        <v>44986</v>
      </c>
      <c r="D412" s="145">
        <v>45012</v>
      </c>
      <c r="E412" s="144" t="s">
        <v>3394</v>
      </c>
      <c r="F412" s="142">
        <v>411.69</v>
      </c>
      <c r="G412" s="142">
        <v>411.69</v>
      </c>
      <c r="H412" s="143" t="s">
        <v>2370</v>
      </c>
      <c r="I412" s="143" t="s">
        <v>2371</v>
      </c>
      <c r="J412" s="143" t="s">
        <v>2372</v>
      </c>
      <c r="L412" s="144" t="s">
        <v>2373</v>
      </c>
    </row>
    <row r="413" spans="1:12" x14ac:dyDescent="0.25">
      <c r="A413" s="139" t="s">
        <v>3395</v>
      </c>
      <c r="B413" s="140">
        <v>44992</v>
      </c>
      <c r="C413" s="141">
        <v>44986</v>
      </c>
      <c r="D413" s="145">
        <v>45012</v>
      </c>
      <c r="E413" s="144" t="s">
        <v>3396</v>
      </c>
      <c r="F413" s="142">
        <v>194.4</v>
      </c>
      <c r="G413" s="142">
        <v>194.4</v>
      </c>
      <c r="H413" s="143" t="s">
        <v>2370</v>
      </c>
      <c r="I413" s="143" t="s">
        <v>2371</v>
      </c>
      <c r="J413" s="143" t="s">
        <v>2372</v>
      </c>
      <c r="L413" s="144" t="s">
        <v>2373</v>
      </c>
    </row>
    <row r="414" spans="1:12" x14ac:dyDescent="0.25">
      <c r="A414" s="139" t="s">
        <v>3397</v>
      </c>
      <c r="B414" s="140">
        <v>44987</v>
      </c>
      <c r="C414" s="141">
        <v>44986</v>
      </c>
      <c r="D414" s="145">
        <v>45012</v>
      </c>
      <c r="E414" s="144" t="s">
        <v>3398</v>
      </c>
      <c r="F414" s="142">
        <v>572</v>
      </c>
      <c r="G414" s="142">
        <v>543.4</v>
      </c>
      <c r="H414" s="143" t="s">
        <v>2378</v>
      </c>
      <c r="I414" s="143" t="s">
        <v>2379</v>
      </c>
      <c r="J414" s="143" t="s">
        <v>2380</v>
      </c>
      <c r="L414" s="144" t="s">
        <v>2373</v>
      </c>
    </row>
    <row r="415" spans="1:12" x14ac:dyDescent="0.25">
      <c r="A415" s="139" t="s">
        <v>3399</v>
      </c>
      <c r="B415" s="140">
        <v>44988</v>
      </c>
      <c r="C415" s="141">
        <v>44986</v>
      </c>
      <c r="D415" s="145">
        <v>45012</v>
      </c>
      <c r="E415" s="144" t="s">
        <v>3400</v>
      </c>
      <c r="F415" s="142">
        <v>3916.04</v>
      </c>
      <c r="G415" s="142">
        <v>3733.94</v>
      </c>
      <c r="H415" s="143" t="s">
        <v>2423</v>
      </c>
      <c r="I415" s="143" t="s">
        <v>2424</v>
      </c>
      <c r="J415" s="143" t="s">
        <v>2425</v>
      </c>
      <c r="L415" s="144" t="s">
        <v>2373</v>
      </c>
    </row>
    <row r="416" spans="1:12" x14ac:dyDescent="0.25">
      <c r="A416" s="139" t="s">
        <v>3401</v>
      </c>
      <c r="B416" s="140">
        <v>44988</v>
      </c>
      <c r="C416" s="141">
        <v>44986</v>
      </c>
      <c r="D416" s="145">
        <v>45012</v>
      </c>
      <c r="E416" s="144" t="s">
        <v>3402</v>
      </c>
      <c r="F416" s="142">
        <v>313.97000000000003</v>
      </c>
      <c r="G416" s="142">
        <v>299.37</v>
      </c>
      <c r="H416" s="143" t="s">
        <v>2364</v>
      </c>
      <c r="I416" s="143" t="s">
        <v>2365</v>
      </c>
      <c r="J416" s="143" t="s">
        <v>2398</v>
      </c>
      <c r="L416" s="144" t="s">
        <v>2373</v>
      </c>
    </row>
    <row r="417" spans="1:12" x14ac:dyDescent="0.25">
      <c r="A417" s="139" t="s">
        <v>3403</v>
      </c>
      <c r="B417" s="140">
        <v>44991</v>
      </c>
      <c r="C417" s="141">
        <v>44986</v>
      </c>
      <c r="D417" s="145">
        <v>45012</v>
      </c>
      <c r="E417" s="144" t="s">
        <v>3404</v>
      </c>
      <c r="F417" s="142">
        <v>235</v>
      </c>
      <c r="G417" s="142">
        <v>235</v>
      </c>
      <c r="H417" s="143" t="s">
        <v>2518</v>
      </c>
      <c r="I417" s="143" t="s">
        <v>2519</v>
      </c>
      <c r="J417" s="143" t="s">
        <v>2520</v>
      </c>
      <c r="L417" s="144" t="s">
        <v>2373</v>
      </c>
    </row>
    <row r="418" spans="1:12" x14ac:dyDescent="0.25">
      <c r="A418" s="139" t="s">
        <v>3405</v>
      </c>
      <c r="B418" s="140">
        <v>44993</v>
      </c>
      <c r="C418" s="141">
        <v>44986</v>
      </c>
      <c r="D418" s="145">
        <v>45033</v>
      </c>
      <c r="E418" s="144" t="s">
        <v>3406</v>
      </c>
      <c r="F418" s="142">
        <v>758.73</v>
      </c>
      <c r="G418" s="142">
        <v>758.73</v>
      </c>
      <c r="H418" s="143" t="s">
        <v>2866</v>
      </c>
      <c r="I418" s="143" t="s">
        <v>2867</v>
      </c>
      <c r="J418" s="143" t="s">
        <v>3063</v>
      </c>
      <c r="L418" s="144" t="s">
        <v>2373</v>
      </c>
    </row>
    <row r="419" spans="1:12" x14ac:dyDescent="0.25">
      <c r="A419" s="139" t="s">
        <v>3407</v>
      </c>
      <c r="B419" s="140">
        <v>44993</v>
      </c>
      <c r="C419" s="141">
        <v>44986</v>
      </c>
      <c r="F419" s="142">
        <v>2000</v>
      </c>
      <c r="G419" s="142">
        <v>2000</v>
      </c>
      <c r="H419" s="143" t="s">
        <v>3408</v>
      </c>
      <c r="I419" s="143" t="s">
        <v>1590</v>
      </c>
      <c r="J419" s="143" t="s">
        <v>3409</v>
      </c>
      <c r="K419" s="139" t="s">
        <v>3410</v>
      </c>
      <c r="L419" s="144" t="s">
        <v>2367</v>
      </c>
    </row>
    <row r="420" spans="1:12" x14ac:dyDescent="0.25">
      <c r="A420" s="139" t="s">
        <v>3411</v>
      </c>
      <c r="B420" s="140">
        <v>44994</v>
      </c>
      <c r="C420" s="141">
        <v>44986</v>
      </c>
      <c r="D420" s="145">
        <v>45026</v>
      </c>
      <c r="E420" s="144" t="s">
        <v>3412</v>
      </c>
      <c r="F420" s="142">
        <v>5228.49</v>
      </c>
      <c r="G420" s="142">
        <v>5228.49</v>
      </c>
      <c r="H420" s="143" t="s">
        <v>2585</v>
      </c>
      <c r="I420" s="143" t="s">
        <v>2586</v>
      </c>
      <c r="J420" s="143" t="s">
        <v>3413</v>
      </c>
      <c r="K420" s="139" t="s">
        <v>3414</v>
      </c>
      <c r="L420" s="144" t="s">
        <v>2373</v>
      </c>
    </row>
    <row r="421" spans="1:12" x14ac:dyDescent="0.25">
      <c r="A421" s="139" t="s">
        <v>3415</v>
      </c>
      <c r="B421" s="140">
        <v>44994</v>
      </c>
      <c r="C421" s="141">
        <v>44986</v>
      </c>
      <c r="D421" s="145">
        <v>45000</v>
      </c>
      <c r="E421" s="144" t="s">
        <v>2604</v>
      </c>
      <c r="F421" s="142">
        <v>4768.93</v>
      </c>
      <c r="G421" s="142">
        <v>4423</v>
      </c>
      <c r="H421" s="143" t="s">
        <v>2686</v>
      </c>
      <c r="I421" s="143" t="s">
        <v>2687</v>
      </c>
      <c r="J421" s="143" t="s">
        <v>3416</v>
      </c>
      <c r="L421" s="144" t="s">
        <v>2373</v>
      </c>
    </row>
    <row r="422" spans="1:12" x14ac:dyDescent="0.25">
      <c r="A422" s="139" t="s">
        <v>3417</v>
      </c>
      <c r="B422" s="140">
        <v>44994</v>
      </c>
      <c r="C422" s="141">
        <v>44986</v>
      </c>
      <c r="D422" s="145">
        <v>45022</v>
      </c>
      <c r="E422" s="144" t="s">
        <v>3418</v>
      </c>
      <c r="F422" s="142">
        <v>18755.75</v>
      </c>
      <c r="G422" s="142">
        <v>15257.8</v>
      </c>
      <c r="H422" s="143" t="s">
        <v>2562</v>
      </c>
      <c r="I422" s="143" t="s">
        <v>2563</v>
      </c>
      <c r="J422" s="143" t="s">
        <v>2555</v>
      </c>
      <c r="L422" s="144" t="s">
        <v>2373</v>
      </c>
    </row>
    <row r="423" spans="1:12" x14ac:dyDescent="0.25">
      <c r="A423" s="139" t="s">
        <v>3419</v>
      </c>
      <c r="B423" s="140">
        <v>44994</v>
      </c>
      <c r="C423" s="141">
        <v>44986</v>
      </c>
      <c r="D423" s="145">
        <v>45022</v>
      </c>
      <c r="E423" s="144" t="s">
        <v>3420</v>
      </c>
      <c r="F423" s="142">
        <v>27251.25</v>
      </c>
      <c r="G423" s="142">
        <v>22168.9</v>
      </c>
      <c r="H423" s="143" t="s">
        <v>2558</v>
      </c>
      <c r="I423" s="143" t="s">
        <v>2559</v>
      </c>
      <c r="J423" s="143" t="s">
        <v>2555</v>
      </c>
      <c r="L423" s="144" t="s">
        <v>2373</v>
      </c>
    </row>
    <row r="424" spans="1:12" x14ac:dyDescent="0.25">
      <c r="A424" s="139" t="s">
        <v>3421</v>
      </c>
      <c r="B424" s="140">
        <v>44994</v>
      </c>
      <c r="C424" s="141">
        <v>44986</v>
      </c>
      <c r="D424" s="145">
        <v>45022</v>
      </c>
      <c r="E424" s="144" t="s">
        <v>3422</v>
      </c>
      <c r="F424" s="142">
        <v>45848.9</v>
      </c>
      <c r="G424" s="142">
        <v>37298.080000000002</v>
      </c>
      <c r="H424" s="143" t="s">
        <v>2554</v>
      </c>
      <c r="I424" s="143" t="s">
        <v>350</v>
      </c>
      <c r="J424" s="143" t="s">
        <v>2555</v>
      </c>
      <c r="L424" s="144" t="s">
        <v>2373</v>
      </c>
    </row>
    <row r="425" spans="1:12" x14ac:dyDescent="0.25">
      <c r="A425" s="139" t="s">
        <v>3423</v>
      </c>
      <c r="B425" s="140">
        <v>44994</v>
      </c>
      <c r="C425" s="141">
        <v>44986</v>
      </c>
      <c r="D425" s="145">
        <v>45022</v>
      </c>
      <c r="E425" s="144" t="s">
        <v>3424</v>
      </c>
      <c r="F425" s="142">
        <v>47660.07</v>
      </c>
      <c r="G425" s="142">
        <v>38771.47</v>
      </c>
      <c r="H425" s="143" t="s">
        <v>2514</v>
      </c>
      <c r="I425" s="143" t="s">
        <v>2515</v>
      </c>
      <c r="J425" s="143" t="s">
        <v>2511</v>
      </c>
      <c r="L425" s="144" t="s">
        <v>2373</v>
      </c>
    </row>
    <row r="426" spans="1:12" x14ac:dyDescent="0.25">
      <c r="A426" s="139" t="s">
        <v>3425</v>
      </c>
      <c r="B426" s="140">
        <v>44973</v>
      </c>
      <c r="C426" s="141">
        <v>44958</v>
      </c>
      <c r="D426" s="145">
        <v>44995</v>
      </c>
      <c r="E426" s="144" t="s">
        <v>3426</v>
      </c>
      <c r="F426" s="142">
        <v>6737.36</v>
      </c>
      <c r="G426" s="142">
        <v>5480.84</v>
      </c>
      <c r="H426" s="143" t="s">
        <v>2554</v>
      </c>
      <c r="I426" s="143" t="s">
        <v>350</v>
      </c>
      <c r="J426" s="143" t="s">
        <v>2555</v>
      </c>
      <c r="L426" s="144" t="s">
        <v>2373</v>
      </c>
    </row>
    <row r="427" spans="1:12" x14ac:dyDescent="0.25">
      <c r="A427" s="139" t="s">
        <v>3427</v>
      </c>
      <c r="B427" s="140">
        <v>44994</v>
      </c>
      <c r="C427" s="141">
        <v>44986</v>
      </c>
      <c r="D427" s="145">
        <v>45022</v>
      </c>
      <c r="E427" s="144" t="s">
        <v>3428</v>
      </c>
      <c r="F427" s="142">
        <v>5146.96</v>
      </c>
      <c r="G427" s="142">
        <v>4187.05</v>
      </c>
      <c r="H427" s="143" t="s">
        <v>2509</v>
      </c>
      <c r="I427" s="143" t="s">
        <v>2510</v>
      </c>
      <c r="J427" s="143" t="s">
        <v>2511</v>
      </c>
      <c r="L427" s="144" t="s">
        <v>2373</v>
      </c>
    </row>
    <row r="428" spans="1:12" x14ac:dyDescent="0.25">
      <c r="A428" s="139" t="s">
        <v>3429</v>
      </c>
      <c r="B428" s="140">
        <v>44973</v>
      </c>
      <c r="C428" s="141">
        <v>44958</v>
      </c>
      <c r="D428" s="145">
        <v>44995</v>
      </c>
      <c r="E428" s="144" t="s">
        <v>3430</v>
      </c>
      <c r="F428" s="142">
        <v>4004.48</v>
      </c>
      <c r="G428" s="142">
        <v>3257.65</v>
      </c>
      <c r="H428" s="143" t="s">
        <v>2558</v>
      </c>
      <c r="I428" s="143" t="s">
        <v>2559</v>
      </c>
      <c r="J428" s="143" t="s">
        <v>2555</v>
      </c>
      <c r="L428" s="144" t="s">
        <v>2373</v>
      </c>
    </row>
    <row r="429" spans="1:12" x14ac:dyDescent="0.25">
      <c r="A429" s="139" t="s">
        <v>3431</v>
      </c>
      <c r="B429" s="140">
        <v>44995</v>
      </c>
      <c r="C429" s="141">
        <v>44986</v>
      </c>
      <c r="D429" s="145">
        <v>44998</v>
      </c>
      <c r="E429" s="144" t="s">
        <v>3067</v>
      </c>
      <c r="F429" s="142">
        <v>1279.2</v>
      </c>
      <c r="G429" s="142">
        <v>1279.2</v>
      </c>
      <c r="H429" s="143" t="s">
        <v>3113</v>
      </c>
      <c r="I429" s="143" t="s">
        <v>1353</v>
      </c>
      <c r="J429" s="143" t="s">
        <v>3432</v>
      </c>
      <c r="K429" s="139" t="s">
        <v>3433</v>
      </c>
      <c r="L429" s="144" t="s">
        <v>2373</v>
      </c>
    </row>
    <row r="430" spans="1:12" x14ac:dyDescent="0.25">
      <c r="A430" s="139" t="s">
        <v>3434</v>
      </c>
      <c r="B430" s="140">
        <v>44995</v>
      </c>
      <c r="C430" s="141">
        <v>44986</v>
      </c>
      <c r="D430" s="145">
        <v>44998</v>
      </c>
      <c r="E430" s="144" t="s">
        <v>3067</v>
      </c>
      <c r="F430" s="142">
        <v>83.7</v>
      </c>
      <c r="G430" s="142">
        <v>83.7</v>
      </c>
      <c r="H430" s="143" t="s">
        <v>3247</v>
      </c>
      <c r="I430" s="143" t="s">
        <v>3248</v>
      </c>
      <c r="J430" s="143" t="s">
        <v>3435</v>
      </c>
      <c r="K430" s="139" t="s">
        <v>3436</v>
      </c>
      <c r="L430" s="144" t="s">
        <v>2373</v>
      </c>
    </row>
    <row r="431" spans="1:12" x14ac:dyDescent="0.25">
      <c r="A431" s="139" t="s">
        <v>3437</v>
      </c>
      <c r="B431" s="140">
        <v>44995</v>
      </c>
      <c r="C431" s="141">
        <v>44986</v>
      </c>
      <c r="D431" s="145">
        <v>44999</v>
      </c>
      <c r="E431" s="144" t="s">
        <v>91</v>
      </c>
      <c r="F431" s="142">
        <v>1200</v>
      </c>
      <c r="G431" s="142">
        <v>1200</v>
      </c>
      <c r="H431" s="143" t="s">
        <v>201</v>
      </c>
      <c r="I431" s="143" t="s">
        <v>249</v>
      </c>
      <c r="J431" s="143" t="s">
        <v>2506</v>
      </c>
      <c r="L431" s="144" t="s">
        <v>2373</v>
      </c>
    </row>
    <row r="432" spans="1:12" x14ac:dyDescent="0.25">
      <c r="A432" s="139" t="s">
        <v>3438</v>
      </c>
      <c r="B432" s="140">
        <v>44995</v>
      </c>
      <c r="C432" s="141">
        <v>44986</v>
      </c>
      <c r="D432" s="145">
        <v>44999</v>
      </c>
      <c r="E432" s="144" t="s">
        <v>91</v>
      </c>
      <c r="F432" s="142">
        <v>30804</v>
      </c>
      <c r="G432" s="142">
        <v>30804</v>
      </c>
      <c r="H432" s="143" t="s">
        <v>171</v>
      </c>
      <c r="I432" s="143" t="s">
        <v>2498</v>
      </c>
      <c r="J432" s="143" t="s">
        <v>2499</v>
      </c>
      <c r="L432" s="144" t="s">
        <v>2373</v>
      </c>
    </row>
    <row r="433" spans="1:12" x14ac:dyDescent="0.25">
      <c r="A433" s="139" t="s">
        <v>3439</v>
      </c>
      <c r="B433" s="140">
        <v>44995</v>
      </c>
      <c r="C433" s="141">
        <v>44986</v>
      </c>
      <c r="D433" s="145">
        <v>44999</v>
      </c>
      <c r="E433" s="144" t="s">
        <v>91</v>
      </c>
      <c r="F433" s="142">
        <v>76282</v>
      </c>
      <c r="G433" s="142">
        <v>76282</v>
      </c>
      <c r="H433" s="143" t="s">
        <v>180</v>
      </c>
      <c r="I433" s="143" t="s">
        <v>2502</v>
      </c>
      <c r="J433" s="143" t="s">
        <v>2503</v>
      </c>
      <c r="L433" s="144" t="s">
        <v>2373</v>
      </c>
    </row>
    <row r="434" spans="1:12" x14ac:dyDescent="0.25">
      <c r="A434" s="139" t="s">
        <v>3440</v>
      </c>
      <c r="B434" s="140">
        <v>44995</v>
      </c>
      <c r="C434" s="141">
        <v>44986</v>
      </c>
      <c r="D434" s="145">
        <v>44999</v>
      </c>
      <c r="E434" s="144" t="s">
        <v>91</v>
      </c>
      <c r="F434" s="142">
        <v>11617</v>
      </c>
      <c r="G434" s="142">
        <v>11617</v>
      </c>
      <c r="H434" s="143" t="s">
        <v>2494</v>
      </c>
      <c r="I434" s="143" t="s">
        <v>2495</v>
      </c>
      <c r="J434" s="143" t="s">
        <v>2496</v>
      </c>
      <c r="L434" s="144" t="s">
        <v>2373</v>
      </c>
    </row>
    <row r="435" spans="1:12" x14ac:dyDescent="0.25">
      <c r="A435" s="139" t="s">
        <v>3441</v>
      </c>
      <c r="B435" s="140">
        <v>44995</v>
      </c>
      <c r="C435" s="141">
        <v>44986</v>
      </c>
      <c r="D435" s="145">
        <v>44998</v>
      </c>
      <c r="E435" s="144" t="s">
        <v>3067</v>
      </c>
      <c r="F435" s="142">
        <v>1034.73</v>
      </c>
      <c r="G435" s="142">
        <v>1034.73</v>
      </c>
      <c r="H435" s="143" t="s">
        <v>2585</v>
      </c>
      <c r="I435" s="143" t="s">
        <v>2586</v>
      </c>
      <c r="J435" s="143" t="s">
        <v>3442</v>
      </c>
      <c r="K435" s="139" t="s">
        <v>3443</v>
      </c>
      <c r="L435" s="144" t="s">
        <v>2373</v>
      </c>
    </row>
    <row r="436" spans="1:12" x14ac:dyDescent="0.25">
      <c r="A436" s="139" t="s">
        <v>3444</v>
      </c>
      <c r="B436" s="140">
        <v>44995</v>
      </c>
      <c r="C436" s="141">
        <v>44986</v>
      </c>
      <c r="D436" s="145">
        <v>44999</v>
      </c>
      <c r="E436" s="144" t="s">
        <v>2838</v>
      </c>
      <c r="F436" s="142">
        <v>210.79</v>
      </c>
      <c r="G436" s="142">
        <v>210.79</v>
      </c>
      <c r="H436" s="143" t="s">
        <v>2466</v>
      </c>
      <c r="I436" s="143" t="s">
        <v>2467</v>
      </c>
      <c r="J436" s="143" t="s">
        <v>2445</v>
      </c>
      <c r="L436" s="144" t="s">
        <v>2373</v>
      </c>
    </row>
    <row r="437" spans="1:12" x14ac:dyDescent="0.25">
      <c r="A437" s="139" t="s">
        <v>3445</v>
      </c>
      <c r="B437" s="140">
        <v>44995</v>
      </c>
      <c r="C437" s="141">
        <v>44986</v>
      </c>
      <c r="D437" s="145">
        <v>44999</v>
      </c>
      <c r="E437" s="144" t="s">
        <v>2838</v>
      </c>
      <c r="F437" s="142">
        <v>350</v>
      </c>
      <c r="G437" s="142">
        <v>350</v>
      </c>
      <c r="H437" s="143" t="s">
        <v>2472</v>
      </c>
      <c r="I437" s="143" t="s">
        <v>2473</v>
      </c>
      <c r="J437" s="143" t="s">
        <v>2445</v>
      </c>
      <c r="L437" s="144" t="s">
        <v>2373</v>
      </c>
    </row>
    <row r="438" spans="1:12" x14ac:dyDescent="0.25">
      <c r="A438" s="139" t="s">
        <v>3446</v>
      </c>
      <c r="B438" s="140">
        <v>44995</v>
      </c>
      <c r="C438" s="141">
        <v>44986</v>
      </c>
      <c r="D438" s="145">
        <v>44999</v>
      </c>
      <c r="E438" s="144" t="s">
        <v>2838</v>
      </c>
      <c r="F438" s="142">
        <v>390</v>
      </c>
      <c r="G438" s="142">
        <v>390</v>
      </c>
      <c r="H438" s="143" t="s">
        <v>3113</v>
      </c>
      <c r="I438" s="143" t="s">
        <v>1353</v>
      </c>
      <c r="J438" s="143" t="s">
        <v>2445</v>
      </c>
      <c r="L438" s="144" t="s">
        <v>2373</v>
      </c>
    </row>
    <row r="439" spans="1:12" x14ac:dyDescent="0.25">
      <c r="A439" s="139" t="s">
        <v>3447</v>
      </c>
      <c r="B439" s="140">
        <v>44995</v>
      </c>
      <c r="C439" s="141">
        <v>44986</v>
      </c>
      <c r="D439" s="145">
        <v>44999</v>
      </c>
      <c r="E439" s="144" t="s">
        <v>2838</v>
      </c>
      <c r="F439" s="142">
        <v>221.28</v>
      </c>
      <c r="G439" s="142">
        <v>221.28</v>
      </c>
      <c r="H439" s="143" t="s">
        <v>2462</v>
      </c>
      <c r="I439" s="143" t="s">
        <v>2463</v>
      </c>
      <c r="J439" s="143" t="s">
        <v>2445</v>
      </c>
      <c r="L439" s="144" t="s">
        <v>2373</v>
      </c>
    </row>
    <row r="440" spans="1:12" x14ac:dyDescent="0.25">
      <c r="A440" s="139" t="s">
        <v>3448</v>
      </c>
      <c r="B440" s="140">
        <v>44995</v>
      </c>
      <c r="C440" s="141">
        <v>44986</v>
      </c>
      <c r="D440" s="145">
        <v>44999</v>
      </c>
      <c r="E440" s="144" t="s">
        <v>2838</v>
      </c>
      <c r="F440" s="142">
        <v>138</v>
      </c>
      <c r="G440" s="142">
        <v>138</v>
      </c>
      <c r="H440" s="143" t="s">
        <v>3449</v>
      </c>
      <c r="I440" s="143" t="s">
        <v>3450</v>
      </c>
      <c r="J440" s="143" t="s">
        <v>2445</v>
      </c>
      <c r="L440" s="144" t="s">
        <v>2373</v>
      </c>
    </row>
    <row r="441" spans="1:12" x14ac:dyDescent="0.25">
      <c r="A441" s="139" t="s">
        <v>3451</v>
      </c>
      <c r="B441" s="140">
        <v>44995</v>
      </c>
      <c r="C441" s="141">
        <v>44986</v>
      </c>
      <c r="D441" s="145">
        <v>44999</v>
      </c>
      <c r="E441" s="144" t="s">
        <v>2838</v>
      </c>
      <c r="F441" s="142">
        <v>30.98</v>
      </c>
      <c r="G441" s="142">
        <v>30.98</v>
      </c>
      <c r="H441" s="143" t="s">
        <v>2459</v>
      </c>
      <c r="I441" s="143" t="s">
        <v>2460</v>
      </c>
      <c r="J441" s="143" t="s">
        <v>2445</v>
      </c>
      <c r="L441" s="144" t="s">
        <v>2373</v>
      </c>
    </row>
    <row r="442" spans="1:12" x14ac:dyDescent="0.25">
      <c r="A442" s="139" t="s">
        <v>3452</v>
      </c>
      <c r="B442" s="140">
        <v>44995</v>
      </c>
      <c r="C442" s="141">
        <v>44986</v>
      </c>
      <c r="D442" s="145">
        <v>44999</v>
      </c>
      <c r="E442" s="144" t="s">
        <v>2838</v>
      </c>
      <c r="F442" s="142">
        <v>162.77000000000001</v>
      </c>
      <c r="G442" s="142">
        <v>162.77000000000001</v>
      </c>
      <c r="H442" s="143" t="s">
        <v>2452</v>
      </c>
      <c r="I442" s="143" t="s">
        <v>2453</v>
      </c>
      <c r="J442" s="143" t="s">
        <v>2445</v>
      </c>
      <c r="L442" s="144" t="s">
        <v>2373</v>
      </c>
    </row>
    <row r="443" spans="1:12" x14ac:dyDescent="0.25">
      <c r="A443" s="139" t="s">
        <v>3453</v>
      </c>
      <c r="B443" s="140">
        <v>44995</v>
      </c>
      <c r="C443" s="141">
        <v>44986</v>
      </c>
      <c r="D443" s="145">
        <v>45012</v>
      </c>
      <c r="E443" s="144" t="s">
        <v>3454</v>
      </c>
      <c r="F443" s="142">
        <v>1239</v>
      </c>
      <c r="G443" s="142">
        <v>1239</v>
      </c>
      <c r="H443" s="143" t="s">
        <v>2959</v>
      </c>
      <c r="I443" s="143" t="s">
        <v>619</v>
      </c>
      <c r="J443" s="143" t="s">
        <v>2632</v>
      </c>
      <c r="K443" s="139" t="s">
        <v>3455</v>
      </c>
      <c r="L443" s="144" t="s">
        <v>2373</v>
      </c>
    </row>
    <row r="444" spans="1:12" x14ac:dyDescent="0.25">
      <c r="A444" s="139" t="s">
        <v>3456</v>
      </c>
      <c r="B444" s="140">
        <v>44995</v>
      </c>
      <c r="C444" s="141">
        <v>44986</v>
      </c>
      <c r="D444" s="145">
        <v>45012</v>
      </c>
      <c r="E444" s="144" t="s">
        <v>2797</v>
      </c>
      <c r="F444" s="142">
        <v>180.6</v>
      </c>
      <c r="G444" s="142">
        <v>180.6</v>
      </c>
      <c r="H444" s="143" t="s">
        <v>2393</v>
      </c>
      <c r="I444" s="143" t="s">
        <v>2394</v>
      </c>
      <c r="J444" s="143" t="s">
        <v>2395</v>
      </c>
      <c r="K444" s="139" t="s">
        <v>3457</v>
      </c>
      <c r="L444" s="144" t="s">
        <v>2373</v>
      </c>
    </row>
    <row r="445" spans="1:12" x14ac:dyDescent="0.25">
      <c r="A445" s="139" t="s">
        <v>3458</v>
      </c>
      <c r="B445" s="140">
        <v>44995</v>
      </c>
      <c r="C445" s="141">
        <v>44986</v>
      </c>
      <c r="F445" s="142">
        <v>7900</v>
      </c>
      <c r="G445" s="142">
        <v>7900</v>
      </c>
      <c r="H445" s="143" t="s">
        <v>2534</v>
      </c>
      <c r="I445" s="143" t="s">
        <v>2535</v>
      </c>
      <c r="J445" s="143" t="s">
        <v>3459</v>
      </c>
      <c r="K445" s="139" t="s">
        <v>3460</v>
      </c>
      <c r="L445" s="144" t="s">
        <v>2367</v>
      </c>
    </row>
    <row r="446" spans="1:12" x14ac:dyDescent="0.25">
      <c r="A446" s="139" t="s">
        <v>3461</v>
      </c>
      <c r="B446" s="140">
        <v>44999</v>
      </c>
      <c r="C446" s="141">
        <v>44986</v>
      </c>
      <c r="D446" s="145">
        <v>45012</v>
      </c>
      <c r="E446" s="144" t="s">
        <v>3462</v>
      </c>
      <c r="F446" s="142">
        <v>4327.5</v>
      </c>
      <c r="G446" s="142">
        <v>4327.5</v>
      </c>
      <c r="H446" s="143" t="s">
        <v>2722</v>
      </c>
      <c r="I446" s="143" t="s">
        <v>414</v>
      </c>
      <c r="J446" s="143" t="s">
        <v>2792</v>
      </c>
      <c r="K446" s="139" t="s">
        <v>3463</v>
      </c>
      <c r="L446" s="144" t="s">
        <v>2373</v>
      </c>
    </row>
    <row r="447" spans="1:12" x14ac:dyDescent="0.25">
      <c r="A447" s="139" t="s">
        <v>3464</v>
      </c>
      <c r="B447" s="140">
        <v>44995</v>
      </c>
      <c r="C447" s="141">
        <v>44986</v>
      </c>
      <c r="D447" s="145">
        <v>45012</v>
      </c>
      <c r="E447" s="144" t="s">
        <v>3465</v>
      </c>
      <c r="F447" s="142">
        <v>1276</v>
      </c>
      <c r="G447" s="142">
        <v>1276</v>
      </c>
      <c r="H447" s="143" t="s">
        <v>3466</v>
      </c>
      <c r="I447" s="143" t="s">
        <v>3467</v>
      </c>
      <c r="J447" s="143" t="s">
        <v>3468</v>
      </c>
      <c r="K447" s="139" t="s">
        <v>3469</v>
      </c>
      <c r="L447" s="144" t="s">
        <v>2373</v>
      </c>
    </row>
    <row r="448" spans="1:12" x14ac:dyDescent="0.25">
      <c r="A448" s="139" t="s">
        <v>3470</v>
      </c>
      <c r="B448" s="140">
        <v>44995</v>
      </c>
      <c r="C448" s="141">
        <v>44986</v>
      </c>
      <c r="D448" s="145">
        <v>44998</v>
      </c>
      <c r="E448" s="144" t="s">
        <v>3067</v>
      </c>
      <c r="F448" s="142">
        <v>204.4</v>
      </c>
      <c r="G448" s="142">
        <v>204.4</v>
      </c>
      <c r="H448" s="143" t="s">
        <v>3221</v>
      </c>
      <c r="I448" s="143" t="s">
        <v>3222</v>
      </c>
      <c r="J448" s="143" t="s">
        <v>3471</v>
      </c>
      <c r="K448" s="139" t="s">
        <v>3472</v>
      </c>
      <c r="L448" s="144" t="s">
        <v>2373</v>
      </c>
    </row>
    <row r="449" spans="1:12" x14ac:dyDescent="0.25">
      <c r="A449" s="139" t="s">
        <v>3473</v>
      </c>
      <c r="B449" s="140">
        <v>44995</v>
      </c>
      <c r="C449" s="141">
        <v>44986</v>
      </c>
      <c r="D449" s="145">
        <v>45012</v>
      </c>
      <c r="E449" s="144" t="s">
        <v>2797</v>
      </c>
      <c r="F449" s="142">
        <v>742.4</v>
      </c>
      <c r="G449" s="142">
        <v>742.4</v>
      </c>
      <c r="H449" s="143" t="s">
        <v>2393</v>
      </c>
      <c r="I449" s="143" t="s">
        <v>2394</v>
      </c>
      <c r="J449" s="143" t="s">
        <v>3474</v>
      </c>
      <c r="K449" s="139" t="s">
        <v>3475</v>
      </c>
      <c r="L449" s="144" t="s">
        <v>2373</v>
      </c>
    </row>
    <row r="450" spans="1:12" x14ac:dyDescent="0.25">
      <c r="A450" s="139" t="s">
        <v>3476</v>
      </c>
      <c r="B450" s="140">
        <v>44995</v>
      </c>
      <c r="C450" s="141">
        <v>44986</v>
      </c>
      <c r="E450" s="144" t="s">
        <v>3067</v>
      </c>
      <c r="F450" s="142">
        <v>895.7</v>
      </c>
      <c r="G450" s="142">
        <v>895.7</v>
      </c>
      <c r="H450" s="143" t="s">
        <v>3221</v>
      </c>
      <c r="I450" s="143" t="s">
        <v>3222</v>
      </c>
      <c r="J450" s="143" t="s">
        <v>3471</v>
      </c>
      <c r="K450" s="139" t="s">
        <v>3477</v>
      </c>
      <c r="L450" s="144" t="s">
        <v>2367</v>
      </c>
    </row>
    <row r="451" spans="1:12" x14ac:dyDescent="0.25">
      <c r="A451" s="139" t="s">
        <v>3478</v>
      </c>
      <c r="B451" s="140">
        <v>44995</v>
      </c>
      <c r="C451" s="141">
        <v>44986</v>
      </c>
      <c r="D451" s="145">
        <v>44998</v>
      </c>
      <c r="E451" s="144" t="s">
        <v>3067</v>
      </c>
      <c r="F451" s="142">
        <v>1548</v>
      </c>
      <c r="G451" s="142">
        <v>1548</v>
      </c>
      <c r="H451" s="143" t="s">
        <v>3479</v>
      </c>
      <c r="I451" s="143" t="s">
        <v>3480</v>
      </c>
      <c r="J451" s="143" t="s">
        <v>3435</v>
      </c>
      <c r="K451" s="139" t="s">
        <v>3481</v>
      </c>
      <c r="L451" s="144" t="s">
        <v>2373</v>
      </c>
    </row>
    <row r="452" spans="1:12" x14ac:dyDescent="0.25">
      <c r="A452" s="139" t="s">
        <v>3482</v>
      </c>
      <c r="B452" s="140">
        <v>44995</v>
      </c>
      <c r="C452" s="141">
        <v>44986</v>
      </c>
      <c r="D452" s="145">
        <v>44998</v>
      </c>
      <c r="E452" s="144" t="s">
        <v>3483</v>
      </c>
      <c r="F452" s="142">
        <v>1547.48</v>
      </c>
      <c r="G452" s="142">
        <v>1547.48</v>
      </c>
      <c r="H452" s="143" t="s">
        <v>3479</v>
      </c>
      <c r="I452" s="143" t="s">
        <v>3480</v>
      </c>
      <c r="J452" s="143" t="s">
        <v>3484</v>
      </c>
      <c r="K452" s="139" t="s">
        <v>3485</v>
      </c>
      <c r="L452" s="144" t="s">
        <v>2373</v>
      </c>
    </row>
    <row r="453" spans="1:12" x14ac:dyDescent="0.25">
      <c r="A453" s="139" t="s">
        <v>3486</v>
      </c>
      <c r="B453" s="140">
        <v>44995</v>
      </c>
      <c r="C453" s="141">
        <v>44986</v>
      </c>
      <c r="D453" s="145">
        <v>45012</v>
      </c>
      <c r="E453" s="144" t="s">
        <v>3487</v>
      </c>
      <c r="F453" s="142">
        <v>789.1</v>
      </c>
      <c r="G453" s="142">
        <v>789.1</v>
      </c>
      <c r="H453" s="143" t="s">
        <v>2570</v>
      </c>
      <c r="I453" s="143" t="s">
        <v>2571</v>
      </c>
      <c r="J453" s="143" t="s">
        <v>2650</v>
      </c>
      <c r="K453" s="139" t="s">
        <v>3488</v>
      </c>
      <c r="L453" s="144" t="s">
        <v>2373</v>
      </c>
    </row>
    <row r="454" spans="1:12" x14ac:dyDescent="0.25">
      <c r="A454" s="139" t="s">
        <v>3489</v>
      </c>
      <c r="B454" s="140">
        <v>44998</v>
      </c>
      <c r="C454" s="141">
        <v>44986</v>
      </c>
      <c r="D454" s="145">
        <v>45005</v>
      </c>
      <c r="E454" s="144" t="s">
        <v>3490</v>
      </c>
      <c r="F454" s="142">
        <v>1064.68</v>
      </c>
      <c r="G454" s="142">
        <v>1064.68</v>
      </c>
      <c r="H454" s="143" t="s">
        <v>2523</v>
      </c>
      <c r="I454" s="143" t="s">
        <v>2524</v>
      </c>
      <c r="J454" s="143" t="s">
        <v>2525</v>
      </c>
      <c r="L454" s="144" t="s">
        <v>2373</v>
      </c>
    </row>
    <row r="455" spans="1:12" x14ac:dyDescent="0.25">
      <c r="A455" s="139" t="s">
        <v>3491</v>
      </c>
      <c r="B455" s="140">
        <v>44998</v>
      </c>
      <c r="C455" s="141">
        <v>44958</v>
      </c>
      <c r="D455" s="145">
        <v>45005</v>
      </c>
      <c r="E455" s="144" t="s">
        <v>311</v>
      </c>
      <c r="F455" s="142">
        <v>7405.71</v>
      </c>
      <c r="G455" s="142">
        <v>7405.71</v>
      </c>
      <c r="H455" s="143" t="s">
        <v>3035</v>
      </c>
      <c r="I455" s="143" t="s">
        <v>3036</v>
      </c>
      <c r="J455" s="143" t="s">
        <v>2438</v>
      </c>
      <c r="L455" s="144" t="s">
        <v>2373</v>
      </c>
    </row>
    <row r="456" spans="1:12" x14ac:dyDescent="0.25">
      <c r="A456" s="139" t="s">
        <v>3492</v>
      </c>
      <c r="B456" s="140">
        <v>44998</v>
      </c>
      <c r="C456" s="141">
        <v>44958</v>
      </c>
      <c r="D456" s="145">
        <v>45005</v>
      </c>
      <c r="E456" s="144" t="s">
        <v>311</v>
      </c>
      <c r="F456" s="142">
        <v>22202.29</v>
      </c>
      <c r="G456" s="142">
        <v>22202.29</v>
      </c>
      <c r="H456" s="143" t="s">
        <v>3038</v>
      </c>
      <c r="I456" s="143" t="s">
        <v>3039</v>
      </c>
      <c r="J456" s="143" t="s">
        <v>2438</v>
      </c>
      <c r="L456" s="144" t="s">
        <v>2373</v>
      </c>
    </row>
    <row r="457" spans="1:12" x14ac:dyDescent="0.25">
      <c r="A457" s="139" t="s">
        <v>3493</v>
      </c>
      <c r="B457" s="140">
        <v>44998</v>
      </c>
      <c r="C457" s="141">
        <v>44958</v>
      </c>
      <c r="D457" s="145">
        <v>45005</v>
      </c>
      <c r="E457" s="144" t="s">
        <v>311</v>
      </c>
      <c r="F457" s="142">
        <v>62812.01</v>
      </c>
      <c r="G457" s="142">
        <v>62812.01</v>
      </c>
      <c r="H457" s="143" t="s">
        <v>3041</v>
      </c>
      <c r="I457" s="143" t="s">
        <v>3042</v>
      </c>
      <c r="J457" s="143" t="s">
        <v>2438</v>
      </c>
      <c r="L457" s="144" t="s">
        <v>2373</v>
      </c>
    </row>
    <row r="458" spans="1:12" x14ac:dyDescent="0.25">
      <c r="A458" s="139" t="s">
        <v>3494</v>
      </c>
      <c r="B458" s="140">
        <v>44998</v>
      </c>
      <c r="C458" s="141">
        <v>44958</v>
      </c>
      <c r="D458" s="145">
        <v>45005</v>
      </c>
      <c r="E458" s="144" t="s">
        <v>311</v>
      </c>
      <c r="F458" s="142">
        <v>600</v>
      </c>
      <c r="G458" s="142">
        <v>600</v>
      </c>
      <c r="H458" s="143" t="s">
        <v>3044</v>
      </c>
      <c r="I458" s="143" t="s">
        <v>3045</v>
      </c>
      <c r="J458" s="143" t="s">
        <v>2438</v>
      </c>
      <c r="L458" s="144" t="s">
        <v>2373</v>
      </c>
    </row>
    <row r="459" spans="1:12" x14ac:dyDescent="0.25">
      <c r="A459" s="139" t="s">
        <v>3495</v>
      </c>
      <c r="B459" s="140">
        <v>44998</v>
      </c>
      <c r="C459" s="141">
        <v>44958</v>
      </c>
      <c r="D459" s="145">
        <v>45009</v>
      </c>
      <c r="E459" s="144" t="s">
        <v>3496</v>
      </c>
      <c r="F459" s="142">
        <v>290.42</v>
      </c>
      <c r="G459" s="142">
        <v>290.42</v>
      </c>
      <c r="H459" s="143" t="s">
        <v>3047</v>
      </c>
      <c r="I459" s="143" t="s">
        <v>3048</v>
      </c>
      <c r="J459" s="143" t="s">
        <v>3049</v>
      </c>
      <c r="L459" s="144" t="s">
        <v>2373</v>
      </c>
    </row>
    <row r="460" spans="1:12" x14ac:dyDescent="0.25">
      <c r="A460" s="139" t="s">
        <v>3497</v>
      </c>
      <c r="B460" s="140">
        <v>44998</v>
      </c>
      <c r="C460" s="141">
        <v>44958</v>
      </c>
      <c r="D460" s="145">
        <v>45009</v>
      </c>
      <c r="E460" s="144" t="s">
        <v>3496</v>
      </c>
      <c r="F460" s="142">
        <v>870.68</v>
      </c>
      <c r="G460" s="142">
        <v>870.68</v>
      </c>
      <c r="H460" s="143" t="s">
        <v>3051</v>
      </c>
      <c r="I460" s="143" t="s">
        <v>3052</v>
      </c>
      <c r="J460" s="143" t="s">
        <v>3049</v>
      </c>
      <c r="L460" s="144" t="s">
        <v>2373</v>
      </c>
    </row>
    <row r="461" spans="1:12" x14ac:dyDescent="0.25">
      <c r="A461" s="139" t="s">
        <v>3498</v>
      </c>
      <c r="B461" s="140">
        <v>44998</v>
      </c>
      <c r="C461" s="141">
        <v>44958</v>
      </c>
      <c r="D461" s="145">
        <v>45009</v>
      </c>
      <c r="E461" s="144" t="s">
        <v>3496</v>
      </c>
      <c r="F461" s="142">
        <v>2615.19</v>
      </c>
      <c r="G461" s="142">
        <v>2615.19</v>
      </c>
      <c r="H461" s="143" t="s">
        <v>3054</v>
      </c>
      <c r="I461" s="143" t="s">
        <v>3055</v>
      </c>
      <c r="J461" s="143" t="s">
        <v>3049</v>
      </c>
      <c r="L461" s="144" t="s">
        <v>2373</v>
      </c>
    </row>
    <row r="462" spans="1:12" x14ac:dyDescent="0.25">
      <c r="A462" s="139" t="s">
        <v>3499</v>
      </c>
      <c r="B462" s="140">
        <v>44992</v>
      </c>
      <c r="C462" s="141">
        <v>44986</v>
      </c>
      <c r="D462" s="145">
        <v>45026</v>
      </c>
      <c r="E462" s="144" t="s">
        <v>3500</v>
      </c>
      <c r="F462" s="142">
        <v>256.39999999999998</v>
      </c>
      <c r="G462" s="142">
        <v>256.39999999999998</v>
      </c>
      <c r="H462" s="143" t="s">
        <v>2388</v>
      </c>
      <c r="I462" s="143" t="s">
        <v>2389</v>
      </c>
      <c r="J462" s="143" t="s">
        <v>2390</v>
      </c>
      <c r="L462" s="144" t="s">
        <v>2373</v>
      </c>
    </row>
    <row r="463" spans="1:12" x14ac:dyDescent="0.25">
      <c r="A463" s="139" t="s">
        <v>3501</v>
      </c>
      <c r="B463" s="140">
        <v>44998</v>
      </c>
      <c r="C463" s="141">
        <v>44986</v>
      </c>
      <c r="D463" s="145">
        <v>45012</v>
      </c>
      <c r="E463" s="144" t="s">
        <v>521</v>
      </c>
      <c r="F463" s="142">
        <v>1470.96</v>
      </c>
      <c r="G463" s="142">
        <v>1470.96</v>
      </c>
      <c r="H463" s="143" t="s">
        <v>2401</v>
      </c>
      <c r="I463" s="143" t="s">
        <v>521</v>
      </c>
      <c r="J463" s="143" t="s">
        <v>2402</v>
      </c>
      <c r="L463" s="144" t="s">
        <v>2373</v>
      </c>
    </row>
    <row r="464" spans="1:12" x14ac:dyDescent="0.25">
      <c r="A464" s="139" t="s">
        <v>3502</v>
      </c>
      <c r="B464" s="140">
        <v>44998</v>
      </c>
      <c r="C464" s="141">
        <v>44986</v>
      </c>
      <c r="F464" s="142">
        <v>70592</v>
      </c>
      <c r="G464" s="142">
        <v>70592</v>
      </c>
      <c r="H464" s="143" t="s">
        <v>3503</v>
      </c>
      <c r="I464" s="143" t="s">
        <v>3504</v>
      </c>
      <c r="J464" s="143" t="s">
        <v>3505</v>
      </c>
      <c r="K464" s="139" t="s">
        <v>3506</v>
      </c>
      <c r="L464" s="144" t="s">
        <v>2367</v>
      </c>
    </row>
    <row r="465" spans="1:12" x14ac:dyDescent="0.25">
      <c r="A465" s="139" t="s">
        <v>3507</v>
      </c>
      <c r="B465" s="140">
        <v>45000</v>
      </c>
      <c r="C465" s="141">
        <v>44986</v>
      </c>
      <c r="D465" s="145">
        <v>45019</v>
      </c>
      <c r="E465" s="144" t="s">
        <v>3508</v>
      </c>
      <c r="F465" s="142">
        <v>2154.4299999999998</v>
      </c>
      <c r="G465" s="142">
        <v>2054.25</v>
      </c>
      <c r="H465" s="143" t="s">
        <v>2423</v>
      </c>
      <c r="I465" s="143" t="s">
        <v>2424</v>
      </c>
      <c r="J465" s="143" t="s">
        <v>2428</v>
      </c>
      <c r="L465" s="144" t="s">
        <v>2373</v>
      </c>
    </row>
    <row r="466" spans="1:12" x14ac:dyDescent="0.25">
      <c r="A466" s="139" t="s">
        <v>3509</v>
      </c>
      <c r="B466" s="140">
        <v>44999</v>
      </c>
      <c r="C466" s="141">
        <v>44986</v>
      </c>
      <c r="D466" s="145">
        <v>45012</v>
      </c>
      <c r="E466" s="144" t="s">
        <v>521</v>
      </c>
      <c r="F466" s="142">
        <v>2035.03</v>
      </c>
      <c r="G466" s="142">
        <v>2035.03</v>
      </c>
      <c r="H466" s="143" t="s">
        <v>3180</v>
      </c>
      <c r="I466" s="143" t="s">
        <v>984</v>
      </c>
      <c r="J466" s="143" t="s">
        <v>2402</v>
      </c>
      <c r="K466" s="139" t="s">
        <v>3510</v>
      </c>
      <c r="L466" s="144" t="s">
        <v>2373</v>
      </c>
    </row>
    <row r="467" spans="1:12" x14ac:dyDescent="0.25">
      <c r="A467" s="139" t="s">
        <v>3511</v>
      </c>
      <c r="B467" s="140">
        <v>44999</v>
      </c>
      <c r="C467" s="141">
        <v>44958</v>
      </c>
      <c r="D467" s="145">
        <v>45012</v>
      </c>
      <c r="E467" s="144" t="s">
        <v>3512</v>
      </c>
      <c r="F467" s="142">
        <v>6750</v>
      </c>
      <c r="G467" s="142">
        <v>6334.87</v>
      </c>
      <c r="H467" s="143" t="s">
        <v>2986</v>
      </c>
      <c r="I467" s="143" t="s">
        <v>2987</v>
      </c>
      <c r="J467" s="143" t="s">
        <v>2988</v>
      </c>
      <c r="L467" s="144" t="s">
        <v>2373</v>
      </c>
    </row>
    <row r="468" spans="1:12" x14ac:dyDescent="0.25">
      <c r="A468" s="139" t="s">
        <v>3513</v>
      </c>
      <c r="B468" s="140">
        <v>45000</v>
      </c>
      <c r="C468" s="141">
        <v>44986</v>
      </c>
      <c r="E468" s="144" t="s">
        <v>3514</v>
      </c>
      <c r="F468" s="142">
        <v>6750</v>
      </c>
      <c r="G468" s="142">
        <v>6334.87</v>
      </c>
      <c r="H468" s="143" t="s">
        <v>2986</v>
      </c>
      <c r="I468" s="143" t="s">
        <v>2987</v>
      </c>
      <c r="J468" s="143" t="s">
        <v>2988</v>
      </c>
      <c r="L468" s="144" t="s">
        <v>2367</v>
      </c>
    </row>
    <row r="469" spans="1:12" x14ac:dyDescent="0.25">
      <c r="A469" s="139" t="s">
        <v>3515</v>
      </c>
      <c r="B469" s="140">
        <v>45001</v>
      </c>
      <c r="C469" s="141">
        <v>44986</v>
      </c>
      <c r="D469" s="145">
        <v>45012</v>
      </c>
      <c r="E469" s="144" t="s">
        <v>3516</v>
      </c>
      <c r="F469" s="142">
        <v>380</v>
      </c>
      <c r="G469" s="142">
        <v>380</v>
      </c>
      <c r="H469" s="143" t="s">
        <v>2528</v>
      </c>
      <c r="I469" s="143" t="s">
        <v>2529</v>
      </c>
      <c r="J469" s="143" t="s">
        <v>3175</v>
      </c>
      <c r="K469" s="139" t="s">
        <v>3517</v>
      </c>
      <c r="L469" s="144" t="s">
        <v>2373</v>
      </c>
    </row>
    <row r="470" spans="1:12" x14ac:dyDescent="0.25">
      <c r="A470" s="139" t="s">
        <v>3518</v>
      </c>
      <c r="B470" s="140">
        <v>45001</v>
      </c>
      <c r="C470" s="141">
        <v>44986</v>
      </c>
      <c r="D470" s="145">
        <v>45012</v>
      </c>
      <c r="E470" s="144" t="s">
        <v>3519</v>
      </c>
      <c r="F470" s="142">
        <v>3600</v>
      </c>
      <c r="G470" s="142">
        <v>3378.6</v>
      </c>
      <c r="H470" s="143" t="s">
        <v>2364</v>
      </c>
      <c r="I470" s="143" t="s">
        <v>2365</v>
      </c>
      <c r="J470" s="143" t="s">
        <v>2366</v>
      </c>
      <c r="L470" s="144" t="s">
        <v>2373</v>
      </c>
    </row>
    <row r="471" spans="1:12" x14ac:dyDescent="0.25">
      <c r="A471" s="139" t="s">
        <v>3520</v>
      </c>
      <c r="B471" s="140">
        <v>45001</v>
      </c>
      <c r="C471" s="141">
        <v>44986</v>
      </c>
      <c r="D471" s="145">
        <v>45012</v>
      </c>
      <c r="E471" s="144" t="s">
        <v>3521</v>
      </c>
      <c r="F471" s="142">
        <v>1080</v>
      </c>
      <c r="G471" s="142">
        <v>1013.58</v>
      </c>
      <c r="H471" s="143" t="s">
        <v>2364</v>
      </c>
      <c r="I471" s="143" t="s">
        <v>2365</v>
      </c>
      <c r="J471" s="143" t="s">
        <v>2366</v>
      </c>
      <c r="L471" s="144" t="s">
        <v>2373</v>
      </c>
    </row>
    <row r="472" spans="1:12" x14ac:dyDescent="0.25">
      <c r="A472" s="139" t="s">
        <v>3522</v>
      </c>
      <c r="B472" s="140">
        <v>45002</v>
      </c>
      <c r="C472" s="141">
        <v>44986</v>
      </c>
      <c r="E472" s="144" t="s">
        <v>3523</v>
      </c>
      <c r="F472" s="142">
        <v>8000</v>
      </c>
      <c r="G472" s="142">
        <v>7508</v>
      </c>
      <c r="H472" s="143" t="s">
        <v>3146</v>
      </c>
      <c r="I472" s="143" t="s">
        <v>3147</v>
      </c>
      <c r="J472" s="143" t="s">
        <v>3148</v>
      </c>
      <c r="K472" s="139" t="s">
        <v>3524</v>
      </c>
      <c r="L472" s="144" t="s">
        <v>2367</v>
      </c>
    </row>
    <row r="473" spans="1:12" x14ac:dyDescent="0.25">
      <c r="A473" s="139" t="s">
        <v>3525</v>
      </c>
      <c r="B473" s="140">
        <v>45002</v>
      </c>
      <c r="C473" s="141">
        <v>44986</v>
      </c>
      <c r="D473" s="145">
        <v>45026</v>
      </c>
      <c r="E473" s="144" t="s">
        <v>3526</v>
      </c>
      <c r="F473" s="142">
        <v>180</v>
      </c>
      <c r="G473" s="142">
        <v>180</v>
      </c>
      <c r="H473" s="143" t="s">
        <v>2528</v>
      </c>
      <c r="I473" s="143" t="s">
        <v>2529</v>
      </c>
      <c r="J473" s="143" t="s">
        <v>2530</v>
      </c>
      <c r="K473" s="139" t="s">
        <v>3527</v>
      </c>
      <c r="L473" s="144" t="s">
        <v>2373</v>
      </c>
    </row>
    <row r="474" spans="1:12" x14ac:dyDescent="0.25">
      <c r="A474" s="139" t="s">
        <v>3528</v>
      </c>
      <c r="B474" s="140">
        <v>45002</v>
      </c>
      <c r="C474" s="141">
        <v>44986</v>
      </c>
      <c r="D474" s="145">
        <v>45012</v>
      </c>
      <c r="E474" s="144" t="s">
        <v>3116</v>
      </c>
      <c r="F474" s="142">
        <v>5709.68</v>
      </c>
      <c r="G474" s="142">
        <v>5709.68</v>
      </c>
      <c r="H474" s="143" t="s">
        <v>2732</v>
      </c>
      <c r="I474" s="143" t="s">
        <v>2733</v>
      </c>
      <c r="J474" s="143" t="s">
        <v>2734</v>
      </c>
      <c r="L474" s="144" t="s">
        <v>2373</v>
      </c>
    </row>
    <row r="475" spans="1:12" x14ac:dyDescent="0.25">
      <c r="A475" s="139" t="s">
        <v>3529</v>
      </c>
      <c r="B475" s="140">
        <v>45002</v>
      </c>
      <c r="C475" s="141">
        <v>44986</v>
      </c>
      <c r="D475" s="145">
        <v>45012</v>
      </c>
      <c r="E475" s="144" t="s">
        <v>3116</v>
      </c>
      <c r="F475" s="142">
        <v>12218.22</v>
      </c>
      <c r="G475" s="142">
        <v>12218.22</v>
      </c>
      <c r="H475" s="143" t="s">
        <v>2523</v>
      </c>
      <c r="I475" s="143" t="s">
        <v>2524</v>
      </c>
      <c r="J475" s="143" t="s">
        <v>2734</v>
      </c>
      <c r="L475" s="144" t="s">
        <v>2373</v>
      </c>
    </row>
    <row r="476" spans="1:12" x14ac:dyDescent="0.25">
      <c r="A476" s="139" t="s">
        <v>3530</v>
      </c>
      <c r="B476" s="140">
        <v>45002</v>
      </c>
      <c r="C476" s="141">
        <v>44986</v>
      </c>
      <c r="D476" s="145">
        <v>45012</v>
      </c>
      <c r="E476" s="144" t="s">
        <v>3116</v>
      </c>
      <c r="F476" s="142">
        <v>13235.81</v>
      </c>
      <c r="G476" s="142">
        <v>13235.81</v>
      </c>
      <c r="H476" s="143" t="s">
        <v>2738</v>
      </c>
      <c r="I476" s="143" t="s">
        <v>2739</v>
      </c>
      <c r="J476" s="143" t="s">
        <v>2734</v>
      </c>
      <c r="L476" s="144" t="s">
        <v>2373</v>
      </c>
    </row>
    <row r="477" spans="1:12" x14ac:dyDescent="0.25">
      <c r="A477" s="139" t="s">
        <v>3531</v>
      </c>
      <c r="B477" s="140">
        <v>45002</v>
      </c>
      <c r="C477" s="141">
        <v>44986</v>
      </c>
      <c r="D477" s="145">
        <v>45012</v>
      </c>
      <c r="E477" s="144" t="s">
        <v>3532</v>
      </c>
      <c r="F477" s="142">
        <v>2520</v>
      </c>
      <c r="G477" s="142">
        <v>2365.02</v>
      </c>
      <c r="H477" s="143" t="s">
        <v>2364</v>
      </c>
      <c r="I477" s="143" t="s">
        <v>2365</v>
      </c>
      <c r="J477" s="143" t="s">
        <v>2366</v>
      </c>
      <c r="L477" s="144" t="s">
        <v>2373</v>
      </c>
    </row>
    <row r="478" spans="1:12" x14ac:dyDescent="0.25">
      <c r="A478" s="139" t="s">
        <v>3533</v>
      </c>
      <c r="B478" s="140">
        <v>45005</v>
      </c>
      <c r="C478" s="141">
        <v>44986</v>
      </c>
      <c r="D478" s="145">
        <v>45008</v>
      </c>
      <c r="E478" s="144" t="s">
        <v>2829</v>
      </c>
      <c r="F478" s="142">
        <v>1314.49</v>
      </c>
      <c r="G478" s="142">
        <v>1314.49</v>
      </c>
      <c r="H478" s="143" t="s">
        <v>2751</v>
      </c>
      <c r="I478" s="143" t="s">
        <v>2752</v>
      </c>
      <c r="J478" s="143" t="s">
        <v>2480</v>
      </c>
      <c r="L478" s="144" t="s">
        <v>2373</v>
      </c>
    </row>
    <row r="479" spans="1:12" x14ac:dyDescent="0.25">
      <c r="A479" s="139" t="s">
        <v>3534</v>
      </c>
      <c r="B479" s="140">
        <v>45005</v>
      </c>
      <c r="C479" s="141">
        <v>44986</v>
      </c>
      <c r="D479" s="145">
        <v>45008</v>
      </c>
      <c r="E479" s="144" t="s">
        <v>2819</v>
      </c>
      <c r="F479" s="142">
        <v>3006.91</v>
      </c>
      <c r="G479" s="142">
        <v>3006.91</v>
      </c>
      <c r="H479" s="143" t="s">
        <v>2754</v>
      </c>
      <c r="I479" s="143" t="s">
        <v>2755</v>
      </c>
      <c r="J479" s="143" t="s">
        <v>2480</v>
      </c>
      <c r="L479" s="144" t="s">
        <v>2373</v>
      </c>
    </row>
    <row r="480" spans="1:12" x14ac:dyDescent="0.25">
      <c r="A480" s="139" t="s">
        <v>3535</v>
      </c>
      <c r="B480" s="140">
        <v>45005</v>
      </c>
      <c r="C480" s="141">
        <v>44986</v>
      </c>
      <c r="D480" s="145">
        <v>45008</v>
      </c>
      <c r="E480" s="144" t="s">
        <v>2829</v>
      </c>
      <c r="F480" s="142">
        <v>888.03</v>
      </c>
      <c r="G480" s="142">
        <v>888.03</v>
      </c>
      <c r="H480" s="143" t="s">
        <v>2757</v>
      </c>
      <c r="I480" s="143" t="s">
        <v>2758</v>
      </c>
      <c r="J480" s="143" t="s">
        <v>2480</v>
      </c>
      <c r="L480" s="144" t="s">
        <v>2373</v>
      </c>
    </row>
    <row r="481" spans="1:12" x14ac:dyDescent="0.25">
      <c r="A481" s="139" t="s">
        <v>3536</v>
      </c>
      <c r="B481" s="140">
        <v>45005</v>
      </c>
      <c r="C481" s="141">
        <v>44986</v>
      </c>
      <c r="D481" s="145">
        <v>45008</v>
      </c>
      <c r="E481" s="144" t="s">
        <v>2829</v>
      </c>
      <c r="F481" s="142">
        <v>4186.78</v>
      </c>
      <c r="G481" s="142">
        <v>4186.78</v>
      </c>
      <c r="H481" s="143" t="s">
        <v>2761</v>
      </c>
      <c r="I481" s="143" t="s">
        <v>292</v>
      </c>
      <c r="J481" s="143" t="s">
        <v>2480</v>
      </c>
      <c r="L481" s="144" t="s">
        <v>2373</v>
      </c>
    </row>
    <row r="482" spans="1:12" x14ac:dyDescent="0.25">
      <c r="A482" s="139" t="s">
        <v>3537</v>
      </c>
      <c r="B482" s="140">
        <v>45005</v>
      </c>
      <c r="C482" s="141">
        <v>44986</v>
      </c>
      <c r="D482" s="145">
        <v>45026</v>
      </c>
      <c r="E482" s="144" t="s">
        <v>3538</v>
      </c>
      <c r="F482" s="142">
        <v>6085.16</v>
      </c>
      <c r="G482" s="142">
        <v>6085.16</v>
      </c>
      <c r="H482" s="143" t="s">
        <v>2746</v>
      </c>
      <c r="I482" s="143" t="s">
        <v>2747</v>
      </c>
      <c r="J482" s="143" t="s">
        <v>2748</v>
      </c>
      <c r="L482" s="144" t="s">
        <v>2373</v>
      </c>
    </row>
    <row r="483" spans="1:12" x14ac:dyDescent="0.25">
      <c r="A483" s="139" t="s">
        <v>3539</v>
      </c>
      <c r="B483" s="140">
        <v>44985</v>
      </c>
      <c r="C483" s="141">
        <v>44958</v>
      </c>
      <c r="D483" s="145">
        <v>45009</v>
      </c>
      <c r="E483" s="144" t="s">
        <v>3540</v>
      </c>
      <c r="F483" s="142">
        <v>7341.93</v>
      </c>
      <c r="G483" s="142">
        <v>7341.93</v>
      </c>
      <c r="H483" s="143" t="s">
        <v>3121</v>
      </c>
      <c r="I483" s="143" t="s">
        <v>3122</v>
      </c>
      <c r="J483" s="143" t="s">
        <v>3049</v>
      </c>
      <c r="L483" s="144" t="s">
        <v>2373</v>
      </c>
    </row>
    <row r="484" spans="1:12" x14ac:dyDescent="0.25">
      <c r="A484" s="139" t="s">
        <v>3541</v>
      </c>
      <c r="B484" s="140">
        <v>45006</v>
      </c>
      <c r="C484" s="141">
        <v>44986</v>
      </c>
      <c r="D484" s="145">
        <v>45026</v>
      </c>
      <c r="E484" s="144" t="s">
        <v>1258</v>
      </c>
      <c r="F484" s="142">
        <v>3000</v>
      </c>
      <c r="G484" s="142">
        <v>3000</v>
      </c>
      <c r="H484" s="143" t="s">
        <v>3542</v>
      </c>
      <c r="I484" s="143" t="s">
        <v>3231</v>
      </c>
      <c r="J484" s="143" t="s">
        <v>3543</v>
      </c>
      <c r="L484" s="144" t="s">
        <v>2373</v>
      </c>
    </row>
    <row r="485" spans="1:12" x14ac:dyDescent="0.25">
      <c r="A485" s="139" t="s">
        <v>3544</v>
      </c>
      <c r="B485" s="140">
        <v>45007</v>
      </c>
      <c r="C485" s="141">
        <v>44986</v>
      </c>
      <c r="D485" s="145">
        <v>45026</v>
      </c>
      <c r="E485" s="144" t="s">
        <v>1221</v>
      </c>
      <c r="F485" s="142">
        <v>5350</v>
      </c>
      <c r="G485" s="142">
        <v>5350</v>
      </c>
      <c r="H485" s="143" t="s">
        <v>2541</v>
      </c>
      <c r="I485" s="143" t="s">
        <v>2542</v>
      </c>
      <c r="J485" s="143" t="s">
        <v>3124</v>
      </c>
      <c r="K485" s="139" t="s">
        <v>3545</v>
      </c>
      <c r="L485" s="144" t="s">
        <v>2373</v>
      </c>
    </row>
    <row r="486" spans="1:12" x14ac:dyDescent="0.25">
      <c r="A486" s="139" t="s">
        <v>3546</v>
      </c>
      <c r="B486" s="140">
        <v>45007</v>
      </c>
      <c r="C486" s="141">
        <v>44986</v>
      </c>
      <c r="D486" s="145">
        <v>45026</v>
      </c>
      <c r="E486" s="144" t="s">
        <v>3547</v>
      </c>
      <c r="F486" s="142">
        <v>1669.1</v>
      </c>
      <c r="G486" s="142">
        <v>1669.1</v>
      </c>
      <c r="H486" s="143" t="s">
        <v>2636</v>
      </c>
      <c r="I486" s="143" t="s">
        <v>2637</v>
      </c>
      <c r="J486" s="143" t="s">
        <v>2638</v>
      </c>
      <c r="K486" s="139" t="s">
        <v>3548</v>
      </c>
      <c r="L486" s="144" t="s">
        <v>2373</v>
      </c>
    </row>
    <row r="487" spans="1:12" x14ac:dyDescent="0.25">
      <c r="A487" s="139" t="s">
        <v>3549</v>
      </c>
      <c r="B487" s="140">
        <v>45007</v>
      </c>
      <c r="C487" s="141">
        <v>44986</v>
      </c>
      <c r="F487" s="142">
        <v>6624</v>
      </c>
      <c r="G487" s="142">
        <v>6624</v>
      </c>
      <c r="H487" s="143" t="s">
        <v>2364</v>
      </c>
      <c r="I487" s="143" t="s">
        <v>2365</v>
      </c>
      <c r="J487" s="143" t="s">
        <v>3550</v>
      </c>
      <c r="K487" s="139" t="s">
        <v>3551</v>
      </c>
      <c r="L487" s="144" t="s">
        <v>2367</v>
      </c>
    </row>
    <row r="488" spans="1:12" x14ac:dyDescent="0.25">
      <c r="A488" s="139" t="s">
        <v>3552</v>
      </c>
      <c r="B488" s="140">
        <v>45007</v>
      </c>
      <c r="C488" s="141">
        <v>44986</v>
      </c>
      <c r="D488" s="145">
        <v>45026</v>
      </c>
      <c r="E488" s="144" t="s">
        <v>3553</v>
      </c>
      <c r="F488" s="142">
        <v>4930</v>
      </c>
      <c r="G488" s="142">
        <v>4930</v>
      </c>
      <c r="H488" s="143" t="s">
        <v>2541</v>
      </c>
      <c r="I488" s="143" t="s">
        <v>2542</v>
      </c>
      <c r="J488" s="143" t="s">
        <v>3554</v>
      </c>
      <c r="K488" s="139" t="s">
        <v>3555</v>
      </c>
      <c r="L488" s="144" t="s">
        <v>2373</v>
      </c>
    </row>
    <row r="489" spans="1:12" x14ac:dyDescent="0.25">
      <c r="A489" s="139" t="s">
        <v>3556</v>
      </c>
      <c r="B489" s="140">
        <v>45007</v>
      </c>
      <c r="C489" s="141">
        <v>44986</v>
      </c>
      <c r="D489" s="145">
        <v>45012</v>
      </c>
      <c r="E489" s="144" t="s">
        <v>3557</v>
      </c>
      <c r="F489" s="142">
        <v>16750</v>
      </c>
      <c r="G489" s="142">
        <v>16750</v>
      </c>
      <c r="H489" s="143" t="s">
        <v>3558</v>
      </c>
      <c r="I489" s="143" t="s">
        <v>3559</v>
      </c>
      <c r="J489" s="143" t="s">
        <v>3560</v>
      </c>
      <c r="K489" s="139" t="s">
        <v>3561</v>
      </c>
      <c r="L489" s="144" t="s">
        <v>2373</v>
      </c>
    </row>
    <row r="490" spans="1:12" x14ac:dyDescent="0.25">
      <c r="A490" s="139" t="s">
        <v>3562</v>
      </c>
      <c r="B490" s="140">
        <v>45007</v>
      </c>
      <c r="C490" s="141">
        <v>44986</v>
      </c>
      <c r="D490" s="145">
        <v>45013</v>
      </c>
      <c r="E490" s="144" t="s">
        <v>2814</v>
      </c>
      <c r="F490" s="142">
        <v>8163.9</v>
      </c>
      <c r="G490" s="142">
        <v>8163.9</v>
      </c>
      <c r="H490" s="143" t="s">
        <v>2815</v>
      </c>
      <c r="I490" s="143" t="s">
        <v>2816</v>
      </c>
      <c r="J490" s="143" t="s">
        <v>2480</v>
      </c>
      <c r="L490" s="144" t="s">
        <v>2373</v>
      </c>
    </row>
    <row r="491" spans="1:12" x14ac:dyDescent="0.25">
      <c r="A491" s="139" t="s">
        <v>3563</v>
      </c>
      <c r="B491" s="140">
        <v>45007</v>
      </c>
      <c r="C491" s="141">
        <v>44986</v>
      </c>
      <c r="D491" s="145">
        <v>45013</v>
      </c>
      <c r="E491" s="144" t="s">
        <v>2814</v>
      </c>
      <c r="F491" s="142">
        <v>19141.740000000002</v>
      </c>
      <c r="G491" s="142">
        <v>19141.740000000002</v>
      </c>
      <c r="H491" s="143" t="s">
        <v>2478</v>
      </c>
      <c r="I491" s="143" t="s">
        <v>2479</v>
      </c>
      <c r="J491" s="143" t="s">
        <v>2480</v>
      </c>
      <c r="L491" s="144" t="s">
        <v>2373</v>
      </c>
    </row>
    <row r="492" spans="1:12" x14ac:dyDescent="0.25">
      <c r="A492" s="139" t="s">
        <v>3564</v>
      </c>
      <c r="B492" s="140">
        <v>45007</v>
      </c>
      <c r="C492" s="141">
        <v>44986</v>
      </c>
      <c r="D492" s="145">
        <v>45013</v>
      </c>
      <c r="E492" s="144" t="s">
        <v>2814</v>
      </c>
      <c r="F492" s="142">
        <v>5211</v>
      </c>
      <c r="G492" s="142">
        <v>5211</v>
      </c>
      <c r="H492" s="143" t="s">
        <v>2815</v>
      </c>
      <c r="I492" s="143" t="s">
        <v>2816</v>
      </c>
      <c r="J492" s="143" t="s">
        <v>2480</v>
      </c>
      <c r="L492" s="144" t="s">
        <v>2373</v>
      </c>
    </row>
    <row r="493" spans="1:12" x14ac:dyDescent="0.25">
      <c r="A493" s="139" t="s">
        <v>3565</v>
      </c>
      <c r="B493" s="140">
        <v>45007</v>
      </c>
      <c r="C493" s="141">
        <v>44986</v>
      </c>
      <c r="D493" s="145">
        <v>45013</v>
      </c>
      <c r="E493" s="144" t="s">
        <v>2819</v>
      </c>
      <c r="F493" s="142">
        <v>16223.58</v>
      </c>
      <c r="G493" s="142">
        <v>16223.58</v>
      </c>
      <c r="H493" s="143" t="s">
        <v>2478</v>
      </c>
      <c r="I493" s="143" t="s">
        <v>2479</v>
      </c>
      <c r="J493" s="143" t="s">
        <v>2480</v>
      </c>
      <c r="L493" s="144" t="s">
        <v>2373</v>
      </c>
    </row>
    <row r="494" spans="1:12" x14ac:dyDescent="0.25">
      <c r="A494" s="139" t="s">
        <v>3566</v>
      </c>
      <c r="B494" s="140">
        <v>45007</v>
      </c>
      <c r="C494" s="141">
        <v>44986</v>
      </c>
      <c r="D494" s="145">
        <v>45013</v>
      </c>
      <c r="E494" s="144" t="s">
        <v>2819</v>
      </c>
      <c r="F494" s="142">
        <v>764.28</v>
      </c>
      <c r="G494" s="142">
        <v>764.28</v>
      </c>
      <c r="H494" s="143" t="s">
        <v>2822</v>
      </c>
      <c r="I494" s="143" t="s">
        <v>2823</v>
      </c>
      <c r="J494" s="143" t="s">
        <v>2480</v>
      </c>
      <c r="L494" s="144" t="s">
        <v>2373</v>
      </c>
    </row>
    <row r="495" spans="1:12" x14ac:dyDescent="0.25">
      <c r="A495" s="139" t="s">
        <v>3567</v>
      </c>
      <c r="B495" s="140">
        <v>45007</v>
      </c>
      <c r="C495" s="141">
        <v>44986</v>
      </c>
      <c r="D495" s="145">
        <v>45013</v>
      </c>
      <c r="E495" s="144" t="s">
        <v>2819</v>
      </c>
      <c r="F495" s="142">
        <v>2292.84</v>
      </c>
      <c r="G495" s="142">
        <v>2292.84</v>
      </c>
      <c r="H495" s="143" t="s">
        <v>2825</v>
      </c>
      <c r="I495" s="143" t="s">
        <v>2826</v>
      </c>
      <c r="J495" s="143" t="s">
        <v>2480</v>
      </c>
      <c r="L495" s="144" t="s">
        <v>2373</v>
      </c>
    </row>
    <row r="496" spans="1:12" x14ac:dyDescent="0.25">
      <c r="A496" s="139" t="s">
        <v>3568</v>
      </c>
      <c r="B496" s="140">
        <v>45007</v>
      </c>
      <c r="C496" s="141">
        <v>44986</v>
      </c>
      <c r="D496" s="145">
        <v>45012</v>
      </c>
      <c r="E496" s="144" t="s">
        <v>3282</v>
      </c>
      <c r="F496" s="142">
        <v>120</v>
      </c>
      <c r="G496" s="142">
        <v>120</v>
      </c>
      <c r="H496" s="143" t="s">
        <v>2443</v>
      </c>
      <c r="I496" s="143" t="s">
        <v>2444</v>
      </c>
      <c r="J496" s="143" t="s">
        <v>3270</v>
      </c>
      <c r="L496" s="144" t="s">
        <v>2373</v>
      </c>
    </row>
    <row r="497" spans="1:12" x14ac:dyDescent="0.25">
      <c r="A497" s="139" t="s">
        <v>3569</v>
      </c>
      <c r="B497" s="140">
        <v>45008</v>
      </c>
      <c r="C497" s="141">
        <v>44986</v>
      </c>
      <c r="D497" s="145">
        <v>45026</v>
      </c>
      <c r="E497" s="144" t="s">
        <v>3570</v>
      </c>
      <c r="F497" s="142">
        <v>6580.5</v>
      </c>
      <c r="G497" s="142">
        <v>6175.8</v>
      </c>
      <c r="H497" s="143" t="s">
        <v>2742</v>
      </c>
      <c r="I497" s="143" t="s">
        <v>370</v>
      </c>
      <c r="J497" s="143" t="s">
        <v>2743</v>
      </c>
      <c r="L497" s="144" t="s">
        <v>2373</v>
      </c>
    </row>
    <row r="498" spans="1:12" x14ac:dyDescent="0.25">
      <c r="A498" s="139" t="s">
        <v>3571</v>
      </c>
      <c r="B498" s="140">
        <v>45009</v>
      </c>
      <c r="C498" s="141">
        <v>44986</v>
      </c>
      <c r="D498" s="145">
        <v>45027</v>
      </c>
      <c r="E498" s="144" t="s">
        <v>3572</v>
      </c>
      <c r="F498" s="142">
        <v>58899.51</v>
      </c>
      <c r="G498" s="142">
        <v>58899.51</v>
      </c>
      <c r="H498" s="143" t="s">
        <v>2850</v>
      </c>
      <c r="I498" s="143" t="s">
        <v>2851</v>
      </c>
      <c r="J498" s="143" t="s">
        <v>2852</v>
      </c>
      <c r="L498" s="144" t="s">
        <v>2373</v>
      </c>
    </row>
    <row r="499" spans="1:12" x14ac:dyDescent="0.25">
      <c r="A499" s="139" t="s">
        <v>3573</v>
      </c>
      <c r="B499" s="140">
        <v>45000</v>
      </c>
      <c r="C499" s="141">
        <v>44986</v>
      </c>
      <c r="D499" s="145">
        <v>45019</v>
      </c>
      <c r="E499" s="144" t="s">
        <v>3574</v>
      </c>
      <c r="F499" s="142">
        <v>1985.04</v>
      </c>
      <c r="G499" s="142">
        <v>1985.04</v>
      </c>
      <c r="H499" s="143" t="s">
        <v>2547</v>
      </c>
      <c r="I499" s="143" t="s">
        <v>2548</v>
      </c>
      <c r="J499" s="143" t="s">
        <v>2549</v>
      </c>
      <c r="L499" s="144" t="s">
        <v>2373</v>
      </c>
    </row>
    <row r="500" spans="1:12" x14ac:dyDescent="0.25">
      <c r="A500" s="139" t="s">
        <v>3575</v>
      </c>
      <c r="B500" s="140">
        <v>45000</v>
      </c>
      <c r="C500" s="141">
        <v>44986</v>
      </c>
      <c r="D500" s="145">
        <v>45019</v>
      </c>
      <c r="E500" s="144" t="s">
        <v>3576</v>
      </c>
      <c r="F500" s="142">
        <v>392.91</v>
      </c>
      <c r="G500" s="142">
        <v>392.91</v>
      </c>
      <c r="H500" s="143" t="s">
        <v>2547</v>
      </c>
      <c r="I500" s="143" t="s">
        <v>2548</v>
      </c>
      <c r="J500" s="143" t="s">
        <v>2549</v>
      </c>
      <c r="L500" s="144" t="s">
        <v>2373</v>
      </c>
    </row>
    <row r="501" spans="1:12" x14ac:dyDescent="0.25">
      <c r="A501" s="139" t="s">
        <v>3577</v>
      </c>
      <c r="B501" s="140">
        <v>45009</v>
      </c>
      <c r="C501" s="141">
        <v>44986</v>
      </c>
      <c r="D501" s="145">
        <v>45021</v>
      </c>
      <c r="E501" s="144" t="s">
        <v>3578</v>
      </c>
      <c r="F501" s="142">
        <v>564.08000000000004</v>
      </c>
      <c r="G501" s="142">
        <v>564.08000000000004</v>
      </c>
      <c r="H501" s="143" t="s">
        <v>2523</v>
      </c>
      <c r="I501" s="143" t="s">
        <v>2524</v>
      </c>
      <c r="J501" s="143" t="s">
        <v>2875</v>
      </c>
      <c r="L501" s="144" t="s">
        <v>2373</v>
      </c>
    </row>
    <row r="502" spans="1:12" x14ac:dyDescent="0.25">
      <c r="A502" s="139" t="s">
        <v>3579</v>
      </c>
      <c r="B502" s="140">
        <v>45009</v>
      </c>
      <c r="C502" s="141">
        <v>44986</v>
      </c>
      <c r="D502" s="145">
        <v>45021</v>
      </c>
      <c r="E502" s="144" t="s">
        <v>3578</v>
      </c>
      <c r="F502" s="142">
        <v>98.1</v>
      </c>
      <c r="G502" s="142">
        <v>98.1</v>
      </c>
      <c r="H502" s="143" t="s">
        <v>2732</v>
      </c>
      <c r="I502" s="143" t="s">
        <v>2733</v>
      </c>
      <c r="J502" s="143" t="s">
        <v>2875</v>
      </c>
      <c r="L502" s="144" t="s">
        <v>2373</v>
      </c>
    </row>
    <row r="503" spans="1:12" x14ac:dyDescent="0.25">
      <c r="A503" s="139" t="s">
        <v>3580</v>
      </c>
      <c r="B503" s="140">
        <v>45009</v>
      </c>
      <c r="C503" s="141">
        <v>44986</v>
      </c>
      <c r="D503" s="145">
        <v>45021</v>
      </c>
      <c r="E503" s="144" t="s">
        <v>3578</v>
      </c>
      <c r="F503" s="142">
        <v>373.33</v>
      </c>
      <c r="G503" s="142">
        <v>373.33</v>
      </c>
      <c r="H503" s="143" t="s">
        <v>2738</v>
      </c>
      <c r="I503" s="143" t="s">
        <v>2739</v>
      </c>
      <c r="J503" s="143" t="s">
        <v>2875</v>
      </c>
      <c r="L503" s="144" t="s">
        <v>2373</v>
      </c>
    </row>
    <row r="504" spans="1:12" x14ac:dyDescent="0.25">
      <c r="A504" s="139" t="s">
        <v>3581</v>
      </c>
      <c r="B504" s="140">
        <v>45008</v>
      </c>
      <c r="C504" s="141">
        <v>44986</v>
      </c>
      <c r="D504" s="145">
        <v>45026</v>
      </c>
      <c r="E504" s="144" t="s">
        <v>1283</v>
      </c>
      <c r="F504" s="142">
        <v>3000</v>
      </c>
      <c r="G504" s="142">
        <v>3000</v>
      </c>
      <c r="H504" s="143" t="s">
        <v>3542</v>
      </c>
      <c r="I504" s="143" t="s">
        <v>3231</v>
      </c>
      <c r="J504" s="143" t="s">
        <v>3582</v>
      </c>
      <c r="L504" s="144" t="s">
        <v>2373</v>
      </c>
    </row>
    <row r="505" spans="1:12" x14ac:dyDescent="0.25">
      <c r="A505" s="139" t="s">
        <v>3583</v>
      </c>
      <c r="B505" s="140">
        <v>45012</v>
      </c>
      <c r="C505" s="141">
        <v>44986</v>
      </c>
      <c r="D505" s="145">
        <v>45026</v>
      </c>
      <c r="E505" s="144" t="s">
        <v>3584</v>
      </c>
      <c r="F505" s="142">
        <v>1064</v>
      </c>
      <c r="G505" s="142">
        <v>1064</v>
      </c>
      <c r="H505" s="143" t="s">
        <v>3585</v>
      </c>
      <c r="I505" s="143" t="s">
        <v>3586</v>
      </c>
      <c r="J505" s="143" t="s">
        <v>3587</v>
      </c>
      <c r="K505" s="139" t="s">
        <v>3588</v>
      </c>
      <c r="L505" s="144" t="s">
        <v>2373</v>
      </c>
    </row>
    <row r="506" spans="1:12" x14ac:dyDescent="0.25">
      <c r="A506" s="139" t="s">
        <v>3589</v>
      </c>
      <c r="B506" s="140">
        <v>44987</v>
      </c>
      <c r="C506" s="141">
        <v>44986</v>
      </c>
      <c r="D506" s="145">
        <v>45012</v>
      </c>
      <c r="E506" s="144" t="s">
        <v>3590</v>
      </c>
      <c r="F506" s="142">
        <v>489</v>
      </c>
      <c r="G506" s="142">
        <v>466.26</v>
      </c>
      <c r="H506" s="143" t="s">
        <v>2388</v>
      </c>
      <c r="I506" s="143" t="s">
        <v>2389</v>
      </c>
      <c r="J506" s="143" t="s">
        <v>2942</v>
      </c>
      <c r="L506" s="144" t="s">
        <v>2373</v>
      </c>
    </row>
    <row r="507" spans="1:12" x14ac:dyDescent="0.25">
      <c r="A507" s="139" t="s">
        <v>3591</v>
      </c>
      <c r="B507" s="140">
        <v>45012</v>
      </c>
      <c r="C507" s="141">
        <v>44986</v>
      </c>
      <c r="D507" s="145">
        <v>45014</v>
      </c>
      <c r="E507" s="144" t="s">
        <v>3592</v>
      </c>
      <c r="F507" s="142">
        <v>1800</v>
      </c>
      <c r="G507" s="142">
        <v>1800</v>
      </c>
      <c r="H507" s="143" t="s">
        <v>201</v>
      </c>
      <c r="I507" s="143" t="s">
        <v>249</v>
      </c>
      <c r="J507" s="143" t="s">
        <v>2506</v>
      </c>
      <c r="L507" s="144" t="s">
        <v>2373</v>
      </c>
    </row>
    <row r="508" spans="1:12" x14ac:dyDescent="0.25">
      <c r="A508" s="139" t="s">
        <v>3593</v>
      </c>
      <c r="B508" s="140">
        <v>45012</v>
      </c>
      <c r="C508" s="141">
        <v>44986</v>
      </c>
      <c r="D508" s="145">
        <v>45014</v>
      </c>
      <c r="E508" s="144" t="s">
        <v>3592</v>
      </c>
      <c r="F508" s="142">
        <v>45874.06</v>
      </c>
      <c r="G508" s="142">
        <v>31147</v>
      </c>
      <c r="H508" s="143" t="s">
        <v>171</v>
      </c>
      <c r="I508" s="143" t="s">
        <v>2498</v>
      </c>
      <c r="J508" s="143" t="s">
        <v>2499</v>
      </c>
      <c r="L508" s="144" t="s">
        <v>2373</v>
      </c>
    </row>
    <row r="509" spans="1:12" x14ac:dyDescent="0.25">
      <c r="A509" s="139" t="s">
        <v>3594</v>
      </c>
      <c r="B509" s="140">
        <v>45012</v>
      </c>
      <c r="C509" s="141">
        <v>44986</v>
      </c>
      <c r="D509" s="145">
        <v>45014</v>
      </c>
      <c r="E509" s="144" t="s">
        <v>3595</v>
      </c>
      <c r="F509" s="142">
        <v>125864.57</v>
      </c>
      <c r="G509" s="142">
        <v>87171</v>
      </c>
      <c r="H509" s="143" t="s">
        <v>180</v>
      </c>
      <c r="I509" s="143" t="s">
        <v>2502</v>
      </c>
      <c r="J509" s="143" t="s">
        <v>2503</v>
      </c>
      <c r="L509" s="144" t="s">
        <v>2373</v>
      </c>
    </row>
    <row r="510" spans="1:12" x14ac:dyDescent="0.25">
      <c r="A510" s="139" t="s">
        <v>3596</v>
      </c>
      <c r="B510" s="140">
        <v>45012</v>
      </c>
      <c r="C510" s="141">
        <v>44986</v>
      </c>
      <c r="D510" s="145">
        <v>45014</v>
      </c>
      <c r="E510" s="144" t="s">
        <v>3592</v>
      </c>
      <c r="F510" s="142">
        <v>17424.2</v>
      </c>
      <c r="G510" s="142">
        <v>9671</v>
      </c>
      <c r="H510" s="143" t="s">
        <v>2494</v>
      </c>
      <c r="I510" s="143" t="s">
        <v>2495</v>
      </c>
      <c r="J510" s="143" t="s">
        <v>2496</v>
      </c>
      <c r="L510" s="144" t="s">
        <v>2373</v>
      </c>
    </row>
    <row r="511" spans="1:12" x14ac:dyDescent="0.25">
      <c r="A511" s="139" t="s">
        <v>3597</v>
      </c>
      <c r="B511" s="140">
        <v>45001</v>
      </c>
      <c r="C511" s="141">
        <v>44986</v>
      </c>
      <c r="D511" s="145">
        <v>45026</v>
      </c>
      <c r="E511" s="144" t="s">
        <v>3598</v>
      </c>
      <c r="F511" s="142">
        <v>490</v>
      </c>
      <c r="G511" s="142">
        <v>436.1</v>
      </c>
      <c r="H511" s="143" t="s">
        <v>2855</v>
      </c>
      <c r="I511" s="143" t="s">
        <v>2856</v>
      </c>
      <c r="J511" s="143" t="s">
        <v>2857</v>
      </c>
      <c r="L511" s="144" t="s">
        <v>2373</v>
      </c>
    </row>
    <row r="512" spans="1:12" x14ac:dyDescent="0.25">
      <c r="A512" s="139" t="s">
        <v>3599</v>
      </c>
      <c r="B512" s="140">
        <v>45006</v>
      </c>
      <c r="C512" s="141">
        <v>44986</v>
      </c>
      <c r="D512" s="145">
        <v>45026</v>
      </c>
      <c r="E512" s="144" t="s">
        <v>3600</v>
      </c>
      <c r="F512" s="142">
        <v>1368.15</v>
      </c>
      <c r="G512" s="142">
        <v>1368.15</v>
      </c>
      <c r="H512" s="143" t="s">
        <v>2727</v>
      </c>
      <c r="I512" s="143" t="s">
        <v>2728</v>
      </c>
      <c r="J512" s="143" t="s">
        <v>2729</v>
      </c>
      <c r="L512" s="144" t="s">
        <v>2373</v>
      </c>
    </row>
    <row r="513" spans="1:12" x14ac:dyDescent="0.25">
      <c r="A513" s="139" t="s">
        <v>3601</v>
      </c>
      <c r="B513" s="140">
        <v>45009</v>
      </c>
      <c r="C513" s="141">
        <v>44986</v>
      </c>
      <c r="D513" s="145">
        <v>45026</v>
      </c>
      <c r="E513" s="144" t="s">
        <v>3602</v>
      </c>
      <c r="F513" s="142">
        <v>1320</v>
      </c>
      <c r="G513" s="142">
        <v>1320</v>
      </c>
      <c r="H513" s="143" t="s">
        <v>2518</v>
      </c>
      <c r="I513" s="143" t="s">
        <v>2519</v>
      </c>
      <c r="J513" s="143" t="s">
        <v>2520</v>
      </c>
      <c r="L513" s="144" t="s">
        <v>2373</v>
      </c>
    </row>
    <row r="514" spans="1:12" x14ac:dyDescent="0.25">
      <c r="A514" s="139" t="s">
        <v>3603</v>
      </c>
      <c r="B514" s="140">
        <v>45009</v>
      </c>
      <c r="C514" s="141">
        <v>44986</v>
      </c>
      <c r="D514" s="145">
        <v>45026</v>
      </c>
      <c r="E514" s="144" t="s">
        <v>3604</v>
      </c>
      <c r="F514" s="142">
        <v>1046</v>
      </c>
      <c r="G514" s="142">
        <v>1046</v>
      </c>
      <c r="H514" s="143" t="s">
        <v>2518</v>
      </c>
      <c r="I514" s="143" t="s">
        <v>2519</v>
      </c>
      <c r="J514" s="143" t="s">
        <v>2520</v>
      </c>
      <c r="L514" s="144" t="s">
        <v>2373</v>
      </c>
    </row>
    <row r="515" spans="1:12" x14ac:dyDescent="0.25">
      <c r="A515" s="139" t="s">
        <v>3605</v>
      </c>
      <c r="B515" s="140">
        <v>45008</v>
      </c>
      <c r="C515" s="141">
        <v>44986</v>
      </c>
      <c r="E515" s="144" t="s">
        <v>3606</v>
      </c>
      <c r="F515" s="142">
        <v>643.20000000000005</v>
      </c>
      <c r="G515" s="142">
        <v>643.20000000000005</v>
      </c>
      <c r="H515" s="143" t="s">
        <v>2931</v>
      </c>
      <c r="I515" s="143" t="s">
        <v>2932</v>
      </c>
      <c r="J515" s="143" t="s">
        <v>2933</v>
      </c>
      <c r="L515" s="144" t="s">
        <v>2367</v>
      </c>
    </row>
    <row r="516" spans="1:12" x14ac:dyDescent="0.25">
      <c r="A516" s="139" t="s">
        <v>3607</v>
      </c>
      <c r="B516" s="140">
        <v>45014</v>
      </c>
      <c r="C516" s="141">
        <v>44986</v>
      </c>
      <c r="D516" s="145">
        <v>45021</v>
      </c>
      <c r="E516" s="144" t="s">
        <v>3608</v>
      </c>
      <c r="F516" s="142">
        <v>2679.05</v>
      </c>
      <c r="G516" s="142">
        <v>2413</v>
      </c>
      <c r="H516" s="143" t="s">
        <v>2686</v>
      </c>
      <c r="I516" s="143" t="s">
        <v>2687</v>
      </c>
      <c r="J516" s="143" t="s">
        <v>3609</v>
      </c>
      <c r="L516" s="144" t="s">
        <v>2373</v>
      </c>
    </row>
    <row r="517" spans="1:12" x14ac:dyDescent="0.25">
      <c r="A517" s="139" t="s">
        <v>3610</v>
      </c>
      <c r="B517" s="140">
        <v>45014</v>
      </c>
      <c r="C517" s="141">
        <v>44986</v>
      </c>
      <c r="D517" s="145">
        <v>45020</v>
      </c>
      <c r="E517" s="144" t="s">
        <v>3608</v>
      </c>
      <c r="F517" s="142">
        <v>3062.37</v>
      </c>
      <c r="G517" s="142">
        <v>2725</v>
      </c>
      <c r="H517" s="143" t="s">
        <v>2686</v>
      </c>
      <c r="I517" s="143" t="s">
        <v>2687</v>
      </c>
      <c r="J517" s="143" t="s">
        <v>3611</v>
      </c>
      <c r="L517" s="144" t="s">
        <v>2373</v>
      </c>
    </row>
    <row r="518" spans="1:12" x14ac:dyDescent="0.25">
      <c r="A518" s="139" t="s">
        <v>3612</v>
      </c>
      <c r="B518" s="140">
        <v>45014</v>
      </c>
      <c r="C518" s="141">
        <v>44986</v>
      </c>
      <c r="D518" s="145">
        <v>45021</v>
      </c>
      <c r="E518" s="144" t="s">
        <v>3608</v>
      </c>
      <c r="F518" s="142">
        <v>2181.9499999999998</v>
      </c>
      <c r="G518" s="142">
        <v>2065</v>
      </c>
      <c r="H518" s="143" t="s">
        <v>2686</v>
      </c>
      <c r="I518" s="143" t="s">
        <v>2687</v>
      </c>
      <c r="J518" s="143" t="s">
        <v>3613</v>
      </c>
      <c r="L518" s="144" t="s">
        <v>2373</v>
      </c>
    </row>
    <row r="519" spans="1:12" x14ac:dyDescent="0.25">
      <c r="A519" s="139" t="s">
        <v>3614</v>
      </c>
      <c r="B519" s="140">
        <v>45014</v>
      </c>
      <c r="C519" s="141">
        <v>44986</v>
      </c>
      <c r="D519" s="145">
        <v>45027</v>
      </c>
      <c r="E519" s="144" t="s">
        <v>3608</v>
      </c>
      <c r="F519" s="142">
        <v>8208.9</v>
      </c>
      <c r="G519" s="142">
        <v>7008</v>
      </c>
      <c r="H519" s="143" t="s">
        <v>2605</v>
      </c>
      <c r="I519" s="143" t="s">
        <v>2606</v>
      </c>
      <c r="J519" s="143" t="s">
        <v>3615</v>
      </c>
      <c r="L519" s="144" t="s">
        <v>2373</v>
      </c>
    </row>
    <row r="520" spans="1:12" x14ac:dyDescent="0.25">
      <c r="A520" s="139" t="s">
        <v>3616</v>
      </c>
      <c r="B520" s="140">
        <v>45014</v>
      </c>
      <c r="C520" s="141">
        <v>44986</v>
      </c>
      <c r="D520" s="145">
        <v>45034</v>
      </c>
      <c r="E520" s="144" t="s">
        <v>3608</v>
      </c>
      <c r="F520" s="142">
        <v>1300.53</v>
      </c>
      <c r="G520" s="142">
        <v>1203</v>
      </c>
      <c r="H520" s="143" t="s">
        <v>2686</v>
      </c>
      <c r="I520" s="143" t="s">
        <v>2687</v>
      </c>
      <c r="J520" s="143" t="s">
        <v>3617</v>
      </c>
      <c r="L520" s="144" t="s">
        <v>2373</v>
      </c>
    </row>
    <row r="521" spans="1:12" x14ac:dyDescent="0.25">
      <c r="A521" s="139" t="s">
        <v>3618</v>
      </c>
      <c r="B521" s="140">
        <v>45014</v>
      </c>
      <c r="C521" s="141">
        <v>44986</v>
      </c>
      <c r="D521" s="145">
        <v>45026</v>
      </c>
      <c r="E521" s="144" t="s">
        <v>3619</v>
      </c>
      <c r="F521" s="142">
        <v>757.18</v>
      </c>
      <c r="G521" s="142">
        <v>757.18</v>
      </c>
      <c r="H521" s="143" t="s">
        <v>2889</v>
      </c>
      <c r="I521" s="143" t="s">
        <v>2890</v>
      </c>
      <c r="J521" s="143" t="s">
        <v>2891</v>
      </c>
      <c r="L521" s="144" t="s">
        <v>2373</v>
      </c>
    </row>
    <row r="522" spans="1:12" x14ac:dyDescent="0.25">
      <c r="A522" s="139" t="s">
        <v>3620</v>
      </c>
      <c r="B522" s="140">
        <v>45015</v>
      </c>
      <c r="C522" s="141">
        <v>44986</v>
      </c>
      <c r="D522" s="145">
        <v>45022</v>
      </c>
      <c r="E522" s="144" t="s">
        <v>313</v>
      </c>
      <c r="F522" s="142">
        <v>2323.56</v>
      </c>
      <c r="G522" s="142">
        <v>2323.56</v>
      </c>
      <c r="H522" s="143" t="s">
        <v>2879</v>
      </c>
      <c r="I522" s="143" t="s">
        <v>2880</v>
      </c>
      <c r="J522" s="143" t="s">
        <v>2438</v>
      </c>
      <c r="L522" s="144" t="s">
        <v>2373</v>
      </c>
    </row>
    <row r="523" spans="1:12" x14ac:dyDescent="0.25">
      <c r="A523" s="139" t="s">
        <v>3621</v>
      </c>
      <c r="B523" s="140">
        <v>45015</v>
      </c>
      <c r="C523" s="141">
        <v>44986</v>
      </c>
      <c r="D523" s="145">
        <v>45022</v>
      </c>
      <c r="E523" s="144" t="s">
        <v>313</v>
      </c>
      <c r="F523" s="142">
        <v>7154.4</v>
      </c>
      <c r="G523" s="142">
        <v>7154.4</v>
      </c>
      <c r="H523" s="143" t="s">
        <v>2882</v>
      </c>
      <c r="I523" s="143" t="s">
        <v>2883</v>
      </c>
      <c r="J523" s="143" t="s">
        <v>2438</v>
      </c>
      <c r="L523" s="144" t="s">
        <v>2373</v>
      </c>
    </row>
    <row r="524" spans="1:12" x14ac:dyDescent="0.25">
      <c r="A524" s="139" t="s">
        <v>3622</v>
      </c>
      <c r="B524" s="140">
        <v>45015</v>
      </c>
      <c r="C524" s="141">
        <v>44986</v>
      </c>
      <c r="D524" s="145">
        <v>45022</v>
      </c>
      <c r="E524" s="144" t="s">
        <v>313</v>
      </c>
      <c r="F524" s="142">
        <v>19720.22</v>
      </c>
      <c r="G524" s="142">
        <v>19720.22</v>
      </c>
      <c r="H524" s="143" t="s">
        <v>2436</v>
      </c>
      <c r="I524" s="143" t="s">
        <v>2437</v>
      </c>
      <c r="J524" s="143" t="s">
        <v>2438</v>
      </c>
      <c r="L524" s="144" t="s">
        <v>2373</v>
      </c>
    </row>
    <row r="525" spans="1:12" x14ac:dyDescent="0.25">
      <c r="A525" s="139" t="s">
        <v>3623</v>
      </c>
      <c r="B525" s="140">
        <v>45016</v>
      </c>
      <c r="C525" s="141">
        <v>44986</v>
      </c>
      <c r="D525" s="145">
        <v>45019</v>
      </c>
      <c r="E525" s="144" t="s">
        <v>3067</v>
      </c>
      <c r="F525" s="142">
        <v>284.05</v>
      </c>
      <c r="G525" s="142">
        <v>284.05</v>
      </c>
      <c r="H525" s="143" t="s">
        <v>2518</v>
      </c>
      <c r="I525" s="143" t="s">
        <v>2519</v>
      </c>
      <c r="J525" s="143" t="s">
        <v>3435</v>
      </c>
      <c r="K525" s="139" t="s">
        <v>3624</v>
      </c>
      <c r="L525" s="144" t="s">
        <v>2373</v>
      </c>
    </row>
    <row r="526" spans="1:12" x14ac:dyDescent="0.25">
      <c r="A526" s="139" t="s">
        <v>3625</v>
      </c>
      <c r="B526" s="140">
        <v>44991</v>
      </c>
      <c r="C526" s="141">
        <v>44986</v>
      </c>
      <c r="D526" s="145">
        <v>45022</v>
      </c>
      <c r="E526" s="144" t="s">
        <v>3626</v>
      </c>
      <c r="F526" s="142">
        <v>368</v>
      </c>
      <c r="G526" s="142">
        <v>350.89</v>
      </c>
      <c r="H526" s="143" t="s">
        <v>2364</v>
      </c>
      <c r="I526" s="143" t="s">
        <v>2365</v>
      </c>
      <c r="J526" s="143" t="s">
        <v>2366</v>
      </c>
      <c r="L526" s="144" t="s">
        <v>2373</v>
      </c>
    </row>
    <row r="527" spans="1:12" x14ac:dyDescent="0.25">
      <c r="A527" s="139" t="s">
        <v>3627</v>
      </c>
      <c r="B527" s="140">
        <v>44987</v>
      </c>
      <c r="C527" s="141">
        <v>44986</v>
      </c>
      <c r="D527" s="145">
        <v>44991</v>
      </c>
      <c r="E527" s="144" t="s">
        <v>764</v>
      </c>
      <c r="F527" s="142">
        <v>559.32000000000005</v>
      </c>
      <c r="G527" s="142">
        <v>559.32000000000005</v>
      </c>
      <c r="H527" s="143" t="s">
        <v>2660</v>
      </c>
      <c r="I527" s="143" t="s">
        <v>2661</v>
      </c>
      <c r="J527" s="143" t="s">
        <v>2662</v>
      </c>
      <c r="L527" s="144" t="s">
        <v>2373</v>
      </c>
    </row>
    <row r="528" spans="1:12" x14ac:dyDescent="0.25">
      <c r="A528" s="139" t="s">
        <v>3628</v>
      </c>
      <c r="B528" s="140">
        <v>44987</v>
      </c>
      <c r="C528" s="141">
        <v>44986</v>
      </c>
      <c r="D528" s="145">
        <v>44988</v>
      </c>
      <c r="E528" s="144" t="s">
        <v>764</v>
      </c>
      <c r="F528" s="142">
        <v>7.59</v>
      </c>
      <c r="G528" s="142">
        <v>7.59</v>
      </c>
      <c r="H528" s="143" t="s">
        <v>2664</v>
      </c>
      <c r="I528" s="143" t="s">
        <v>2665</v>
      </c>
      <c r="J528" s="143" t="s">
        <v>2666</v>
      </c>
      <c r="L528" s="144" t="s">
        <v>2373</v>
      </c>
    </row>
    <row r="529" spans="1:12" x14ac:dyDescent="0.25">
      <c r="A529" s="139" t="s">
        <v>3629</v>
      </c>
      <c r="B529" s="140">
        <v>44988</v>
      </c>
      <c r="C529" s="141">
        <v>44986</v>
      </c>
      <c r="D529" s="145">
        <v>44992</v>
      </c>
      <c r="E529" s="144" t="s">
        <v>764</v>
      </c>
      <c r="F529" s="142">
        <v>103.74</v>
      </c>
      <c r="G529" s="142">
        <v>103.74</v>
      </c>
      <c r="H529" s="143" t="s">
        <v>2660</v>
      </c>
      <c r="I529" s="143" t="s">
        <v>2661</v>
      </c>
      <c r="J529" s="143" t="s">
        <v>2662</v>
      </c>
      <c r="L529" s="144" t="s">
        <v>2373</v>
      </c>
    </row>
    <row r="530" spans="1:12" x14ac:dyDescent="0.25">
      <c r="A530" s="139" t="s">
        <v>3630</v>
      </c>
      <c r="B530" s="140">
        <v>44988</v>
      </c>
      <c r="C530" s="141">
        <v>44986</v>
      </c>
      <c r="D530" s="145">
        <v>44991</v>
      </c>
      <c r="E530" s="144" t="s">
        <v>764</v>
      </c>
      <c r="F530" s="142">
        <v>22.96</v>
      </c>
      <c r="G530" s="142">
        <v>22.96</v>
      </c>
      <c r="H530" s="143" t="s">
        <v>2664</v>
      </c>
      <c r="I530" s="143" t="s">
        <v>2665</v>
      </c>
      <c r="J530" s="143" t="s">
        <v>2666</v>
      </c>
      <c r="L530" s="144" t="s">
        <v>2373</v>
      </c>
    </row>
    <row r="531" spans="1:12" x14ac:dyDescent="0.25">
      <c r="A531" s="139" t="s">
        <v>3631</v>
      </c>
      <c r="B531" s="140">
        <v>44989</v>
      </c>
      <c r="C531" s="141">
        <v>44986</v>
      </c>
      <c r="D531" s="145">
        <v>44992</v>
      </c>
      <c r="E531" s="144" t="s">
        <v>764</v>
      </c>
      <c r="F531" s="142">
        <v>278.89</v>
      </c>
      <c r="G531" s="142">
        <v>278.89</v>
      </c>
      <c r="H531" s="143" t="s">
        <v>2660</v>
      </c>
      <c r="I531" s="143" t="s">
        <v>2661</v>
      </c>
      <c r="J531" s="143" t="s">
        <v>2662</v>
      </c>
      <c r="L531" s="144" t="s">
        <v>2373</v>
      </c>
    </row>
    <row r="532" spans="1:12" x14ac:dyDescent="0.25">
      <c r="A532" s="139" t="s">
        <v>3632</v>
      </c>
      <c r="B532" s="140">
        <v>44989</v>
      </c>
      <c r="C532" s="141">
        <v>44986</v>
      </c>
      <c r="D532" s="145">
        <v>44991</v>
      </c>
      <c r="E532" s="144" t="s">
        <v>764</v>
      </c>
      <c r="F532" s="142">
        <v>73.959999999999994</v>
      </c>
      <c r="G532" s="142">
        <v>73.959999999999994</v>
      </c>
      <c r="H532" s="143" t="s">
        <v>2664</v>
      </c>
      <c r="I532" s="143" t="s">
        <v>2665</v>
      </c>
      <c r="J532" s="143" t="s">
        <v>2666</v>
      </c>
      <c r="L532" s="144" t="s">
        <v>2373</v>
      </c>
    </row>
    <row r="533" spans="1:12" x14ac:dyDescent="0.25">
      <c r="A533" s="139" t="s">
        <v>3633</v>
      </c>
      <c r="B533" s="140">
        <v>44993</v>
      </c>
      <c r="C533" s="141">
        <v>44986</v>
      </c>
      <c r="D533" s="145">
        <v>44995</v>
      </c>
      <c r="E533" s="144" t="s">
        <v>764</v>
      </c>
      <c r="F533" s="142">
        <v>42.03</v>
      </c>
      <c r="G533" s="142">
        <v>42.03</v>
      </c>
      <c r="H533" s="143" t="s">
        <v>2660</v>
      </c>
      <c r="I533" s="143" t="s">
        <v>2661</v>
      </c>
      <c r="J533" s="143" t="s">
        <v>2662</v>
      </c>
      <c r="L533" s="144" t="s">
        <v>2373</v>
      </c>
    </row>
    <row r="534" spans="1:12" x14ac:dyDescent="0.25">
      <c r="A534" s="139" t="s">
        <v>3634</v>
      </c>
      <c r="B534" s="140">
        <v>44993</v>
      </c>
      <c r="C534" s="141">
        <v>44986</v>
      </c>
      <c r="D534" s="145">
        <v>44994</v>
      </c>
      <c r="E534" s="144" t="s">
        <v>764</v>
      </c>
      <c r="F534" s="142">
        <v>5.52</v>
      </c>
      <c r="G534" s="142">
        <v>5.52</v>
      </c>
      <c r="H534" s="143" t="s">
        <v>2664</v>
      </c>
      <c r="I534" s="143" t="s">
        <v>2665</v>
      </c>
      <c r="J534" s="143" t="s">
        <v>2666</v>
      </c>
      <c r="L534" s="144" t="s">
        <v>2373</v>
      </c>
    </row>
    <row r="535" spans="1:12" x14ac:dyDescent="0.25">
      <c r="A535" s="139" t="s">
        <v>3635</v>
      </c>
      <c r="B535" s="140">
        <v>44994</v>
      </c>
      <c r="C535" s="141">
        <v>44986</v>
      </c>
      <c r="D535" s="145">
        <v>44998</v>
      </c>
      <c r="E535" s="144" t="s">
        <v>764</v>
      </c>
      <c r="F535" s="142">
        <v>1317.08</v>
      </c>
      <c r="G535" s="142">
        <v>1317.08</v>
      </c>
      <c r="H535" s="143" t="s">
        <v>2660</v>
      </c>
      <c r="I535" s="143" t="s">
        <v>2661</v>
      </c>
      <c r="J535" s="143" t="s">
        <v>2662</v>
      </c>
      <c r="L535" s="144" t="s">
        <v>2373</v>
      </c>
    </row>
    <row r="536" spans="1:12" x14ac:dyDescent="0.25">
      <c r="A536" s="139" t="s">
        <v>3636</v>
      </c>
      <c r="B536" s="140">
        <v>44994</v>
      </c>
      <c r="C536" s="141">
        <v>44986</v>
      </c>
      <c r="D536" s="145">
        <v>44995</v>
      </c>
      <c r="E536" s="144" t="s">
        <v>764</v>
      </c>
      <c r="F536" s="142">
        <v>47.45</v>
      </c>
      <c r="G536" s="142">
        <v>47.45</v>
      </c>
      <c r="H536" s="143" t="s">
        <v>2664</v>
      </c>
      <c r="I536" s="143" t="s">
        <v>2665</v>
      </c>
      <c r="J536" s="143" t="s">
        <v>2666</v>
      </c>
      <c r="L536" s="144" t="s">
        <v>2373</v>
      </c>
    </row>
    <row r="537" spans="1:12" x14ac:dyDescent="0.25">
      <c r="A537" s="139" t="s">
        <v>3637</v>
      </c>
      <c r="B537" s="140">
        <v>44995</v>
      </c>
      <c r="C537" s="141">
        <v>44986</v>
      </c>
      <c r="D537" s="145">
        <v>44999</v>
      </c>
      <c r="E537" s="144" t="s">
        <v>764</v>
      </c>
      <c r="F537" s="142">
        <v>144.57</v>
      </c>
      <c r="G537" s="142">
        <v>144.57</v>
      </c>
      <c r="H537" s="143" t="s">
        <v>2660</v>
      </c>
      <c r="I537" s="143" t="s">
        <v>2661</v>
      </c>
      <c r="J537" s="143" t="s">
        <v>2662</v>
      </c>
      <c r="L537" s="144" t="s">
        <v>2373</v>
      </c>
    </row>
    <row r="538" spans="1:12" x14ac:dyDescent="0.25">
      <c r="A538" s="139" t="s">
        <v>3638</v>
      </c>
      <c r="B538" s="140">
        <v>44995</v>
      </c>
      <c r="C538" s="141">
        <v>44986</v>
      </c>
      <c r="D538" s="145">
        <v>44998</v>
      </c>
      <c r="E538" s="144" t="s">
        <v>764</v>
      </c>
      <c r="F538" s="142">
        <v>31.45</v>
      </c>
      <c r="G538" s="142">
        <v>31.45</v>
      </c>
      <c r="H538" s="143" t="s">
        <v>2664</v>
      </c>
      <c r="I538" s="143" t="s">
        <v>2665</v>
      </c>
      <c r="J538" s="143" t="s">
        <v>2666</v>
      </c>
      <c r="L538" s="144" t="s">
        <v>2373</v>
      </c>
    </row>
    <row r="539" spans="1:12" x14ac:dyDescent="0.25">
      <c r="A539" s="139" t="s">
        <v>3639</v>
      </c>
      <c r="B539" s="140">
        <v>44996</v>
      </c>
      <c r="C539" s="141">
        <v>44986</v>
      </c>
      <c r="D539" s="145">
        <v>44999</v>
      </c>
      <c r="E539" s="144" t="s">
        <v>764</v>
      </c>
      <c r="F539" s="142">
        <v>362.89</v>
      </c>
      <c r="G539" s="142">
        <v>362.89</v>
      </c>
      <c r="H539" s="143" t="s">
        <v>2660</v>
      </c>
      <c r="I539" s="143" t="s">
        <v>2661</v>
      </c>
      <c r="J539" s="143" t="s">
        <v>2662</v>
      </c>
      <c r="L539" s="144" t="s">
        <v>2373</v>
      </c>
    </row>
    <row r="540" spans="1:12" x14ac:dyDescent="0.25">
      <c r="A540" s="139" t="s">
        <v>3640</v>
      </c>
      <c r="B540" s="140">
        <v>44996</v>
      </c>
      <c r="C540" s="141">
        <v>44986</v>
      </c>
      <c r="D540" s="145">
        <v>44998</v>
      </c>
      <c r="E540" s="144" t="s">
        <v>764</v>
      </c>
      <c r="F540" s="142">
        <v>100.6</v>
      </c>
      <c r="G540" s="142">
        <v>100.6</v>
      </c>
      <c r="H540" s="143" t="s">
        <v>2664</v>
      </c>
      <c r="I540" s="143" t="s">
        <v>2665</v>
      </c>
      <c r="J540" s="143" t="s">
        <v>2666</v>
      </c>
      <c r="L540" s="144" t="s">
        <v>2373</v>
      </c>
    </row>
    <row r="541" spans="1:12" x14ac:dyDescent="0.25">
      <c r="A541" s="139" t="s">
        <v>3641</v>
      </c>
      <c r="B541" s="140">
        <v>44997</v>
      </c>
      <c r="C541" s="141">
        <v>44986</v>
      </c>
      <c r="D541" s="145">
        <v>44999</v>
      </c>
      <c r="E541" s="144" t="s">
        <v>764</v>
      </c>
      <c r="F541" s="142">
        <v>334.48</v>
      </c>
      <c r="G541" s="142">
        <v>334.48</v>
      </c>
      <c r="H541" s="143" t="s">
        <v>2660</v>
      </c>
      <c r="I541" s="143" t="s">
        <v>2661</v>
      </c>
      <c r="J541" s="143" t="s">
        <v>2662</v>
      </c>
      <c r="L541" s="144" t="s">
        <v>2373</v>
      </c>
    </row>
    <row r="542" spans="1:12" x14ac:dyDescent="0.25">
      <c r="A542" s="139" t="s">
        <v>3642</v>
      </c>
      <c r="B542" s="140">
        <v>44997</v>
      </c>
      <c r="C542" s="141">
        <v>44986</v>
      </c>
      <c r="D542" s="145">
        <v>44998</v>
      </c>
      <c r="E542" s="144" t="s">
        <v>764</v>
      </c>
      <c r="F542" s="142">
        <v>91.56</v>
      </c>
      <c r="G542" s="142">
        <v>91.56</v>
      </c>
      <c r="H542" s="143" t="s">
        <v>2664</v>
      </c>
      <c r="I542" s="143" t="s">
        <v>2665</v>
      </c>
      <c r="J542" s="143" t="s">
        <v>2666</v>
      </c>
      <c r="L542" s="144" t="s">
        <v>2373</v>
      </c>
    </row>
    <row r="543" spans="1:12" x14ac:dyDescent="0.25">
      <c r="A543" s="139" t="s">
        <v>3643</v>
      </c>
      <c r="B543" s="140">
        <v>45000</v>
      </c>
      <c r="C543" s="141">
        <v>44986</v>
      </c>
      <c r="D543" s="145">
        <v>45002</v>
      </c>
      <c r="E543" s="144" t="s">
        <v>764</v>
      </c>
      <c r="F543" s="142">
        <v>79.739999999999995</v>
      </c>
      <c r="G543" s="142">
        <v>79.739999999999995</v>
      </c>
      <c r="H543" s="143" t="s">
        <v>2660</v>
      </c>
      <c r="I543" s="143" t="s">
        <v>2661</v>
      </c>
      <c r="J543" s="143" t="s">
        <v>2662</v>
      </c>
      <c r="L543" s="144" t="s">
        <v>2373</v>
      </c>
    </row>
    <row r="544" spans="1:12" x14ac:dyDescent="0.25">
      <c r="A544" s="139" t="s">
        <v>3644</v>
      </c>
      <c r="B544" s="140">
        <v>45000</v>
      </c>
      <c r="C544" s="141">
        <v>44986</v>
      </c>
      <c r="D544" s="145">
        <v>45001</v>
      </c>
      <c r="E544" s="144" t="s">
        <v>764</v>
      </c>
      <c r="F544" s="142">
        <v>51.13</v>
      </c>
      <c r="G544" s="142">
        <v>51.13</v>
      </c>
      <c r="H544" s="143" t="s">
        <v>2664</v>
      </c>
      <c r="I544" s="143" t="s">
        <v>2665</v>
      </c>
      <c r="J544" s="143" t="s">
        <v>2666</v>
      </c>
      <c r="L544" s="144" t="s">
        <v>2373</v>
      </c>
    </row>
    <row r="545" spans="1:12" x14ac:dyDescent="0.25">
      <c r="A545" s="139" t="s">
        <v>3645</v>
      </c>
      <c r="B545" s="140">
        <v>45001</v>
      </c>
      <c r="C545" s="141">
        <v>44986</v>
      </c>
      <c r="D545" s="145">
        <v>45005</v>
      </c>
      <c r="E545" s="144" t="s">
        <v>764</v>
      </c>
      <c r="F545" s="142">
        <v>57.11</v>
      </c>
      <c r="G545" s="142">
        <v>57.11</v>
      </c>
      <c r="H545" s="143" t="s">
        <v>2660</v>
      </c>
      <c r="I545" s="143" t="s">
        <v>2661</v>
      </c>
      <c r="J545" s="143" t="s">
        <v>2662</v>
      </c>
      <c r="L545" s="144" t="s">
        <v>2373</v>
      </c>
    </row>
    <row r="546" spans="1:12" x14ac:dyDescent="0.25">
      <c r="A546" s="139" t="s">
        <v>3646</v>
      </c>
      <c r="B546" s="140">
        <v>45001</v>
      </c>
      <c r="C546" s="141">
        <v>44986</v>
      </c>
      <c r="D546" s="145">
        <v>45002</v>
      </c>
      <c r="E546" s="144" t="s">
        <v>764</v>
      </c>
      <c r="F546" s="142">
        <v>21.61</v>
      </c>
      <c r="G546" s="142">
        <v>21.61</v>
      </c>
      <c r="H546" s="143" t="s">
        <v>2664</v>
      </c>
      <c r="I546" s="143" t="s">
        <v>2665</v>
      </c>
      <c r="J546" s="143" t="s">
        <v>2666</v>
      </c>
      <c r="L546" s="144" t="s">
        <v>2373</v>
      </c>
    </row>
    <row r="547" spans="1:12" x14ac:dyDescent="0.25">
      <c r="A547" s="139" t="s">
        <v>3647</v>
      </c>
      <c r="B547" s="140">
        <v>45002</v>
      </c>
      <c r="C547" s="141">
        <v>44986</v>
      </c>
      <c r="D547" s="145">
        <v>45006</v>
      </c>
      <c r="E547" s="144" t="s">
        <v>764</v>
      </c>
      <c r="F547" s="142">
        <v>91.97</v>
      </c>
      <c r="G547" s="142">
        <v>91.97</v>
      </c>
      <c r="H547" s="143" t="s">
        <v>2660</v>
      </c>
      <c r="I547" s="143" t="s">
        <v>2661</v>
      </c>
      <c r="J547" s="143" t="s">
        <v>2662</v>
      </c>
      <c r="L547" s="144" t="s">
        <v>2373</v>
      </c>
    </row>
    <row r="548" spans="1:12" x14ac:dyDescent="0.25">
      <c r="A548" s="139" t="s">
        <v>3648</v>
      </c>
      <c r="B548" s="140">
        <v>45002</v>
      </c>
      <c r="C548" s="141">
        <v>44986</v>
      </c>
      <c r="D548" s="145">
        <v>45005</v>
      </c>
      <c r="E548" s="144" t="s">
        <v>764</v>
      </c>
      <c r="F548" s="142">
        <v>31.92</v>
      </c>
      <c r="G548" s="142">
        <v>31.92</v>
      </c>
      <c r="H548" s="143" t="s">
        <v>2664</v>
      </c>
      <c r="I548" s="143" t="s">
        <v>2665</v>
      </c>
      <c r="J548" s="143" t="s">
        <v>2666</v>
      </c>
      <c r="L548" s="144" t="s">
        <v>2373</v>
      </c>
    </row>
    <row r="549" spans="1:12" x14ac:dyDescent="0.25">
      <c r="A549" s="139" t="s">
        <v>3649</v>
      </c>
      <c r="B549" s="140">
        <v>45003</v>
      </c>
      <c r="C549" s="141">
        <v>44986</v>
      </c>
      <c r="D549" s="145">
        <v>45009</v>
      </c>
      <c r="E549" s="144" t="s">
        <v>764</v>
      </c>
      <c r="F549" s="142">
        <v>279.8</v>
      </c>
      <c r="G549" s="142">
        <v>279.8</v>
      </c>
      <c r="H549" s="143" t="s">
        <v>2660</v>
      </c>
      <c r="I549" s="143" t="s">
        <v>2661</v>
      </c>
      <c r="J549" s="143" t="s">
        <v>2662</v>
      </c>
      <c r="L549" s="144" t="s">
        <v>2373</v>
      </c>
    </row>
    <row r="550" spans="1:12" x14ac:dyDescent="0.25">
      <c r="A550" s="139" t="s">
        <v>3650</v>
      </c>
      <c r="B550" s="140">
        <v>45003</v>
      </c>
      <c r="C550" s="141">
        <v>44986</v>
      </c>
      <c r="D550" s="145">
        <v>45005</v>
      </c>
      <c r="E550" s="144" t="s">
        <v>764</v>
      </c>
      <c r="F550" s="142">
        <v>100.16</v>
      </c>
      <c r="G550" s="142">
        <v>100.16</v>
      </c>
      <c r="H550" s="143" t="s">
        <v>2664</v>
      </c>
      <c r="I550" s="143" t="s">
        <v>2665</v>
      </c>
      <c r="J550" s="143" t="s">
        <v>2666</v>
      </c>
      <c r="L550" s="144" t="s">
        <v>2373</v>
      </c>
    </row>
    <row r="551" spans="1:12" x14ac:dyDescent="0.25">
      <c r="A551" s="139" t="s">
        <v>3651</v>
      </c>
      <c r="B551" s="140">
        <v>45004</v>
      </c>
      <c r="C551" s="141">
        <v>44986</v>
      </c>
      <c r="D551" s="145">
        <v>45006</v>
      </c>
      <c r="E551" s="144" t="s">
        <v>764</v>
      </c>
      <c r="F551" s="142">
        <v>234.47</v>
      </c>
      <c r="G551" s="142">
        <v>234.47</v>
      </c>
      <c r="H551" s="143" t="s">
        <v>2660</v>
      </c>
      <c r="I551" s="143" t="s">
        <v>2661</v>
      </c>
      <c r="J551" s="143" t="s">
        <v>2662</v>
      </c>
      <c r="L551" s="144" t="s">
        <v>2373</v>
      </c>
    </row>
    <row r="552" spans="1:12" x14ac:dyDescent="0.25">
      <c r="A552" s="139" t="s">
        <v>3652</v>
      </c>
      <c r="B552" s="140">
        <v>45004</v>
      </c>
      <c r="C552" s="141">
        <v>44986</v>
      </c>
      <c r="D552" s="145">
        <v>45006</v>
      </c>
      <c r="E552" s="144" t="s">
        <v>764</v>
      </c>
      <c r="F552" s="142">
        <v>81.06</v>
      </c>
      <c r="G552" s="142">
        <v>81.06</v>
      </c>
      <c r="H552" s="143" t="s">
        <v>2664</v>
      </c>
      <c r="I552" s="143" t="s">
        <v>2665</v>
      </c>
      <c r="J552" s="143" t="s">
        <v>2666</v>
      </c>
      <c r="L552" s="144" t="s">
        <v>2373</v>
      </c>
    </row>
    <row r="553" spans="1:12" x14ac:dyDescent="0.25">
      <c r="A553" s="139" t="s">
        <v>3653</v>
      </c>
      <c r="B553" s="140">
        <v>45007</v>
      </c>
      <c r="C553" s="141">
        <v>44986</v>
      </c>
      <c r="D553" s="145">
        <v>45009</v>
      </c>
      <c r="E553" s="144" t="s">
        <v>764</v>
      </c>
      <c r="F553" s="142">
        <v>46.03</v>
      </c>
      <c r="G553" s="142">
        <v>46.03</v>
      </c>
      <c r="H553" s="143" t="s">
        <v>2660</v>
      </c>
      <c r="I553" s="143" t="s">
        <v>2661</v>
      </c>
      <c r="J553" s="143" t="s">
        <v>2662</v>
      </c>
      <c r="L553" s="144" t="s">
        <v>2373</v>
      </c>
    </row>
    <row r="554" spans="1:12" x14ac:dyDescent="0.25">
      <c r="A554" s="139" t="s">
        <v>3654</v>
      </c>
      <c r="B554" s="140">
        <v>45007</v>
      </c>
      <c r="C554" s="141">
        <v>44986</v>
      </c>
      <c r="D554" s="145">
        <v>45008</v>
      </c>
      <c r="E554" s="144" t="s">
        <v>764</v>
      </c>
      <c r="F554" s="142">
        <v>9.8800000000000008</v>
      </c>
      <c r="G554" s="142">
        <v>9.8800000000000008</v>
      </c>
      <c r="H554" s="143" t="s">
        <v>2664</v>
      </c>
      <c r="I554" s="143" t="s">
        <v>2665</v>
      </c>
      <c r="J554" s="143" t="s">
        <v>2666</v>
      </c>
      <c r="L554" s="144" t="s">
        <v>2373</v>
      </c>
    </row>
    <row r="555" spans="1:12" x14ac:dyDescent="0.25">
      <c r="A555" s="139" t="s">
        <v>3655</v>
      </c>
      <c r="B555" s="140">
        <v>45009</v>
      </c>
      <c r="C555" s="141">
        <v>44986</v>
      </c>
      <c r="D555" s="145">
        <v>45013</v>
      </c>
      <c r="E555" s="144" t="s">
        <v>764</v>
      </c>
      <c r="F555" s="142">
        <v>120.82</v>
      </c>
      <c r="G555" s="142">
        <v>120.82</v>
      </c>
      <c r="H555" s="143" t="s">
        <v>2660</v>
      </c>
      <c r="I555" s="143" t="s">
        <v>2661</v>
      </c>
      <c r="J555" s="143" t="s">
        <v>2662</v>
      </c>
      <c r="L555" s="144" t="s">
        <v>2373</v>
      </c>
    </row>
    <row r="556" spans="1:12" x14ac:dyDescent="0.25">
      <c r="A556" s="139" t="s">
        <v>3656</v>
      </c>
      <c r="B556" s="140">
        <v>45009</v>
      </c>
      <c r="C556" s="141">
        <v>44986</v>
      </c>
      <c r="D556" s="145">
        <v>45012</v>
      </c>
      <c r="E556" s="144" t="s">
        <v>764</v>
      </c>
      <c r="F556" s="142">
        <v>38.78</v>
      </c>
      <c r="G556" s="142">
        <v>38.78</v>
      </c>
      <c r="H556" s="143" t="s">
        <v>2664</v>
      </c>
      <c r="I556" s="143" t="s">
        <v>2665</v>
      </c>
      <c r="J556" s="143" t="s">
        <v>2666</v>
      </c>
      <c r="L556" s="144" t="s">
        <v>2373</v>
      </c>
    </row>
    <row r="557" spans="1:12" x14ac:dyDescent="0.25">
      <c r="A557" s="139" t="s">
        <v>3657</v>
      </c>
      <c r="B557" s="140">
        <v>45010</v>
      </c>
      <c r="C557" s="141">
        <v>44986</v>
      </c>
      <c r="D557" s="145">
        <v>45013</v>
      </c>
      <c r="E557" s="144" t="s">
        <v>764</v>
      </c>
      <c r="F557" s="142">
        <v>280.64</v>
      </c>
      <c r="G557" s="142">
        <v>280.64</v>
      </c>
      <c r="H557" s="143" t="s">
        <v>2660</v>
      </c>
      <c r="I557" s="143" t="s">
        <v>2661</v>
      </c>
      <c r="J557" s="143" t="s">
        <v>2662</v>
      </c>
      <c r="L557" s="144" t="s">
        <v>2373</v>
      </c>
    </row>
    <row r="558" spans="1:12" x14ac:dyDescent="0.25">
      <c r="A558" s="139" t="s">
        <v>3658</v>
      </c>
      <c r="B558" s="140">
        <v>45010</v>
      </c>
      <c r="C558" s="141">
        <v>44986</v>
      </c>
      <c r="D558" s="145">
        <v>45012</v>
      </c>
      <c r="E558" s="144" t="s">
        <v>764</v>
      </c>
      <c r="F558" s="142">
        <v>68.67</v>
      </c>
      <c r="G558" s="142">
        <v>68.67</v>
      </c>
      <c r="H558" s="143" t="s">
        <v>2664</v>
      </c>
      <c r="I558" s="143" t="s">
        <v>2665</v>
      </c>
      <c r="J558" s="143" t="s">
        <v>2666</v>
      </c>
      <c r="L558" s="144" t="s">
        <v>2373</v>
      </c>
    </row>
    <row r="559" spans="1:12" x14ac:dyDescent="0.25">
      <c r="A559" s="139" t="s">
        <v>3659</v>
      </c>
      <c r="B559" s="140">
        <v>45011</v>
      </c>
      <c r="C559" s="141">
        <v>44986</v>
      </c>
      <c r="D559" s="145">
        <v>45013</v>
      </c>
      <c r="E559" s="144" t="s">
        <v>764</v>
      </c>
      <c r="F559" s="142">
        <v>249.31</v>
      </c>
      <c r="G559" s="142">
        <v>249.31</v>
      </c>
      <c r="H559" s="143" t="s">
        <v>2660</v>
      </c>
      <c r="I559" s="143" t="s">
        <v>2661</v>
      </c>
      <c r="J559" s="143" t="s">
        <v>2662</v>
      </c>
      <c r="L559" s="144" t="s">
        <v>2373</v>
      </c>
    </row>
    <row r="560" spans="1:12" x14ac:dyDescent="0.25">
      <c r="A560" s="139" t="s">
        <v>3660</v>
      </c>
      <c r="B560" s="140">
        <v>45011</v>
      </c>
      <c r="C560" s="141">
        <v>44986</v>
      </c>
      <c r="D560" s="145">
        <v>45012</v>
      </c>
      <c r="E560" s="144" t="s">
        <v>764</v>
      </c>
      <c r="F560" s="142">
        <v>70.540000000000006</v>
      </c>
      <c r="G560" s="142">
        <v>70.540000000000006</v>
      </c>
      <c r="H560" s="143" t="s">
        <v>2664</v>
      </c>
      <c r="I560" s="143" t="s">
        <v>2665</v>
      </c>
      <c r="J560" s="143" t="s">
        <v>2666</v>
      </c>
      <c r="L560" s="144" t="s">
        <v>2373</v>
      </c>
    </row>
    <row r="561" spans="1:12" x14ac:dyDescent="0.25">
      <c r="A561" s="139" t="s">
        <v>3661</v>
      </c>
      <c r="B561" s="140">
        <v>45014</v>
      </c>
      <c r="C561" s="141">
        <v>44986</v>
      </c>
      <c r="D561" s="145">
        <v>45016</v>
      </c>
      <c r="E561" s="144" t="s">
        <v>764</v>
      </c>
      <c r="F561" s="142">
        <v>46.44</v>
      </c>
      <c r="G561" s="142">
        <v>46.44</v>
      </c>
      <c r="H561" s="143" t="s">
        <v>2660</v>
      </c>
      <c r="I561" s="143" t="s">
        <v>2661</v>
      </c>
      <c r="J561" s="143" t="s">
        <v>2662</v>
      </c>
      <c r="L561" s="144" t="s">
        <v>2373</v>
      </c>
    </row>
    <row r="562" spans="1:12" x14ac:dyDescent="0.25">
      <c r="A562" s="139" t="s">
        <v>3662</v>
      </c>
      <c r="B562" s="140">
        <v>45014</v>
      </c>
      <c r="C562" s="141">
        <v>44986</v>
      </c>
      <c r="D562" s="145">
        <v>45015</v>
      </c>
      <c r="E562" s="144" t="s">
        <v>764</v>
      </c>
      <c r="F562" s="142">
        <v>5.98</v>
      </c>
      <c r="G562" s="142">
        <v>5.98</v>
      </c>
      <c r="H562" s="143" t="s">
        <v>2664</v>
      </c>
      <c r="I562" s="143" t="s">
        <v>2665</v>
      </c>
      <c r="J562" s="143" t="s">
        <v>2666</v>
      </c>
      <c r="L562" s="144" t="s">
        <v>2373</v>
      </c>
    </row>
    <row r="563" spans="1:12" x14ac:dyDescent="0.25">
      <c r="A563" s="139" t="s">
        <v>3663</v>
      </c>
      <c r="B563" s="140">
        <v>45015</v>
      </c>
      <c r="C563" s="141">
        <v>44986</v>
      </c>
      <c r="E563" s="144" t="s">
        <v>764</v>
      </c>
      <c r="F563" s="142">
        <v>51.45</v>
      </c>
      <c r="G563" s="142">
        <v>51.45</v>
      </c>
      <c r="H563" s="143" t="s">
        <v>2660</v>
      </c>
      <c r="I563" s="143" t="s">
        <v>2661</v>
      </c>
      <c r="J563" s="143" t="s">
        <v>2662</v>
      </c>
      <c r="L563" s="144" t="s">
        <v>2367</v>
      </c>
    </row>
    <row r="564" spans="1:12" x14ac:dyDescent="0.25">
      <c r="A564" s="139" t="s">
        <v>3664</v>
      </c>
      <c r="B564" s="140">
        <v>45015</v>
      </c>
      <c r="C564" s="141">
        <v>44986</v>
      </c>
      <c r="D564" s="145">
        <v>45016</v>
      </c>
      <c r="E564" s="144" t="s">
        <v>764</v>
      </c>
      <c r="F564" s="142">
        <v>12.86</v>
      </c>
      <c r="G564" s="142">
        <v>12.86</v>
      </c>
      <c r="H564" s="143" t="s">
        <v>2664</v>
      </c>
      <c r="I564" s="143" t="s">
        <v>2665</v>
      </c>
      <c r="J564" s="143" t="s">
        <v>2666</v>
      </c>
      <c r="L564" s="144" t="s">
        <v>2373</v>
      </c>
    </row>
    <row r="565" spans="1:12" x14ac:dyDescent="0.25">
      <c r="A565" s="139" t="s">
        <v>3665</v>
      </c>
      <c r="B565" s="140">
        <v>45016</v>
      </c>
      <c r="C565" s="141">
        <v>44986</v>
      </c>
      <c r="E565" s="144" t="s">
        <v>764</v>
      </c>
      <c r="F565" s="142">
        <v>63</v>
      </c>
      <c r="G565" s="142">
        <v>63</v>
      </c>
      <c r="H565" s="143" t="s">
        <v>2660</v>
      </c>
      <c r="I565" s="143" t="s">
        <v>2661</v>
      </c>
      <c r="J565" s="143" t="s">
        <v>2662</v>
      </c>
      <c r="L565" s="144" t="s">
        <v>2367</v>
      </c>
    </row>
    <row r="566" spans="1:12" x14ac:dyDescent="0.25">
      <c r="A566" s="139" t="s">
        <v>3666</v>
      </c>
      <c r="B566" s="140">
        <v>45016</v>
      </c>
      <c r="C566" s="141">
        <v>44986</v>
      </c>
      <c r="E566" s="144" t="s">
        <v>764</v>
      </c>
      <c r="F566" s="142">
        <v>11.4</v>
      </c>
      <c r="G566" s="142">
        <v>11.4</v>
      </c>
      <c r="H566" s="143" t="s">
        <v>2664</v>
      </c>
      <c r="I566" s="143" t="s">
        <v>2665</v>
      </c>
      <c r="J566" s="143" t="s">
        <v>2666</v>
      </c>
      <c r="L566" s="144" t="s">
        <v>2367</v>
      </c>
    </row>
    <row r="567" spans="1:12" x14ac:dyDescent="0.25">
      <c r="A567" s="139" t="s">
        <v>3667</v>
      </c>
      <c r="B567" s="140">
        <v>45016</v>
      </c>
      <c r="C567" s="141">
        <v>44986</v>
      </c>
      <c r="D567" s="145">
        <v>45016</v>
      </c>
      <c r="E567" s="144" t="s">
        <v>3302</v>
      </c>
      <c r="F567" s="142">
        <v>11484.56</v>
      </c>
      <c r="G567" s="142">
        <v>11484.56</v>
      </c>
      <c r="H567" s="143" t="s">
        <v>2917</v>
      </c>
      <c r="I567" s="143" t="s">
        <v>2918</v>
      </c>
      <c r="J567" s="143" t="s">
        <v>2926</v>
      </c>
      <c r="L567" s="144" t="s">
        <v>2373</v>
      </c>
    </row>
    <row r="568" spans="1:12" x14ac:dyDescent="0.25">
      <c r="A568" s="139" t="s">
        <v>3668</v>
      </c>
      <c r="B568" s="140">
        <v>45016</v>
      </c>
      <c r="C568" s="141">
        <v>44986</v>
      </c>
      <c r="D568" s="145">
        <v>45016</v>
      </c>
      <c r="E568" s="144" t="s">
        <v>2928</v>
      </c>
      <c r="F568" s="142">
        <v>525.1</v>
      </c>
      <c r="G568" s="142">
        <v>525.1</v>
      </c>
      <c r="H568" s="143" t="s">
        <v>2922</v>
      </c>
      <c r="I568" s="143" t="s">
        <v>2923</v>
      </c>
      <c r="J568" s="143" t="s">
        <v>2926</v>
      </c>
      <c r="L568" s="144" t="s">
        <v>2373</v>
      </c>
    </row>
    <row r="569" spans="1:12" x14ac:dyDescent="0.25">
      <c r="A569" s="139" t="s">
        <v>3669</v>
      </c>
      <c r="B569" s="140">
        <v>45016</v>
      </c>
      <c r="C569" s="141">
        <v>44986</v>
      </c>
      <c r="D569" s="145">
        <v>45016</v>
      </c>
      <c r="E569" s="144" t="s">
        <v>3670</v>
      </c>
      <c r="F569" s="142">
        <v>11976.37</v>
      </c>
      <c r="G569" s="142">
        <v>11976.37</v>
      </c>
      <c r="H569" s="143" t="s">
        <v>2917</v>
      </c>
      <c r="I569" s="143" t="s">
        <v>2918</v>
      </c>
      <c r="J569" s="143" t="s">
        <v>2919</v>
      </c>
      <c r="L569" s="144" t="s">
        <v>2373</v>
      </c>
    </row>
    <row r="570" spans="1:12" x14ac:dyDescent="0.25">
      <c r="A570" s="139" t="s">
        <v>3671</v>
      </c>
      <c r="B570" s="140">
        <v>45016</v>
      </c>
      <c r="C570" s="141">
        <v>44986</v>
      </c>
      <c r="D570" s="145">
        <v>45016</v>
      </c>
      <c r="E570" s="144" t="s">
        <v>3672</v>
      </c>
      <c r="F570" s="142">
        <v>211.8</v>
      </c>
      <c r="G570" s="142">
        <v>211.8</v>
      </c>
      <c r="H570" s="143" t="s">
        <v>2922</v>
      </c>
      <c r="I570" s="143" t="s">
        <v>2923</v>
      </c>
      <c r="J570" s="143" t="s">
        <v>2919</v>
      </c>
      <c r="L570" s="144" t="s">
        <v>2373</v>
      </c>
    </row>
    <row r="571" spans="1:12" x14ac:dyDescent="0.25">
      <c r="A571" s="139" t="s">
        <v>3673</v>
      </c>
      <c r="B571" s="140">
        <v>44990</v>
      </c>
      <c r="C571" s="141">
        <v>44986</v>
      </c>
      <c r="D571" s="145">
        <v>44992</v>
      </c>
      <c r="E571" s="144" t="s">
        <v>764</v>
      </c>
      <c r="F571" s="142">
        <v>287.52</v>
      </c>
      <c r="G571" s="142">
        <v>287.52</v>
      </c>
      <c r="H571" s="143" t="s">
        <v>2660</v>
      </c>
      <c r="I571" s="143" t="s">
        <v>2661</v>
      </c>
      <c r="J571" s="143" t="s">
        <v>2662</v>
      </c>
      <c r="L571" s="144" t="s">
        <v>2373</v>
      </c>
    </row>
    <row r="572" spans="1:12" x14ac:dyDescent="0.25">
      <c r="A572" s="139" t="s">
        <v>3674</v>
      </c>
      <c r="B572" s="140">
        <v>44990</v>
      </c>
      <c r="C572" s="141">
        <v>44986</v>
      </c>
      <c r="D572" s="145">
        <v>44991</v>
      </c>
      <c r="E572" s="144" t="s">
        <v>764</v>
      </c>
      <c r="F572" s="142">
        <v>88.41</v>
      </c>
      <c r="G572" s="142">
        <v>88.41</v>
      </c>
      <c r="H572" s="143" t="s">
        <v>2664</v>
      </c>
      <c r="I572" s="143" t="s">
        <v>2665</v>
      </c>
      <c r="J572" s="143" t="s">
        <v>2666</v>
      </c>
      <c r="L572" s="144" t="s">
        <v>2373</v>
      </c>
    </row>
    <row r="573" spans="1:12" x14ac:dyDescent="0.25">
      <c r="A573" s="139" t="s">
        <v>3675</v>
      </c>
      <c r="B573" s="140">
        <v>45016</v>
      </c>
      <c r="C573" s="141">
        <v>44986</v>
      </c>
      <c r="D573" s="145">
        <v>45016</v>
      </c>
      <c r="E573" s="144" t="s">
        <v>2971</v>
      </c>
      <c r="F573" s="142">
        <v>2361.41</v>
      </c>
      <c r="G573" s="142">
        <v>2361.41</v>
      </c>
      <c r="H573" s="143" t="s">
        <v>2917</v>
      </c>
      <c r="I573" s="143" t="s">
        <v>2918</v>
      </c>
      <c r="J573" s="143" t="s">
        <v>2972</v>
      </c>
      <c r="L573" s="144" t="s">
        <v>2373</v>
      </c>
    </row>
    <row r="574" spans="1:12" x14ac:dyDescent="0.25">
      <c r="A574" s="139" t="s">
        <v>3676</v>
      </c>
      <c r="B574" s="140">
        <v>45016</v>
      </c>
      <c r="C574" s="141">
        <v>44986</v>
      </c>
      <c r="D574" s="145">
        <v>45016</v>
      </c>
      <c r="E574" s="144" t="s">
        <v>2977</v>
      </c>
      <c r="F574" s="142">
        <v>2426.42</v>
      </c>
      <c r="G574" s="142">
        <v>2426.42</v>
      </c>
      <c r="H574" s="143" t="s">
        <v>2917</v>
      </c>
      <c r="I574" s="143" t="s">
        <v>2918</v>
      </c>
      <c r="J574" s="143" t="s">
        <v>2975</v>
      </c>
      <c r="L574" s="144" t="s">
        <v>2373</v>
      </c>
    </row>
    <row r="575" spans="1:12" x14ac:dyDescent="0.25">
      <c r="A575" s="139" t="s">
        <v>3677</v>
      </c>
      <c r="B575" s="140">
        <v>45016</v>
      </c>
      <c r="C575" s="141">
        <v>44986</v>
      </c>
      <c r="D575" s="145">
        <v>45016</v>
      </c>
      <c r="E575" s="144" t="s">
        <v>2974</v>
      </c>
      <c r="F575" s="142">
        <v>62.5</v>
      </c>
      <c r="G575" s="142">
        <v>62.5</v>
      </c>
      <c r="H575" s="143" t="s">
        <v>2922</v>
      </c>
      <c r="I575" s="143" t="s">
        <v>2923</v>
      </c>
      <c r="J575" s="143" t="s">
        <v>2975</v>
      </c>
      <c r="L575" s="144" t="s">
        <v>2373</v>
      </c>
    </row>
    <row r="576" spans="1:12" x14ac:dyDescent="0.25">
      <c r="A576" s="139" t="s">
        <v>3678</v>
      </c>
      <c r="B576" s="140">
        <v>45016</v>
      </c>
      <c r="C576" s="141">
        <v>44986</v>
      </c>
      <c r="F576" s="142">
        <v>1142.4000000000001</v>
      </c>
      <c r="G576" s="142">
        <v>1142.4000000000001</v>
      </c>
      <c r="H576" s="143" t="s">
        <v>3679</v>
      </c>
      <c r="I576" s="143" t="s">
        <v>433</v>
      </c>
      <c r="J576" s="143" t="s">
        <v>2914</v>
      </c>
      <c r="L576" s="144" t="s">
        <v>2367</v>
      </c>
    </row>
    <row r="577" spans="1:12" x14ac:dyDescent="0.25">
      <c r="A577" s="139" t="s">
        <v>3680</v>
      </c>
      <c r="B577" s="140">
        <v>45016</v>
      </c>
      <c r="C577" s="141">
        <v>44986</v>
      </c>
      <c r="D577" s="145">
        <v>45016</v>
      </c>
      <c r="E577" s="144" t="s">
        <v>2911</v>
      </c>
      <c r="F577" s="142">
        <v>4581.58</v>
      </c>
      <c r="G577" s="142">
        <v>4581.58</v>
      </c>
      <c r="H577" s="143" t="s">
        <v>2912</v>
      </c>
      <c r="I577" s="143" t="s">
        <v>2913</v>
      </c>
      <c r="J577" s="143" t="s">
        <v>2914</v>
      </c>
      <c r="L577" s="144" t="s">
        <v>2373</v>
      </c>
    </row>
    <row r="578" spans="1:12" x14ac:dyDescent="0.25">
      <c r="A578" s="139" t="s">
        <v>3681</v>
      </c>
      <c r="B578" s="140">
        <v>45016</v>
      </c>
      <c r="C578" s="141">
        <v>44986</v>
      </c>
      <c r="D578" s="145">
        <v>45016</v>
      </c>
      <c r="E578" s="144" t="s">
        <v>3382</v>
      </c>
      <c r="F578" s="142">
        <v>34.5</v>
      </c>
      <c r="G578" s="142">
        <v>34.5</v>
      </c>
      <c r="H578" s="143" t="s">
        <v>2996</v>
      </c>
      <c r="I578" s="143" t="s">
        <v>2997</v>
      </c>
      <c r="J578" s="143" t="s">
        <v>2998</v>
      </c>
      <c r="L578" s="144" t="s">
        <v>2373</v>
      </c>
    </row>
    <row r="579" spans="1:12" x14ac:dyDescent="0.25">
      <c r="A579" s="139" t="s">
        <v>3682</v>
      </c>
      <c r="B579" s="140">
        <v>45016</v>
      </c>
      <c r="C579" s="141">
        <v>44986</v>
      </c>
      <c r="D579" s="145">
        <v>45016</v>
      </c>
      <c r="E579" s="144" t="s">
        <v>3384</v>
      </c>
      <c r="F579" s="142">
        <v>130.97999999999999</v>
      </c>
      <c r="G579" s="142">
        <v>130.97999999999999</v>
      </c>
      <c r="H579" s="143" t="s">
        <v>2996</v>
      </c>
      <c r="I579" s="143" t="s">
        <v>2997</v>
      </c>
      <c r="J579" s="143" t="s">
        <v>2998</v>
      </c>
      <c r="L579" s="144" t="s">
        <v>2373</v>
      </c>
    </row>
    <row r="580" spans="1:12" x14ac:dyDescent="0.25">
      <c r="A580" s="139" t="s">
        <v>3683</v>
      </c>
      <c r="B580" s="140">
        <v>45016</v>
      </c>
      <c r="C580" s="141">
        <v>44986</v>
      </c>
      <c r="D580" s="145">
        <v>45016</v>
      </c>
      <c r="E580" s="144" t="s">
        <v>3684</v>
      </c>
      <c r="F580" s="142">
        <v>2387</v>
      </c>
      <c r="G580" s="142">
        <v>2387</v>
      </c>
      <c r="H580" s="143" t="s">
        <v>2708</v>
      </c>
      <c r="I580" s="143" t="s">
        <v>2709</v>
      </c>
      <c r="J580" s="143" t="s">
        <v>2710</v>
      </c>
      <c r="L580" s="144" t="s">
        <v>2373</v>
      </c>
    </row>
    <row r="581" spans="1:12" x14ac:dyDescent="0.25">
      <c r="A581" s="139" t="s">
        <v>3685</v>
      </c>
      <c r="B581" s="140">
        <v>45015</v>
      </c>
      <c r="C581" s="141">
        <v>44986</v>
      </c>
      <c r="D581" s="145">
        <v>45033</v>
      </c>
      <c r="E581" s="144" t="s">
        <v>3686</v>
      </c>
      <c r="F581" s="142">
        <v>111.7</v>
      </c>
      <c r="G581" s="142">
        <v>111.7</v>
      </c>
      <c r="H581" s="143" t="s">
        <v>2443</v>
      </c>
      <c r="I581" s="143" t="s">
        <v>2444</v>
      </c>
      <c r="J581" s="143" t="s">
        <v>2832</v>
      </c>
      <c r="L581" s="144" t="s">
        <v>2373</v>
      </c>
    </row>
    <row r="582" spans="1:12" x14ac:dyDescent="0.25">
      <c r="A582" s="139" t="s">
        <v>3687</v>
      </c>
      <c r="B582" s="140">
        <v>45008</v>
      </c>
      <c r="C582" s="141">
        <v>44986</v>
      </c>
      <c r="D582" s="145">
        <v>45012</v>
      </c>
      <c r="E582" s="144" t="s">
        <v>764</v>
      </c>
      <c r="F582" s="142">
        <v>104.84</v>
      </c>
      <c r="G582" s="142">
        <v>104.84</v>
      </c>
      <c r="H582" s="143" t="s">
        <v>2660</v>
      </c>
      <c r="I582" s="143" t="s">
        <v>2661</v>
      </c>
      <c r="J582" s="143" t="s">
        <v>2662</v>
      </c>
      <c r="L582" s="144" t="s">
        <v>2373</v>
      </c>
    </row>
    <row r="583" spans="1:12" x14ac:dyDescent="0.25">
      <c r="A583" s="139" t="s">
        <v>3688</v>
      </c>
      <c r="B583" s="140">
        <v>45008</v>
      </c>
      <c r="C583" s="141">
        <v>44986</v>
      </c>
      <c r="D583" s="145">
        <v>45009</v>
      </c>
      <c r="E583" s="144" t="s">
        <v>764</v>
      </c>
      <c r="F583" s="142">
        <v>13.11</v>
      </c>
      <c r="G583" s="142">
        <v>13.11</v>
      </c>
      <c r="H583" s="143" t="s">
        <v>2664</v>
      </c>
      <c r="I583" s="143" t="s">
        <v>2665</v>
      </c>
      <c r="J583" s="143" t="s">
        <v>2666</v>
      </c>
      <c r="L583" s="144" t="s">
        <v>2373</v>
      </c>
    </row>
    <row r="584" spans="1:12" x14ac:dyDescent="0.25">
      <c r="A584" s="139" t="s">
        <v>3689</v>
      </c>
      <c r="B584" s="140">
        <v>45027</v>
      </c>
      <c r="C584" s="141">
        <v>44986</v>
      </c>
      <c r="D584" s="145">
        <v>45036</v>
      </c>
      <c r="E584" s="144" t="s">
        <v>3690</v>
      </c>
      <c r="F584" s="142">
        <v>7405.71</v>
      </c>
      <c r="G584" s="142">
        <v>7405.71</v>
      </c>
      <c r="H584" s="143" t="s">
        <v>3035</v>
      </c>
      <c r="I584" s="143" t="s">
        <v>3036</v>
      </c>
      <c r="J584" s="143" t="s">
        <v>2438</v>
      </c>
      <c r="L584" s="144" t="s">
        <v>2373</v>
      </c>
    </row>
    <row r="585" spans="1:12" x14ac:dyDescent="0.25">
      <c r="A585" s="139" t="s">
        <v>3691</v>
      </c>
      <c r="B585" s="140">
        <v>45027</v>
      </c>
      <c r="C585" s="141">
        <v>44986</v>
      </c>
      <c r="D585" s="145">
        <v>45036</v>
      </c>
      <c r="E585" s="144" t="s">
        <v>3692</v>
      </c>
      <c r="F585" s="142">
        <v>22110.39</v>
      </c>
      <c r="G585" s="142">
        <v>22110.39</v>
      </c>
      <c r="H585" s="143" t="s">
        <v>3038</v>
      </c>
      <c r="I585" s="143" t="s">
        <v>3039</v>
      </c>
      <c r="J585" s="143" t="s">
        <v>2438</v>
      </c>
      <c r="L585" s="144" t="s">
        <v>2373</v>
      </c>
    </row>
    <row r="586" spans="1:12" x14ac:dyDescent="0.25">
      <c r="A586" s="139" t="s">
        <v>3693</v>
      </c>
      <c r="B586" s="140">
        <v>45027</v>
      </c>
      <c r="C586" s="141">
        <v>44986</v>
      </c>
      <c r="D586" s="145">
        <v>45036</v>
      </c>
      <c r="E586" s="144" t="s">
        <v>3692</v>
      </c>
      <c r="F586" s="142">
        <v>61025.120000000003</v>
      </c>
      <c r="G586" s="142">
        <v>61025.120000000003</v>
      </c>
      <c r="H586" s="143" t="s">
        <v>3041</v>
      </c>
      <c r="I586" s="143" t="s">
        <v>3042</v>
      </c>
      <c r="J586" s="143" t="s">
        <v>2438</v>
      </c>
      <c r="L586" s="144" t="s">
        <v>2373</v>
      </c>
    </row>
    <row r="587" spans="1:12" x14ac:dyDescent="0.25">
      <c r="A587" s="139" t="s">
        <v>3694</v>
      </c>
      <c r="B587" s="140">
        <v>45027</v>
      </c>
      <c r="C587" s="141">
        <v>44986</v>
      </c>
      <c r="D587" s="145">
        <v>45036</v>
      </c>
      <c r="E587" s="144" t="s">
        <v>3695</v>
      </c>
      <c r="F587" s="142">
        <v>2000</v>
      </c>
      <c r="G587" s="142">
        <v>2000</v>
      </c>
      <c r="H587" s="143" t="s">
        <v>3044</v>
      </c>
      <c r="I587" s="143" t="s">
        <v>3045</v>
      </c>
      <c r="J587" s="143" t="s">
        <v>2438</v>
      </c>
      <c r="L587" s="144" t="s">
        <v>2373</v>
      </c>
    </row>
    <row r="588" spans="1:12" x14ac:dyDescent="0.25">
      <c r="A588" s="139" t="s">
        <v>3696</v>
      </c>
      <c r="B588" s="140">
        <v>45027</v>
      </c>
      <c r="C588" s="141">
        <v>44986</v>
      </c>
      <c r="E588" s="144" t="s">
        <v>3697</v>
      </c>
      <c r="F588" s="142">
        <v>290.42</v>
      </c>
      <c r="G588" s="142">
        <v>290.42</v>
      </c>
      <c r="H588" s="143" t="s">
        <v>3047</v>
      </c>
      <c r="I588" s="143" t="s">
        <v>3048</v>
      </c>
      <c r="J588" s="143" t="s">
        <v>3049</v>
      </c>
      <c r="L588" s="144" t="s">
        <v>2367</v>
      </c>
    </row>
    <row r="589" spans="1:12" x14ac:dyDescent="0.25">
      <c r="A589" s="139" t="s">
        <v>3698</v>
      </c>
      <c r="B589" s="140">
        <v>45027</v>
      </c>
      <c r="C589" s="141">
        <v>44986</v>
      </c>
      <c r="E589" s="144" t="s">
        <v>3699</v>
      </c>
      <c r="F589" s="142">
        <v>894.31</v>
      </c>
      <c r="G589" s="142">
        <v>894.31</v>
      </c>
      <c r="H589" s="143" t="s">
        <v>3051</v>
      </c>
      <c r="I589" s="143" t="s">
        <v>3052</v>
      </c>
      <c r="J589" s="143" t="s">
        <v>3049</v>
      </c>
      <c r="L589" s="144" t="s">
        <v>2367</v>
      </c>
    </row>
    <row r="590" spans="1:12" x14ac:dyDescent="0.25">
      <c r="A590" s="139" t="s">
        <v>3700</v>
      </c>
      <c r="B590" s="140">
        <v>45027</v>
      </c>
      <c r="C590" s="141">
        <v>44986</v>
      </c>
      <c r="E590" s="144" t="s">
        <v>3496</v>
      </c>
      <c r="F590" s="142">
        <v>2465.0500000000002</v>
      </c>
      <c r="G590" s="142">
        <v>2465.0500000000002</v>
      </c>
      <c r="H590" s="143" t="s">
        <v>3054</v>
      </c>
      <c r="I590" s="143" t="s">
        <v>3055</v>
      </c>
      <c r="J590" s="143" t="s">
        <v>3049</v>
      </c>
      <c r="L590" s="144" t="s">
        <v>2367</v>
      </c>
    </row>
    <row r="591" spans="1:12" x14ac:dyDescent="0.25">
      <c r="A591" s="139" t="s">
        <v>3701</v>
      </c>
      <c r="B591" s="140">
        <v>44958</v>
      </c>
      <c r="C591" s="141">
        <v>44958</v>
      </c>
      <c r="D591" s="145">
        <v>44984</v>
      </c>
      <c r="E591" s="144" t="s">
        <v>3702</v>
      </c>
      <c r="F591" s="142">
        <v>6000</v>
      </c>
      <c r="G591" s="142">
        <v>6000</v>
      </c>
      <c r="H591" s="143" t="s">
        <v>3703</v>
      </c>
      <c r="I591" s="143" t="s">
        <v>3704</v>
      </c>
      <c r="J591" s="143" t="s">
        <v>3705</v>
      </c>
      <c r="K591" s="139" t="s">
        <v>3706</v>
      </c>
      <c r="L591" s="144" t="s">
        <v>2373</v>
      </c>
    </row>
    <row r="592" spans="1:12" x14ac:dyDescent="0.25">
      <c r="A592" s="139" t="s">
        <v>3707</v>
      </c>
      <c r="B592" s="140">
        <v>45028</v>
      </c>
      <c r="C592" s="141">
        <v>44986</v>
      </c>
      <c r="F592" s="142">
        <v>5000</v>
      </c>
      <c r="G592" s="142">
        <v>5000</v>
      </c>
      <c r="H592" s="143" t="s">
        <v>2591</v>
      </c>
      <c r="I592" s="143" t="s">
        <v>2592</v>
      </c>
      <c r="J592" s="143" t="s">
        <v>3708</v>
      </c>
      <c r="K592" s="139" t="s">
        <v>3709</v>
      </c>
      <c r="L592" s="144" t="s">
        <v>2367</v>
      </c>
    </row>
    <row r="593" spans="1:12" x14ac:dyDescent="0.25">
      <c r="A593" s="139" t="s">
        <v>3710</v>
      </c>
      <c r="B593" s="140">
        <v>45036</v>
      </c>
      <c r="C593" s="141">
        <v>44986</v>
      </c>
      <c r="E593" s="144" t="s">
        <v>3711</v>
      </c>
      <c r="F593" s="142">
        <v>9396.65</v>
      </c>
      <c r="G593" s="142">
        <v>9396.65</v>
      </c>
      <c r="H593" s="143" t="s">
        <v>3121</v>
      </c>
      <c r="I593" s="143" t="s">
        <v>3122</v>
      </c>
      <c r="J593" s="143" t="s">
        <v>3049</v>
      </c>
      <c r="L593" s="144" t="s">
        <v>2367</v>
      </c>
    </row>
    <row r="594" spans="1:12" x14ac:dyDescent="0.25">
      <c r="A594" s="139" t="s">
        <v>3712</v>
      </c>
      <c r="B594" s="140">
        <v>45001</v>
      </c>
      <c r="C594" s="141">
        <v>44986</v>
      </c>
      <c r="D594" s="145">
        <v>45028</v>
      </c>
      <c r="E594" s="144" t="s">
        <v>3713</v>
      </c>
      <c r="F594" s="142">
        <v>9212.0499999999993</v>
      </c>
      <c r="G594" s="142">
        <v>9212.0499999999993</v>
      </c>
      <c r="H594" s="143" t="s">
        <v>3235</v>
      </c>
      <c r="I594" s="143" t="s">
        <v>3236</v>
      </c>
      <c r="J594" s="143" t="s">
        <v>3714</v>
      </c>
      <c r="K594" s="139" t="s">
        <v>3715</v>
      </c>
      <c r="L594" s="144" t="s">
        <v>2373</v>
      </c>
    </row>
    <row r="595" spans="1:12" x14ac:dyDescent="0.25">
      <c r="A595" s="139" t="s">
        <v>3716</v>
      </c>
      <c r="B595" s="140">
        <v>44949</v>
      </c>
      <c r="C595" s="141">
        <v>44927</v>
      </c>
      <c r="D595" s="145">
        <v>44952</v>
      </c>
      <c r="E595" s="144" t="s">
        <v>2797</v>
      </c>
      <c r="F595" s="142">
        <v>919.7</v>
      </c>
      <c r="G595" s="142">
        <v>919.7</v>
      </c>
      <c r="H595" s="143" t="s">
        <v>2393</v>
      </c>
      <c r="I595" s="143" t="s">
        <v>2394</v>
      </c>
      <c r="J595" s="143" t="s">
        <v>3717</v>
      </c>
      <c r="K595" s="139" t="s">
        <v>3718</v>
      </c>
      <c r="L595" s="144" t="s">
        <v>2373</v>
      </c>
    </row>
    <row r="596" spans="1:12" x14ac:dyDescent="0.25">
      <c r="A596" s="139" t="s">
        <v>3719</v>
      </c>
      <c r="B596" s="140">
        <v>44949</v>
      </c>
      <c r="C596" s="141">
        <v>44927</v>
      </c>
      <c r="D596" s="145">
        <v>44952</v>
      </c>
      <c r="E596" s="144" t="s">
        <v>2797</v>
      </c>
      <c r="F596" s="142">
        <v>919.7</v>
      </c>
      <c r="G596" s="142">
        <v>919.7</v>
      </c>
      <c r="H596" s="143" t="s">
        <v>2393</v>
      </c>
      <c r="I596" s="143" t="s">
        <v>2394</v>
      </c>
      <c r="J596" s="143" t="s">
        <v>3717</v>
      </c>
      <c r="K596" s="139" t="s">
        <v>3718</v>
      </c>
      <c r="L596" s="144" t="s">
        <v>2373</v>
      </c>
    </row>
    <row r="597" spans="1:12" x14ac:dyDescent="0.25">
      <c r="A597" s="139" t="s">
        <v>3720</v>
      </c>
      <c r="B597" s="140">
        <v>44972</v>
      </c>
      <c r="C597" s="141">
        <v>44958</v>
      </c>
      <c r="D597" s="145">
        <v>44984</v>
      </c>
      <c r="E597" s="144" t="s">
        <v>2797</v>
      </c>
      <c r="F597" s="142">
        <v>919.7</v>
      </c>
      <c r="G597" s="142">
        <v>919.7</v>
      </c>
      <c r="H597" s="143" t="s">
        <v>2393</v>
      </c>
      <c r="I597" s="143" t="s">
        <v>2394</v>
      </c>
      <c r="J597" s="143" t="s">
        <v>3717</v>
      </c>
      <c r="K597" s="139" t="s">
        <v>3718</v>
      </c>
      <c r="L597" s="144" t="s">
        <v>2373</v>
      </c>
    </row>
    <row r="598" spans="1:12" x14ac:dyDescent="0.25">
      <c r="A598" s="139" t="s">
        <v>3721</v>
      </c>
      <c r="B598" s="140">
        <v>45002</v>
      </c>
      <c r="C598" s="141">
        <v>44986</v>
      </c>
      <c r="D598" s="145">
        <v>45012</v>
      </c>
      <c r="E598" s="144" t="s">
        <v>2797</v>
      </c>
      <c r="F598" s="142">
        <v>919.7</v>
      </c>
      <c r="G598" s="142">
        <v>919.7</v>
      </c>
      <c r="H598" s="143" t="s">
        <v>2393</v>
      </c>
      <c r="I598" s="143" t="s">
        <v>2394</v>
      </c>
      <c r="J598" s="143" t="s">
        <v>3717</v>
      </c>
      <c r="K598" s="139" t="s">
        <v>3718</v>
      </c>
      <c r="L598" s="144" t="s">
        <v>2373</v>
      </c>
    </row>
    <row r="599" spans="1:12" x14ac:dyDescent="0.25">
      <c r="A599" s="139" t="s">
        <v>3722</v>
      </c>
      <c r="B599" s="140">
        <v>44980</v>
      </c>
      <c r="C599" s="141">
        <v>44958</v>
      </c>
      <c r="D599" s="145">
        <v>44995</v>
      </c>
      <c r="E599" s="144" t="s">
        <v>3229</v>
      </c>
      <c r="F599" s="142">
        <v>15000</v>
      </c>
      <c r="G599" s="142">
        <v>15000</v>
      </c>
      <c r="H599" s="143" t="s">
        <v>3723</v>
      </c>
      <c r="I599" s="143" t="s">
        <v>3724</v>
      </c>
      <c r="J599" s="143" t="s">
        <v>3725</v>
      </c>
      <c r="K599" s="139" t="s">
        <v>3726</v>
      </c>
      <c r="L599" s="144" t="s">
        <v>2373</v>
      </c>
    </row>
    <row r="600" spans="1:12" x14ac:dyDescent="0.25">
      <c r="A600" s="139" t="s">
        <v>3727</v>
      </c>
      <c r="B600" s="140">
        <v>44973</v>
      </c>
      <c r="C600" s="141">
        <v>44958</v>
      </c>
      <c r="D600" s="145">
        <v>44995</v>
      </c>
      <c r="E600" s="144" t="s">
        <v>3728</v>
      </c>
      <c r="F600" s="142">
        <v>13000</v>
      </c>
      <c r="G600" s="142">
        <v>13000</v>
      </c>
      <c r="H600" s="143" t="s">
        <v>3723</v>
      </c>
      <c r="I600" s="143" t="s">
        <v>3724</v>
      </c>
      <c r="J600" s="143" t="s">
        <v>3729</v>
      </c>
      <c r="K600" s="139" t="s">
        <v>3730</v>
      </c>
      <c r="L600" s="144" t="s">
        <v>2373</v>
      </c>
    </row>
    <row r="601" spans="1:12" x14ac:dyDescent="0.25">
      <c r="A601" s="139" t="s">
        <v>3731</v>
      </c>
      <c r="B601" s="140">
        <v>44992</v>
      </c>
      <c r="C601" s="141">
        <v>44986</v>
      </c>
      <c r="D601" s="145">
        <v>45002</v>
      </c>
      <c r="E601" s="144" t="s">
        <v>3732</v>
      </c>
      <c r="F601" s="142">
        <v>10000</v>
      </c>
      <c r="G601" s="142">
        <v>7020.64</v>
      </c>
      <c r="H601" s="143" t="s">
        <v>3723</v>
      </c>
      <c r="I601" s="143" t="s">
        <v>3724</v>
      </c>
      <c r="J601" s="143" t="s">
        <v>3733</v>
      </c>
      <c r="K601" s="139" t="s">
        <v>3734</v>
      </c>
      <c r="L601" s="144" t="s">
        <v>2373</v>
      </c>
    </row>
    <row r="602" spans="1:12" x14ac:dyDescent="0.25">
      <c r="A602" s="139" t="s">
        <v>3735</v>
      </c>
      <c r="B602" s="140">
        <v>44930</v>
      </c>
      <c r="C602" s="141">
        <v>44927</v>
      </c>
      <c r="D602" s="145">
        <v>44950</v>
      </c>
      <c r="E602" s="144" t="s">
        <v>3736</v>
      </c>
      <c r="F602" s="142">
        <v>656.8</v>
      </c>
      <c r="G602" s="142">
        <v>656.8</v>
      </c>
      <c r="H602" s="143" t="s">
        <v>2393</v>
      </c>
      <c r="I602" s="143" t="s">
        <v>457</v>
      </c>
      <c r="J602" s="143" t="s">
        <v>3737</v>
      </c>
      <c r="K602" s="139" t="s">
        <v>3738</v>
      </c>
      <c r="L602" s="144" t="s">
        <v>2373</v>
      </c>
    </row>
    <row r="603" spans="1:12" x14ac:dyDescent="0.25">
      <c r="A603" s="139" t="s">
        <v>3739</v>
      </c>
      <c r="B603" s="140">
        <v>44958</v>
      </c>
      <c r="C603" s="141">
        <v>44958</v>
      </c>
      <c r="D603" s="145">
        <v>44984</v>
      </c>
      <c r="E603" s="144" t="s">
        <v>2797</v>
      </c>
      <c r="F603" s="142">
        <v>656.8</v>
      </c>
      <c r="G603" s="142">
        <v>656.8</v>
      </c>
      <c r="H603" s="143" t="s">
        <v>2393</v>
      </c>
      <c r="I603" s="143" t="s">
        <v>2394</v>
      </c>
      <c r="J603" s="143" t="s">
        <v>3737</v>
      </c>
      <c r="K603" s="139" t="s">
        <v>3738</v>
      </c>
      <c r="L603" s="144" t="s">
        <v>2373</v>
      </c>
    </row>
    <row r="604" spans="1:12" x14ac:dyDescent="0.25">
      <c r="A604" s="139" t="s">
        <v>3740</v>
      </c>
      <c r="B604" s="140">
        <v>44985</v>
      </c>
      <c r="C604" s="141">
        <v>44986</v>
      </c>
      <c r="D604" s="145">
        <v>44995</v>
      </c>
      <c r="E604" s="144" t="s">
        <v>2797</v>
      </c>
      <c r="F604" s="142">
        <v>656.8</v>
      </c>
      <c r="G604" s="142">
        <v>656.8</v>
      </c>
      <c r="H604" s="143" t="s">
        <v>2393</v>
      </c>
      <c r="I604" s="143" t="s">
        <v>2394</v>
      </c>
      <c r="J604" s="143" t="s">
        <v>3737</v>
      </c>
      <c r="K604" s="139" t="s">
        <v>3738</v>
      </c>
      <c r="L604" s="144" t="s">
        <v>2373</v>
      </c>
    </row>
    <row r="605" spans="1:12" x14ac:dyDescent="0.25">
      <c r="A605" s="139" t="s">
        <v>3741</v>
      </c>
      <c r="B605" s="140">
        <v>45005</v>
      </c>
      <c r="C605" s="141">
        <v>44986</v>
      </c>
      <c r="D605" s="145">
        <v>45012</v>
      </c>
      <c r="E605" s="144" t="s">
        <v>3742</v>
      </c>
      <c r="F605" s="142">
        <v>50000</v>
      </c>
      <c r="G605" s="142">
        <v>50000</v>
      </c>
      <c r="H605" s="143" t="s">
        <v>3743</v>
      </c>
      <c r="I605" s="143" t="s">
        <v>3744</v>
      </c>
      <c r="J605" s="143" t="s">
        <v>3745</v>
      </c>
      <c r="K605" s="139" t="s">
        <v>3746</v>
      </c>
      <c r="L605" s="144" t="s">
        <v>2373</v>
      </c>
    </row>
    <row r="606" spans="1:12" x14ac:dyDescent="0.25">
      <c r="A606" s="139" t="s">
        <v>3747</v>
      </c>
      <c r="B606" s="140">
        <v>44936</v>
      </c>
      <c r="C606" s="141">
        <v>44927</v>
      </c>
      <c r="D606" s="145">
        <v>44952</v>
      </c>
      <c r="E606" s="144" t="s">
        <v>3748</v>
      </c>
      <c r="F606" s="142">
        <v>3164</v>
      </c>
      <c r="G606" s="142">
        <v>3164</v>
      </c>
      <c r="H606" s="143" t="s">
        <v>3585</v>
      </c>
      <c r="I606" s="143" t="s">
        <v>3749</v>
      </c>
      <c r="J606" s="143" t="s">
        <v>3750</v>
      </c>
      <c r="K606" s="139" t="s">
        <v>3751</v>
      </c>
      <c r="L606" s="144" t="s">
        <v>2373</v>
      </c>
    </row>
    <row r="607" spans="1:12" x14ac:dyDescent="0.25">
      <c r="A607" s="139" t="s">
        <v>3752</v>
      </c>
      <c r="B607" s="140">
        <v>44935</v>
      </c>
      <c r="C607" s="141">
        <v>44927</v>
      </c>
      <c r="D607" s="145">
        <v>44966</v>
      </c>
      <c r="E607" s="144" t="s">
        <v>3753</v>
      </c>
      <c r="F607" s="142">
        <v>890</v>
      </c>
      <c r="G607" s="142">
        <v>890</v>
      </c>
      <c r="H607" s="143" t="s">
        <v>2388</v>
      </c>
      <c r="I607" s="143" t="s">
        <v>2389</v>
      </c>
      <c r="J607" s="143" t="s">
        <v>2390</v>
      </c>
      <c r="K607" s="139" t="s">
        <v>3754</v>
      </c>
      <c r="L607" s="144" t="s">
        <v>2373</v>
      </c>
    </row>
    <row r="608" spans="1:12" x14ac:dyDescent="0.25">
      <c r="A608" s="139" t="s">
        <v>3755</v>
      </c>
      <c r="B608" s="140">
        <v>44936</v>
      </c>
      <c r="C608" s="141">
        <v>44927</v>
      </c>
      <c r="D608" s="145">
        <v>44959</v>
      </c>
      <c r="E608" s="144" t="s">
        <v>1513</v>
      </c>
      <c r="F608" s="142">
        <v>51000</v>
      </c>
      <c r="G608" s="142">
        <v>51000</v>
      </c>
      <c r="H608" s="143" t="s">
        <v>3756</v>
      </c>
      <c r="I608" s="143" t="s">
        <v>735</v>
      </c>
      <c r="J608" s="143" t="s">
        <v>3757</v>
      </c>
      <c r="K608" s="139" t="s">
        <v>3758</v>
      </c>
      <c r="L608" s="144" t="s">
        <v>2373</v>
      </c>
    </row>
    <row r="609" spans="1:12" x14ac:dyDescent="0.25">
      <c r="A609" s="139" t="s">
        <v>3759</v>
      </c>
      <c r="B609" s="140">
        <v>44967</v>
      </c>
      <c r="C609" s="141">
        <v>44958</v>
      </c>
      <c r="D609" s="145">
        <v>44984</v>
      </c>
      <c r="E609" s="144" t="s">
        <v>1506</v>
      </c>
      <c r="F609" s="142">
        <v>51000</v>
      </c>
      <c r="G609" s="142">
        <v>51000</v>
      </c>
      <c r="H609" s="143" t="s">
        <v>3756</v>
      </c>
      <c r="I609" s="143" t="s">
        <v>735</v>
      </c>
      <c r="J609" s="143" t="s">
        <v>3757</v>
      </c>
      <c r="K609" s="139" t="s">
        <v>3758</v>
      </c>
      <c r="L609" s="144" t="s">
        <v>2373</v>
      </c>
    </row>
    <row r="610" spans="1:12" x14ac:dyDescent="0.25">
      <c r="A610" s="139" t="s">
        <v>3760</v>
      </c>
      <c r="B610" s="140">
        <v>44995</v>
      </c>
      <c r="C610" s="141">
        <v>44986</v>
      </c>
      <c r="D610" s="145">
        <v>45012</v>
      </c>
      <c r="E610" s="144" t="s">
        <v>1525</v>
      </c>
      <c r="F610" s="142">
        <v>51000</v>
      </c>
      <c r="G610" s="142">
        <v>51000</v>
      </c>
      <c r="H610" s="143" t="s">
        <v>3756</v>
      </c>
      <c r="I610" s="143" t="s">
        <v>735</v>
      </c>
      <c r="J610" s="143" t="s">
        <v>3757</v>
      </c>
      <c r="K610" s="139" t="s">
        <v>3758</v>
      </c>
      <c r="L610" s="144" t="s">
        <v>2373</v>
      </c>
    </row>
    <row r="611" spans="1:12" x14ac:dyDescent="0.25">
      <c r="A611" s="139" t="s">
        <v>3761</v>
      </c>
      <c r="B611" s="140">
        <v>44937</v>
      </c>
      <c r="C611" s="141">
        <v>44927</v>
      </c>
      <c r="D611" s="145">
        <v>44952</v>
      </c>
      <c r="E611" s="144" t="s">
        <v>3762</v>
      </c>
      <c r="F611" s="142">
        <v>20190.5</v>
      </c>
      <c r="G611" s="142">
        <v>20190.5</v>
      </c>
      <c r="H611" s="143" t="s">
        <v>2541</v>
      </c>
      <c r="I611" s="143" t="s">
        <v>3763</v>
      </c>
      <c r="J611" s="143" t="s">
        <v>3764</v>
      </c>
      <c r="K611" s="139" t="s">
        <v>3765</v>
      </c>
      <c r="L611" s="144" t="s">
        <v>2373</v>
      </c>
    </row>
    <row r="612" spans="1:12" x14ac:dyDescent="0.25">
      <c r="A612" s="139" t="s">
        <v>3766</v>
      </c>
      <c r="B612" s="140">
        <v>44937</v>
      </c>
      <c r="C612" s="141">
        <v>44927</v>
      </c>
      <c r="D612" s="145">
        <v>44952</v>
      </c>
      <c r="E612" s="144" t="s">
        <v>3767</v>
      </c>
      <c r="F612" s="142">
        <v>8076.2</v>
      </c>
      <c r="G612" s="142">
        <v>8076.2</v>
      </c>
      <c r="H612" s="143" t="s">
        <v>2541</v>
      </c>
      <c r="I612" s="143" t="s">
        <v>3763</v>
      </c>
      <c r="J612" s="143" t="s">
        <v>3764</v>
      </c>
      <c r="K612" s="139" t="s">
        <v>3768</v>
      </c>
      <c r="L612" s="144" t="s">
        <v>2373</v>
      </c>
    </row>
    <row r="613" spans="1:12" x14ac:dyDescent="0.25">
      <c r="A613" s="139" t="s">
        <v>3769</v>
      </c>
      <c r="B613" s="140">
        <v>44971</v>
      </c>
      <c r="C613" s="141">
        <v>44958</v>
      </c>
      <c r="D613" s="145">
        <v>44995</v>
      </c>
      <c r="E613" s="144" t="s">
        <v>3770</v>
      </c>
      <c r="F613" s="142">
        <v>22720</v>
      </c>
      <c r="G613" s="142">
        <v>22720</v>
      </c>
      <c r="H613" s="143" t="s">
        <v>3771</v>
      </c>
      <c r="I613" s="143" t="s">
        <v>729</v>
      </c>
      <c r="J613" s="143" t="s">
        <v>3772</v>
      </c>
      <c r="K613" s="139" t="s">
        <v>3773</v>
      </c>
      <c r="L613" s="144" t="s">
        <v>2373</v>
      </c>
    </row>
    <row r="614" spans="1:12" x14ac:dyDescent="0.25">
      <c r="A614" s="139" t="s">
        <v>3774</v>
      </c>
      <c r="B614" s="140">
        <v>44987</v>
      </c>
      <c r="C614" s="141">
        <v>44986</v>
      </c>
      <c r="D614" s="145">
        <v>45012</v>
      </c>
      <c r="E614" s="144" t="s">
        <v>3775</v>
      </c>
      <c r="F614" s="142">
        <v>6000</v>
      </c>
      <c r="G614" s="142">
        <v>6000</v>
      </c>
      <c r="H614" s="143" t="s">
        <v>3776</v>
      </c>
      <c r="I614" s="143" t="s">
        <v>3777</v>
      </c>
      <c r="J614" s="143" t="s">
        <v>3778</v>
      </c>
      <c r="K614" s="139" t="s">
        <v>3779</v>
      </c>
      <c r="L614" s="144" t="s">
        <v>2373</v>
      </c>
    </row>
    <row r="615" spans="1:12" x14ac:dyDescent="0.25">
      <c r="A615" s="139" t="s">
        <v>3780</v>
      </c>
      <c r="B615" s="140">
        <v>44946</v>
      </c>
      <c r="C615" s="141">
        <v>44927</v>
      </c>
      <c r="D615" s="145">
        <v>44967</v>
      </c>
      <c r="E615" s="144" t="s">
        <v>3781</v>
      </c>
      <c r="F615" s="142">
        <v>10600</v>
      </c>
      <c r="G615" s="142">
        <v>10600</v>
      </c>
      <c r="H615" s="143" t="s">
        <v>3782</v>
      </c>
      <c r="I615" s="143" t="s">
        <v>3783</v>
      </c>
      <c r="J615" s="143" t="s">
        <v>3784</v>
      </c>
      <c r="K615" s="139" t="s">
        <v>2127</v>
      </c>
      <c r="L615" s="144" t="s">
        <v>2373</v>
      </c>
    </row>
    <row r="616" spans="1:12" x14ac:dyDescent="0.25">
      <c r="A616" s="139" t="s">
        <v>3785</v>
      </c>
      <c r="B616" s="140">
        <v>44946</v>
      </c>
      <c r="C616" s="141">
        <v>44927</v>
      </c>
      <c r="D616" s="145">
        <v>44967</v>
      </c>
      <c r="E616" s="144" t="s">
        <v>1256</v>
      </c>
      <c r="F616" s="142">
        <v>2650</v>
      </c>
      <c r="G616" s="142">
        <v>2650</v>
      </c>
      <c r="H616" s="143" t="s">
        <v>3782</v>
      </c>
      <c r="I616" s="143" t="s">
        <v>3783</v>
      </c>
      <c r="J616" s="143" t="s">
        <v>3784</v>
      </c>
      <c r="K616" s="139" t="s">
        <v>2127</v>
      </c>
      <c r="L616" s="144" t="s">
        <v>2373</v>
      </c>
    </row>
    <row r="617" spans="1:12" x14ac:dyDescent="0.25">
      <c r="A617" s="139" t="s">
        <v>3786</v>
      </c>
      <c r="B617" s="140">
        <v>44951</v>
      </c>
      <c r="C617" s="141">
        <v>44927</v>
      </c>
      <c r="D617" s="145">
        <v>44967</v>
      </c>
      <c r="E617" s="144" t="s">
        <v>3787</v>
      </c>
      <c r="F617" s="142">
        <v>60000</v>
      </c>
      <c r="G617" s="142">
        <v>56310</v>
      </c>
      <c r="H617" s="143" t="s">
        <v>3788</v>
      </c>
      <c r="I617" s="143" t="s">
        <v>3789</v>
      </c>
      <c r="J617" s="143" t="s">
        <v>3790</v>
      </c>
      <c r="K617" s="139" t="s">
        <v>3791</v>
      </c>
      <c r="L617" s="144" t="s">
        <v>2373</v>
      </c>
    </row>
    <row r="618" spans="1:12" x14ac:dyDescent="0.25">
      <c r="A618" s="139" t="s">
        <v>3792</v>
      </c>
      <c r="B618" s="140">
        <v>44855</v>
      </c>
      <c r="C618" s="141">
        <v>44927</v>
      </c>
      <c r="F618" s="142">
        <v>60000</v>
      </c>
      <c r="G618" s="142">
        <v>56310</v>
      </c>
      <c r="H618" s="143" t="s">
        <v>3788</v>
      </c>
      <c r="I618" s="143" t="s">
        <v>3789</v>
      </c>
      <c r="J618" s="143" t="s">
        <v>3790</v>
      </c>
      <c r="K618" s="139" t="s">
        <v>3791</v>
      </c>
      <c r="L618" s="144" t="s">
        <v>2367</v>
      </c>
    </row>
    <row r="619" spans="1:12" x14ac:dyDescent="0.25">
      <c r="A619" s="139" t="s">
        <v>3793</v>
      </c>
      <c r="B619" s="140">
        <v>44855</v>
      </c>
      <c r="C619" s="141">
        <v>44958</v>
      </c>
      <c r="F619" s="142">
        <v>50000</v>
      </c>
      <c r="G619" s="142">
        <v>48770</v>
      </c>
      <c r="H619" s="143" t="s">
        <v>3788</v>
      </c>
      <c r="I619" s="143" t="s">
        <v>3789</v>
      </c>
      <c r="J619" s="143" t="s">
        <v>3790</v>
      </c>
      <c r="K619" s="139" t="s">
        <v>3791</v>
      </c>
      <c r="L619" s="144" t="s">
        <v>2367</v>
      </c>
    </row>
    <row r="620" spans="1:12" x14ac:dyDescent="0.25">
      <c r="A620" s="139" t="s">
        <v>3794</v>
      </c>
      <c r="B620" s="140">
        <v>44950</v>
      </c>
      <c r="C620" s="141">
        <v>44927</v>
      </c>
      <c r="D620" s="145">
        <v>44967</v>
      </c>
      <c r="E620" s="144" t="s">
        <v>3795</v>
      </c>
      <c r="F620" s="142">
        <v>5000</v>
      </c>
      <c r="G620" s="142">
        <v>5000</v>
      </c>
      <c r="H620" s="143" t="s">
        <v>3796</v>
      </c>
      <c r="I620" s="143" t="s">
        <v>3797</v>
      </c>
      <c r="J620" s="143" t="s">
        <v>3798</v>
      </c>
      <c r="K620" s="139" t="s">
        <v>2132</v>
      </c>
      <c r="L620" s="144" t="s">
        <v>2373</v>
      </c>
    </row>
    <row r="621" spans="1:12" x14ac:dyDescent="0.25">
      <c r="A621" s="139" t="s">
        <v>3799</v>
      </c>
      <c r="B621" s="140">
        <v>44942</v>
      </c>
      <c r="C621" s="141">
        <v>44927</v>
      </c>
      <c r="D621" s="145">
        <v>44952</v>
      </c>
      <c r="E621" s="144" t="s">
        <v>3800</v>
      </c>
      <c r="F621" s="142">
        <v>6960</v>
      </c>
      <c r="G621" s="142">
        <v>6960</v>
      </c>
      <c r="H621" s="143" t="s">
        <v>2591</v>
      </c>
      <c r="I621" s="143" t="s">
        <v>2592</v>
      </c>
      <c r="J621" s="143" t="s">
        <v>3801</v>
      </c>
      <c r="K621" s="139" t="s">
        <v>3802</v>
      </c>
      <c r="L621" s="144" t="s">
        <v>2373</v>
      </c>
    </row>
    <row r="622" spans="1:12" x14ac:dyDescent="0.25">
      <c r="A622" s="139" t="s">
        <v>3803</v>
      </c>
      <c r="B622" s="140">
        <v>44994</v>
      </c>
      <c r="C622" s="141">
        <v>44986</v>
      </c>
      <c r="D622" s="145">
        <v>45012</v>
      </c>
      <c r="E622" s="144" t="s">
        <v>3804</v>
      </c>
      <c r="F622" s="142">
        <v>4640</v>
      </c>
      <c r="G622" s="142">
        <v>4640</v>
      </c>
      <c r="H622" s="143" t="s">
        <v>2591</v>
      </c>
      <c r="I622" s="143" t="s">
        <v>2592</v>
      </c>
      <c r="J622" s="143" t="s">
        <v>3801</v>
      </c>
      <c r="K622" s="139" t="s">
        <v>3802</v>
      </c>
      <c r="L622" s="144" t="s">
        <v>2373</v>
      </c>
    </row>
    <row r="623" spans="1:12" x14ac:dyDescent="0.25">
      <c r="A623" s="139" t="s">
        <v>3805</v>
      </c>
      <c r="B623" s="140">
        <v>44942</v>
      </c>
      <c r="C623" s="141">
        <v>44927</v>
      </c>
      <c r="D623" s="145">
        <v>44952</v>
      </c>
      <c r="E623" s="144" t="s">
        <v>3806</v>
      </c>
      <c r="F623" s="142">
        <v>12000</v>
      </c>
      <c r="G623" s="142">
        <v>12000</v>
      </c>
      <c r="H623" s="143" t="s">
        <v>2953</v>
      </c>
      <c r="I623" s="143" t="s">
        <v>722</v>
      </c>
      <c r="J623" s="143" t="s">
        <v>3807</v>
      </c>
      <c r="K623" s="139" t="s">
        <v>3808</v>
      </c>
      <c r="L623" s="144" t="s">
        <v>2373</v>
      </c>
    </row>
    <row r="624" spans="1:12" x14ac:dyDescent="0.25">
      <c r="A624" s="139" t="s">
        <v>3809</v>
      </c>
      <c r="B624" s="140">
        <v>45009</v>
      </c>
      <c r="C624" s="141">
        <v>44986</v>
      </c>
      <c r="D624" s="145">
        <v>45026</v>
      </c>
      <c r="E624" s="144" t="s">
        <v>3810</v>
      </c>
      <c r="F624" s="142">
        <v>43977.36</v>
      </c>
      <c r="G624" s="142">
        <v>43977.36</v>
      </c>
      <c r="H624" s="143" t="s">
        <v>3811</v>
      </c>
      <c r="I624" s="143" t="s">
        <v>3812</v>
      </c>
      <c r="J624" s="143" t="s">
        <v>3813</v>
      </c>
      <c r="K624" s="139" t="s">
        <v>3814</v>
      </c>
      <c r="L624" s="144" t="s">
        <v>2373</v>
      </c>
    </row>
    <row r="625" spans="1:12" x14ac:dyDescent="0.25">
      <c r="A625" s="139" t="s">
        <v>3815</v>
      </c>
      <c r="B625" s="140">
        <v>45009</v>
      </c>
      <c r="C625" s="141">
        <v>44986</v>
      </c>
      <c r="D625" s="145">
        <v>45026</v>
      </c>
      <c r="E625" s="144" t="s">
        <v>3816</v>
      </c>
      <c r="F625" s="142">
        <v>264249.96999999997</v>
      </c>
      <c r="G625" s="142">
        <v>264249.96999999997</v>
      </c>
      <c r="H625" s="143" t="s">
        <v>3817</v>
      </c>
      <c r="I625" s="143" t="s">
        <v>3818</v>
      </c>
      <c r="J625" s="143" t="s">
        <v>3813</v>
      </c>
      <c r="K625" s="139" t="s">
        <v>3819</v>
      </c>
      <c r="L625" s="144" t="s">
        <v>2373</v>
      </c>
    </row>
    <row r="626" spans="1:12" x14ac:dyDescent="0.25">
      <c r="A626" s="139" t="s">
        <v>3820</v>
      </c>
      <c r="B626" s="140">
        <v>44876</v>
      </c>
      <c r="C626" s="141">
        <v>44927</v>
      </c>
      <c r="D626" s="145">
        <v>44967</v>
      </c>
      <c r="E626" s="144" t="s">
        <v>3821</v>
      </c>
      <c r="F626" s="142">
        <v>7500</v>
      </c>
      <c r="G626" s="142">
        <v>7500</v>
      </c>
      <c r="H626" s="143" t="s">
        <v>3822</v>
      </c>
      <c r="I626" s="143" t="s">
        <v>3823</v>
      </c>
      <c r="J626" s="143" t="s">
        <v>3824</v>
      </c>
      <c r="K626" s="139" t="s">
        <v>3825</v>
      </c>
      <c r="L626" s="144" t="s">
        <v>2373</v>
      </c>
    </row>
    <row r="627" spans="1:12" x14ac:dyDescent="0.25">
      <c r="A627" s="139" t="s">
        <v>3826</v>
      </c>
      <c r="B627" s="140">
        <v>44958</v>
      </c>
      <c r="C627" s="141">
        <v>44958</v>
      </c>
      <c r="D627" s="145">
        <v>44984</v>
      </c>
      <c r="E627" s="144" t="s">
        <v>1190</v>
      </c>
      <c r="F627" s="142">
        <v>3000</v>
      </c>
      <c r="G627" s="142">
        <v>3000</v>
      </c>
      <c r="H627" s="143" t="s">
        <v>3822</v>
      </c>
      <c r="I627" s="143" t="s">
        <v>3823</v>
      </c>
      <c r="J627" s="143" t="s">
        <v>3824</v>
      </c>
      <c r="K627" s="139" t="s">
        <v>3825</v>
      </c>
      <c r="L627" s="144" t="s">
        <v>2373</v>
      </c>
    </row>
    <row r="628" spans="1:12" x14ac:dyDescent="0.25">
      <c r="A628" s="139" t="s">
        <v>3827</v>
      </c>
      <c r="B628" s="140">
        <v>44972</v>
      </c>
      <c r="C628" s="141">
        <v>44958</v>
      </c>
      <c r="D628" s="145">
        <v>44984</v>
      </c>
      <c r="E628" s="144" t="s">
        <v>3828</v>
      </c>
      <c r="F628" s="142">
        <v>6300</v>
      </c>
      <c r="G628" s="142">
        <v>6300</v>
      </c>
      <c r="H628" s="143" t="s">
        <v>3294</v>
      </c>
      <c r="I628" s="143" t="s">
        <v>3295</v>
      </c>
      <c r="J628" s="143" t="s">
        <v>3296</v>
      </c>
      <c r="K628" s="139" t="s">
        <v>3829</v>
      </c>
      <c r="L628" s="144" t="s">
        <v>2373</v>
      </c>
    </row>
    <row r="629" spans="1:12" x14ac:dyDescent="0.25">
      <c r="A629" s="139" t="s">
        <v>3830</v>
      </c>
      <c r="B629" s="140">
        <v>44942</v>
      </c>
      <c r="C629" s="141">
        <v>44927</v>
      </c>
      <c r="D629" s="145">
        <v>44952</v>
      </c>
      <c r="E629" s="144" t="s">
        <v>3831</v>
      </c>
      <c r="F629" s="142">
        <v>15000</v>
      </c>
      <c r="G629" s="142">
        <v>15000</v>
      </c>
      <c r="H629" s="143" t="s">
        <v>3832</v>
      </c>
      <c r="I629" s="143" t="s">
        <v>717</v>
      </c>
      <c r="J629" s="143" t="s">
        <v>2775</v>
      </c>
      <c r="K629" s="139" t="s">
        <v>3833</v>
      </c>
      <c r="L629" s="144" t="s">
        <v>2373</v>
      </c>
    </row>
    <row r="630" spans="1:12" x14ac:dyDescent="0.25">
      <c r="A630" s="139" t="s">
        <v>3834</v>
      </c>
      <c r="B630" s="140">
        <v>44991</v>
      </c>
      <c r="C630" s="141">
        <v>44986</v>
      </c>
      <c r="D630" s="145">
        <v>44995</v>
      </c>
      <c r="E630" s="144" t="s">
        <v>3835</v>
      </c>
      <c r="F630" s="142">
        <v>15000</v>
      </c>
      <c r="G630" s="142">
        <v>15000</v>
      </c>
      <c r="H630" s="143" t="s">
        <v>3832</v>
      </c>
      <c r="I630" s="143" t="s">
        <v>3836</v>
      </c>
      <c r="J630" s="143" t="s">
        <v>2775</v>
      </c>
      <c r="K630" s="139" t="s">
        <v>3833</v>
      </c>
      <c r="L630" s="144" t="s">
        <v>2373</v>
      </c>
    </row>
    <row r="631" spans="1:12" x14ac:dyDescent="0.25">
      <c r="A631" s="139" t="s">
        <v>3837</v>
      </c>
      <c r="B631" s="140">
        <v>44887</v>
      </c>
      <c r="C631" s="141">
        <v>44958</v>
      </c>
      <c r="F631" s="142">
        <v>15000</v>
      </c>
      <c r="G631" s="142">
        <v>15000</v>
      </c>
      <c r="H631" s="143" t="s">
        <v>3832</v>
      </c>
      <c r="I631" s="143" t="s">
        <v>717</v>
      </c>
      <c r="J631" s="143" t="s">
        <v>2775</v>
      </c>
      <c r="K631" s="139" t="s">
        <v>3833</v>
      </c>
      <c r="L631" s="144" t="s">
        <v>2367</v>
      </c>
    </row>
    <row r="632" spans="1:12" x14ac:dyDescent="0.25">
      <c r="A632" s="139" t="s">
        <v>3838</v>
      </c>
      <c r="B632" s="140">
        <v>44887</v>
      </c>
      <c r="C632" s="141">
        <v>44986</v>
      </c>
      <c r="F632" s="142">
        <v>15000</v>
      </c>
      <c r="G632" s="142">
        <v>15000</v>
      </c>
      <c r="H632" s="143" t="s">
        <v>3832</v>
      </c>
      <c r="I632" s="143" t="s">
        <v>717</v>
      </c>
      <c r="J632" s="143" t="s">
        <v>2775</v>
      </c>
      <c r="K632" s="139" t="s">
        <v>3833</v>
      </c>
      <c r="L632" s="144" t="s">
        <v>2367</v>
      </c>
    </row>
    <row r="633" spans="1:12" x14ac:dyDescent="0.25">
      <c r="A633" s="139" t="s">
        <v>3839</v>
      </c>
      <c r="B633" s="140">
        <v>44980</v>
      </c>
      <c r="C633" s="141">
        <v>44958</v>
      </c>
      <c r="D633" s="145">
        <v>44995</v>
      </c>
      <c r="E633" s="144" t="s">
        <v>3840</v>
      </c>
      <c r="F633" s="142">
        <v>5000</v>
      </c>
      <c r="G633" s="142">
        <v>5000</v>
      </c>
      <c r="H633" s="143" t="s">
        <v>3283</v>
      </c>
      <c r="I633" s="143" t="s">
        <v>558</v>
      </c>
      <c r="J633" s="143" t="s">
        <v>3841</v>
      </c>
      <c r="K633" s="139" t="s">
        <v>3842</v>
      </c>
      <c r="L633" s="144" t="s">
        <v>2373</v>
      </c>
    </row>
    <row r="634" spans="1:12" x14ac:dyDescent="0.25">
      <c r="A634" s="139" t="s">
        <v>3843</v>
      </c>
      <c r="B634" s="140">
        <v>44928</v>
      </c>
      <c r="C634" s="141">
        <v>44927</v>
      </c>
      <c r="D634" s="145">
        <v>44952</v>
      </c>
      <c r="E634" s="144" t="s">
        <v>3844</v>
      </c>
      <c r="F634" s="142">
        <v>400</v>
      </c>
      <c r="G634" s="142">
        <v>381.4</v>
      </c>
      <c r="H634" s="143" t="s">
        <v>2364</v>
      </c>
      <c r="I634" s="143" t="s">
        <v>2365</v>
      </c>
      <c r="J634" s="143" t="s">
        <v>2366</v>
      </c>
      <c r="L634" s="144" t="s">
        <v>2373</v>
      </c>
    </row>
    <row r="635" spans="1:12" x14ac:dyDescent="0.25">
      <c r="A635" s="139" t="s">
        <v>3845</v>
      </c>
      <c r="B635" s="140">
        <v>44945</v>
      </c>
      <c r="C635" s="141">
        <v>44927</v>
      </c>
      <c r="D635" s="145">
        <v>44967</v>
      </c>
      <c r="E635" s="144" t="s">
        <v>1431</v>
      </c>
      <c r="F635" s="142">
        <v>8460</v>
      </c>
      <c r="G635" s="142">
        <v>8460</v>
      </c>
      <c r="H635" s="143" t="s">
        <v>3408</v>
      </c>
      <c r="I635" s="143" t="s">
        <v>1590</v>
      </c>
      <c r="J635" s="143" t="s">
        <v>3846</v>
      </c>
      <c r="K635" s="139" t="s">
        <v>3847</v>
      </c>
      <c r="L635" s="144" t="s">
        <v>2373</v>
      </c>
    </row>
    <row r="636" spans="1:12" x14ac:dyDescent="0.25">
      <c r="A636" s="139" t="s">
        <v>3848</v>
      </c>
      <c r="B636" s="140">
        <v>45000</v>
      </c>
      <c r="C636" s="141">
        <v>44986</v>
      </c>
      <c r="D636" s="145">
        <v>45019</v>
      </c>
      <c r="E636" s="144" t="s">
        <v>1342</v>
      </c>
      <c r="F636" s="142">
        <v>11280</v>
      </c>
      <c r="G636" s="142">
        <v>11280</v>
      </c>
      <c r="H636" s="143" t="s">
        <v>3408</v>
      </c>
      <c r="I636" s="143" t="s">
        <v>1590</v>
      </c>
      <c r="J636" s="143" t="s">
        <v>3846</v>
      </c>
      <c r="K636" s="139" t="s">
        <v>3847</v>
      </c>
      <c r="L636" s="144" t="s">
        <v>2373</v>
      </c>
    </row>
    <row r="637" spans="1:12" x14ac:dyDescent="0.25">
      <c r="A637" s="139" t="s">
        <v>3849</v>
      </c>
      <c r="B637" s="140">
        <v>44893</v>
      </c>
      <c r="C637" s="141">
        <v>44958</v>
      </c>
      <c r="F637" s="142">
        <v>9400</v>
      </c>
      <c r="G637" s="142">
        <v>9400</v>
      </c>
      <c r="H637" s="143" t="s">
        <v>3408</v>
      </c>
      <c r="I637" s="143" t="s">
        <v>1590</v>
      </c>
      <c r="J637" s="143" t="s">
        <v>3846</v>
      </c>
      <c r="K637" s="139" t="s">
        <v>3847</v>
      </c>
      <c r="L637" s="144" t="s">
        <v>2367</v>
      </c>
    </row>
    <row r="638" spans="1:12" x14ac:dyDescent="0.25">
      <c r="A638" s="139" t="s">
        <v>3850</v>
      </c>
      <c r="B638" s="140">
        <v>44974</v>
      </c>
      <c r="C638" s="141">
        <v>44958</v>
      </c>
      <c r="D638" s="145">
        <v>44995</v>
      </c>
      <c r="E638" s="144" t="s">
        <v>3851</v>
      </c>
      <c r="F638" s="142">
        <v>6300</v>
      </c>
      <c r="G638" s="142">
        <v>6300</v>
      </c>
      <c r="H638" s="143" t="s">
        <v>2591</v>
      </c>
      <c r="I638" s="143" t="s">
        <v>2592</v>
      </c>
      <c r="J638" s="143" t="s">
        <v>3852</v>
      </c>
      <c r="K638" s="139" t="s">
        <v>3853</v>
      </c>
      <c r="L638" s="144" t="s">
        <v>2373</v>
      </c>
    </row>
    <row r="639" spans="1:12" x14ac:dyDescent="0.25">
      <c r="A639" s="139" t="s">
        <v>3854</v>
      </c>
      <c r="B639" s="140">
        <v>44893</v>
      </c>
      <c r="C639" s="141">
        <v>44958</v>
      </c>
      <c r="F639" s="142">
        <v>7000</v>
      </c>
      <c r="G639" s="142">
        <v>7000</v>
      </c>
      <c r="H639" s="143" t="s">
        <v>2591</v>
      </c>
      <c r="I639" s="143" t="s">
        <v>731</v>
      </c>
      <c r="J639" s="143" t="s">
        <v>3852</v>
      </c>
      <c r="K639" s="139" t="s">
        <v>3853</v>
      </c>
      <c r="L639" s="144" t="s">
        <v>2367</v>
      </c>
    </row>
    <row r="640" spans="1:12" x14ac:dyDescent="0.25">
      <c r="A640" s="139" t="s">
        <v>3855</v>
      </c>
      <c r="B640" s="140">
        <v>44950</v>
      </c>
      <c r="C640" s="141">
        <v>44927</v>
      </c>
      <c r="D640" s="145">
        <v>44967</v>
      </c>
      <c r="E640" s="144" t="s">
        <v>3856</v>
      </c>
      <c r="F640" s="142">
        <v>4000</v>
      </c>
      <c r="G640" s="142">
        <v>4000</v>
      </c>
      <c r="H640" s="143" t="s">
        <v>3857</v>
      </c>
      <c r="I640" s="143" t="s">
        <v>3858</v>
      </c>
      <c r="J640" s="143" t="s">
        <v>3859</v>
      </c>
      <c r="K640" s="139" t="s">
        <v>3860</v>
      </c>
      <c r="L640" s="144" t="s">
        <v>2373</v>
      </c>
    </row>
    <row r="641" spans="1:12" x14ac:dyDescent="0.25">
      <c r="A641" s="139" t="s">
        <v>3861</v>
      </c>
      <c r="B641" s="140">
        <v>44991</v>
      </c>
      <c r="C641" s="141">
        <v>44986</v>
      </c>
      <c r="D641" s="145">
        <v>45012</v>
      </c>
      <c r="E641" s="144" t="s">
        <v>1263</v>
      </c>
      <c r="F641" s="142">
        <v>3000</v>
      </c>
      <c r="G641" s="142">
        <v>3000</v>
      </c>
      <c r="H641" s="143" t="s">
        <v>3857</v>
      </c>
      <c r="I641" s="143" t="s">
        <v>3858</v>
      </c>
      <c r="J641" s="143" t="s">
        <v>3859</v>
      </c>
      <c r="K641" s="139" t="s">
        <v>3860</v>
      </c>
      <c r="L641" s="144" t="s">
        <v>2373</v>
      </c>
    </row>
    <row r="642" spans="1:12" x14ac:dyDescent="0.25">
      <c r="A642" s="139" t="s">
        <v>3862</v>
      </c>
      <c r="B642" s="140">
        <v>44893</v>
      </c>
      <c r="C642" s="141">
        <v>44958</v>
      </c>
      <c r="F642" s="142">
        <v>3333.33</v>
      </c>
      <c r="G642" s="142">
        <v>3333.33</v>
      </c>
      <c r="H642" s="143" t="s">
        <v>3857</v>
      </c>
      <c r="I642" s="143" t="s">
        <v>720</v>
      </c>
      <c r="J642" s="143" t="s">
        <v>3859</v>
      </c>
      <c r="K642" s="139" t="s">
        <v>3860</v>
      </c>
      <c r="L642" s="144" t="s">
        <v>2367</v>
      </c>
    </row>
    <row r="643" spans="1:12" x14ac:dyDescent="0.25">
      <c r="A643" s="139" t="s">
        <v>3863</v>
      </c>
      <c r="B643" s="140">
        <v>44930</v>
      </c>
      <c r="C643" s="141">
        <v>44927</v>
      </c>
      <c r="D643" s="145">
        <v>44952</v>
      </c>
      <c r="E643" s="144" t="s">
        <v>3864</v>
      </c>
      <c r="F643" s="142">
        <v>450</v>
      </c>
      <c r="G643" s="142">
        <v>450</v>
      </c>
      <c r="H643" s="143" t="s">
        <v>3585</v>
      </c>
      <c r="I643" s="143" t="s">
        <v>3749</v>
      </c>
      <c r="J643" s="143" t="s">
        <v>3865</v>
      </c>
      <c r="K643" s="139" t="s">
        <v>3866</v>
      </c>
      <c r="L643" s="144" t="s">
        <v>2373</v>
      </c>
    </row>
    <row r="644" spans="1:12" x14ac:dyDescent="0.25">
      <c r="A644" s="139" t="s">
        <v>3867</v>
      </c>
      <c r="B644" s="140">
        <v>44963</v>
      </c>
      <c r="C644" s="141">
        <v>44958</v>
      </c>
      <c r="D644" s="145">
        <v>44995</v>
      </c>
      <c r="E644" s="144" t="s">
        <v>3868</v>
      </c>
      <c r="F644" s="142">
        <v>450</v>
      </c>
      <c r="G644" s="142">
        <v>450</v>
      </c>
      <c r="H644" s="143" t="s">
        <v>3585</v>
      </c>
      <c r="I644" s="143" t="s">
        <v>3586</v>
      </c>
      <c r="J644" s="143" t="s">
        <v>3865</v>
      </c>
      <c r="K644" s="139" t="s">
        <v>3866</v>
      </c>
      <c r="L644" s="144" t="s">
        <v>2373</v>
      </c>
    </row>
    <row r="645" spans="1:12" x14ac:dyDescent="0.25">
      <c r="A645" s="139" t="s">
        <v>3869</v>
      </c>
      <c r="B645" s="140">
        <v>44991</v>
      </c>
      <c r="C645" s="141">
        <v>44986</v>
      </c>
      <c r="D645" s="145">
        <v>45012</v>
      </c>
      <c r="E645" s="144" t="s">
        <v>3870</v>
      </c>
      <c r="F645" s="142">
        <v>450</v>
      </c>
      <c r="G645" s="142">
        <v>450</v>
      </c>
      <c r="H645" s="143" t="s">
        <v>3585</v>
      </c>
      <c r="I645" s="143" t="s">
        <v>3586</v>
      </c>
      <c r="J645" s="143" t="s">
        <v>3865</v>
      </c>
      <c r="K645" s="139" t="s">
        <v>3866</v>
      </c>
      <c r="L645" s="144" t="s">
        <v>2373</v>
      </c>
    </row>
    <row r="646" spans="1:12" x14ac:dyDescent="0.25">
      <c r="A646" s="139" t="s">
        <v>3871</v>
      </c>
      <c r="B646" s="140">
        <v>45008</v>
      </c>
      <c r="C646" s="141">
        <v>44986</v>
      </c>
      <c r="D646" s="145">
        <v>45026</v>
      </c>
      <c r="E646" s="144" t="s">
        <v>1518</v>
      </c>
      <c r="F646" s="142">
        <v>11825</v>
      </c>
      <c r="G646" s="142">
        <v>11097.76</v>
      </c>
      <c r="H646" s="143" t="s">
        <v>3872</v>
      </c>
      <c r="I646" s="143" t="s">
        <v>3873</v>
      </c>
      <c r="J646" s="143" t="s">
        <v>3874</v>
      </c>
      <c r="K646" s="139" t="s">
        <v>3875</v>
      </c>
      <c r="L646" s="144" t="s">
        <v>2373</v>
      </c>
    </row>
    <row r="647" spans="1:12" x14ac:dyDescent="0.25">
      <c r="A647" s="139" t="s">
        <v>3876</v>
      </c>
      <c r="B647" s="140">
        <v>44930</v>
      </c>
      <c r="C647" s="141">
        <v>44927</v>
      </c>
      <c r="D647" s="145">
        <v>44942</v>
      </c>
      <c r="E647" s="144" t="s">
        <v>1324</v>
      </c>
      <c r="F647" s="142">
        <v>6000</v>
      </c>
      <c r="G647" s="142">
        <v>6000</v>
      </c>
      <c r="H647" s="143" t="s">
        <v>3542</v>
      </c>
      <c r="I647" s="143" t="s">
        <v>3231</v>
      </c>
      <c r="J647" s="143" t="s">
        <v>3543</v>
      </c>
      <c r="K647" s="139" t="s">
        <v>3877</v>
      </c>
      <c r="L647" s="144" t="s">
        <v>2373</v>
      </c>
    </row>
    <row r="648" spans="1:12" x14ac:dyDescent="0.25">
      <c r="A648" s="139" t="s">
        <v>3878</v>
      </c>
      <c r="B648" s="140">
        <v>44964</v>
      </c>
      <c r="C648" s="141">
        <v>44958</v>
      </c>
      <c r="D648" s="145">
        <v>44979</v>
      </c>
      <c r="E648" s="144" t="s">
        <v>3879</v>
      </c>
      <c r="F648" s="142">
        <v>3000</v>
      </c>
      <c r="G648" s="142">
        <v>3000</v>
      </c>
      <c r="H648" s="143" t="s">
        <v>3542</v>
      </c>
      <c r="I648" s="143" t="s">
        <v>3231</v>
      </c>
      <c r="J648" s="143" t="s">
        <v>3543</v>
      </c>
      <c r="K648" s="139" t="s">
        <v>3877</v>
      </c>
      <c r="L648" s="144" t="s">
        <v>2373</v>
      </c>
    </row>
    <row r="649" spans="1:12" x14ac:dyDescent="0.25">
      <c r="A649" s="139" t="s">
        <v>3880</v>
      </c>
      <c r="B649" s="140">
        <v>44931</v>
      </c>
      <c r="C649" s="141">
        <v>44927</v>
      </c>
      <c r="D649" s="145">
        <v>44942</v>
      </c>
      <c r="E649" s="144" t="s">
        <v>3881</v>
      </c>
      <c r="F649" s="142">
        <v>6000</v>
      </c>
      <c r="G649" s="142">
        <v>6000</v>
      </c>
      <c r="H649" s="143" t="s">
        <v>3542</v>
      </c>
      <c r="I649" s="143" t="s">
        <v>3231</v>
      </c>
      <c r="J649" s="143" t="s">
        <v>3582</v>
      </c>
      <c r="K649" s="139" t="s">
        <v>2110</v>
      </c>
      <c r="L649" s="144" t="s">
        <v>2373</v>
      </c>
    </row>
    <row r="650" spans="1:12" x14ac:dyDescent="0.25">
      <c r="A650" s="139" t="s">
        <v>3882</v>
      </c>
      <c r="B650" s="140">
        <v>44965</v>
      </c>
      <c r="C650" s="141">
        <v>44958</v>
      </c>
      <c r="D650" s="145">
        <v>44979</v>
      </c>
      <c r="E650" s="144" t="s">
        <v>3883</v>
      </c>
      <c r="F650" s="142">
        <v>3000</v>
      </c>
      <c r="G650" s="142">
        <v>3000</v>
      </c>
      <c r="H650" s="143" t="s">
        <v>3542</v>
      </c>
      <c r="I650" s="143" t="s">
        <v>3231</v>
      </c>
      <c r="J650" s="143" t="s">
        <v>3582</v>
      </c>
      <c r="K650" s="139" t="s">
        <v>2110</v>
      </c>
      <c r="L650" s="144" t="s">
        <v>2373</v>
      </c>
    </row>
    <row r="651" spans="1:12" x14ac:dyDescent="0.25">
      <c r="A651" s="139" t="s">
        <v>3884</v>
      </c>
      <c r="B651" s="140">
        <v>44946</v>
      </c>
      <c r="C651" s="141">
        <v>44927</v>
      </c>
      <c r="D651" s="145">
        <v>44949</v>
      </c>
      <c r="E651" s="144" t="s">
        <v>3885</v>
      </c>
      <c r="F651" s="142">
        <v>6000</v>
      </c>
      <c r="G651" s="142">
        <v>4590.8599999999997</v>
      </c>
      <c r="H651" s="143" t="s">
        <v>3542</v>
      </c>
      <c r="I651" s="143" t="s">
        <v>3231</v>
      </c>
      <c r="J651" s="143" t="s">
        <v>3886</v>
      </c>
      <c r="K651" s="139" t="s">
        <v>3887</v>
      </c>
      <c r="L651" s="144" t="s">
        <v>2373</v>
      </c>
    </row>
    <row r="652" spans="1:12" x14ac:dyDescent="0.25">
      <c r="A652" s="139" t="s">
        <v>3888</v>
      </c>
      <c r="B652" s="140">
        <v>44958</v>
      </c>
      <c r="C652" s="141">
        <v>44958</v>
      </c>
      <c r="D652" s="145">
        <v>44967</v>
      </c>
      <c r="E652" s="144" t="s">
        <v>3732</v>
      </c>
      <c r="F652" s="142">
        <v>3000</v>
      </c>
      <c r="G652" s="142">
        <v>2537.5500000000002</v>
      </c>
      <c r="H652" s="143" t="s">
        <v>3542</v>
      </c>
      <c r="I652" s="143" t="s">
        <v>3231</v>
      </c>
      <c r="J652" s="143" t="s">
        <v>3886</v>
      </c>
      <c r="K652" s="139" t="s">
        <v>3887</v>
      </c>
      <c r="L652" s="144" t="s">
        <v>2373</v>
      </c>
    </row>
    <row r="653" spans="1:12" x14ac:dyDescent="0.25">
      <c r="A653" s="139" t="s">
        <v>3889</v>
      </c>
      <c r="B653" s="140">
        <v>44931</v>
      </c>
      <c r="C653" s="141">
        <v>44927</v>
      </c>
      <c r="D653" s="145">
        <v>44942</v>
      </c>
      <c r="E653" s="144" t="s">
        <v>3879</v>
      </c>
      <c r="F653" s="142">
        <v>6000</v>
      </c>
      <c r="G653" s="142">
        <v>6000</v>
      </c>
      <c r="H653" s="143" t="s">
        <v>3230</v>
      </c>
      <c r="I653" s="143" t="s">
        <v>3231</v>
      </c>
      <c r="J653" s="143" t="s">
        <v>3801</v>
      </c>
      <c r="K653" s="139" t="s">
        <v>3890</v>
      </c>
      <c r="L653" s="144" t="s">
        <v>2373</v>
      </c>
    </row>
    <row r="654" spans="1:12" x14ac:dyDescent="0.25">
      <c r="A654" s="139" t="s">
        <v>3891</v>
      </c>
      <c r="B654" s="140">
        <v>44964</v>
      </c>
      <c r="C654" s="141">
        <v>44958</v>
      </c>
      <c r="D654" s="145">
        <v>44979</v>
      </c>
      <c r="E654" s="144" t="s">
        <v>1582</v>
      </c>
      <c r="F654" s="142">
        <v>3000</v>
      </c>
      <c r="G654" s="142">
        <v>3000</v>
      </c>
      <c r="H654" s="143" t="s">
        <v>3542</v>
      </c>
      <c r="I654" s="143" t="s">
        <v>3231</v>
      </c>
      <c r="J654" s="143" t="s">
        <v>3801</v>
      </c>
      <c r="K654" s="139" t="s">
        <v>3890</v>
      </c>
      <c r="L654" s="144" t="s">
        <v>2373</v>
      </c>
    </row>
    <row r="655" spans="1:12" x14ac:dyDescent="0.25">
      <c r="A655" s="139" t="s">
        <v>3892</v>
      </c>
      <c r="B655" s="140">
        <v>44951</v>
      </c>
      <c r="C655" s="141">
        <v>44927</v>
      </c>
      <c r="D655" s="145">
        <v>44971</v>
      </c>
      <c r="E655" s="144" t="s">
        <v>3893</v>
      </c>
      <c r="F655" s="142">
        <v>36800</v>
      </c>
      <c r="G655" s="142">
        <v>36800</v>
      </c>
      <c r="H655" s="143" t="s">
        <v>3894</v>
      </c>
      <c r="I655" s="143" t="s">
        <v>673</v>
      </c>
      <c r="J655" s="143" t="s">
        <v>3895</v>
      </c>
      <c r="K655" s="139" t="s">
        <v>2136</v>
      </c>
      <c r="L655" s="144" t="s">
        <v>2373</v>
      </c>
    </row>
    <row r="656" spans="1:12" x14ac:dyDescent="0.25">
      <c r="A656" s="139" t="s">
        <v>3896</v>
      </c>
      <c r="B656" s="140">
        <v>45006</v>
      </c>
      <c r="C656" s="141">
        <v>44986</v>
      </c>
      <c r="D656" s="145">
        <v>45026</v>
      </c>
      <c r="E656" s="144" t="s">
        <v>3897</v>
      </c>
      <c r="F656" s="142">
        <v>3000</v>
      </c>
      <c r="G656" s="142">
        <v>3000</v>
      </c>
      <c r="H656" s="143" t="s">
        <v>3230</v>
      </c>
      <c r="I656" s="143" t="s">
        <v>3231</v>
      </c>
      <c r="J656" s="143" t="s">
        <v>3801</v>
      </c>
      <c r="L656" s="144" t="s">
        <v>2373</v>
      </c>
    </row>
    <row r="657" spans="1:12" x14ac:dyDescent="0.25">
      <c r="A657" s="139" t="s">
        <v>3898</v>
      </c>
      <c r="B657" s="140">
        <v>44929</v>
      </c>
      <c r="C657" s="141">
        <v>44927</v>
      </c>
      <c r="D657" s="145">
        <v>44936</v>
      </c>
      <c r="E657" s="144" t="s">
        <v>3899</v>
      </c>
      <c r="F657" s="142">
        <v>16710</v>
      </c>
      <c r="G657" s="142">
        <v>16710</v>
      </c>
      <c r="H657" s="143" t="s">
        <v>3089</v>
      </c>
      <c r="I657" s="143" t="s">
        <v>3900</v>
      </c>
      <c r="J657" s="143" t="s">
        <v>3901</v>
      </c>
      <c r="K657" s="139" t="s">
        <v>3902</v>
      </c>
      <c r="L657" s="144" t="s">
        <v>2373</v>
      </c>
    </row>
    <row r="658" spans="1:12" x14ac:dyDescent="0.25">
      <c r="A658" s="139" t="s">
        <v>3903</v>
      </c>
      <c r="B658" s="140">
        <v>44958</v>
      </c>
      <c r="C658" s="141">
        <v>44958</v>
      </c>
      <c r="D658" s="145">
        <v>44984</v>
      </c>
      <c r="E658" s="144" t="s">
        <v>3742</v>
      </c>
      <c r="F658" s="142">
        <v>38990</v>
      </c>
      <c r="G658" s="142">
        <v>38990</v>
      </c>
      <c r="H658" s="143" t="s">
        <v>3089</v>
      </c>
      <c r="I658" s="143" t="s">
        <v>3090</v>
      </c>
      <c r="J658" s="143" t="s">
        <v>3901</v>
      </c>
      <c r="K658" s="139" t="s">
        <v>3902</v>
      </c>
      <c r="L658" s="144" t="s">
        <v>2373</v>
      </c>
    </row>
    <row r="659" spans="1:12" x14ac:dyDescent="0.25">
      <c r="A659" s="139" t="s">
        <v>3904</v>
      </c>
      <c r="B659" s="140">
        <v>44922</v>
      </c>
      <c r="C659" s="141">
        <v>44927</v>
      </c>
      <c r="F659" s="142">
        <v>8333.33</v>
      </c>
      <c r="G659" s="142">
        <v>8333.33</v>
      </c>
      <c r="H659" s="143" t="s">
        <v>3905</v>
      </c>
      <c r="I659" s="143" t="s">
        <v>739</v>
      </c>
      <c r="J659" s="143" t="s">
        <v>3906</v>
      </c>
      <c r="K659" s="139" t="s">
        <v>3907</v>
      </c>
      <c r="L659" s="144" t="s">
        <v>2367</v>
      </c>
    </row>
    <row r="660" spans="1:12" x14ac:dyDescent="0.25">
      <c r="A660" s="139" t="s">
        <v>3908</v>
      </c>
      <c r="B660" s="140">
        <v>44922</v>
      </c>
      <c r="C660" s="141">
        <v>44958</v>
      </c>
      <c r="F660" s="142">
        <v>8333.33</v>
      </c>
      <c r="G660" s="142">
        <v>8333.33</v>
      </c>
      <c r="H660" s="143" t="s">
        <v>3905</v>
      </c>
      <c r="I660" s="143" t="s">
        <v>739</v>
      </c>
      <c r="J660" s="143" t="s">
        <v>3906</v>
      </c>
      <c r="K660" s="139" t="s">
        <v>3907</v>
      </c>
      <c r="L660" s="144" t="s">
        <v>2367</v>
      </c>
    </row>
    <row r="661" spans="1:12" x14ac:dyDescent="0.25">
      <c r="A661" s="139" t="s">
        <v>3909</v>
      </c>
      <c r="B661" s="140">
        <v>44922</v>
      </c>
      <c r="C661" s="141">
        <v>44986</v>
      </c>
      <c r="F661" s="142">
        <v>8333.33</v>
      </c>
      <c r="G661" s="142">
        <v>8333.33</v>
      </c>
      <c r="H661" s="143" t="s">
        <v>3905</v>
      </c>
      <c r="I661" s="143" t="s">
        <v>739</v>
      </c>
      <c r="J661" s="143" t="s">
        <v>3906</v>
      </c>
      <c r="K661" s="139" t="s">
        <v>3907</v>
      </c>
      <c r="L661" s="144" t="s">
        <v>2367</v>
      </c>
    </row>
    <row r="662" spans="1:12" x14ac:dyDescent="0.25">
      <c r="A662" s="139" t="s">
        <v>3910</v>
      </c>
      <c r="B662" s="140">
        <v>44996</v>
      </c>
      <c r="C662" s="141">
        <v>44986</v>
      </c>
      <c r="D662" s="145">
        <v>45012</v>
      </c>
      <c r="E662" s="144" t="s">
        <v>3911</v>
      </c>
      <c r="F662" s="142">
        <v>4000</v>
      </c>
      <c r="G662" s="142">
        <v>4000</v>
      </c>
      <c r="H662" s="143" t="s">
        <v>2534</v>
      </c>
      <c r="I662" s="143" t="s">
        <v>2535</v>
      </c>
      <c r="J662" s="143" t="s">
        <v>3912</v>
      </c>
      <c r="K662" s="139" t="s">
        <v>3913</v>
      </c>
      <c r="L662" s="144" t="s">
        <v>2373</v>
      </c>
    </row>
    <row r="663" spans="1:12" x14ac:dyDescent="0.25">
      <c r="A663" s="139" t="s">
        <v>3914</v>
      </c>
      <c r="B663" s="140">
        <v>44922</v>
      </c>
      <c r="C663" s="141">
        <v>44986</v>
      </c>
      <c r="F663" s="142">
        <v>4000</v>
      </c>
      <c r="G663" s="142">
        <v>4000</v>
      </c>
      <c r="H663" s="143" t="s">
        <v>2534</v>
      </c>
      <c r="I663" s="143" t="s">
        <v>2535</v>
      </c>
      <c r="J663" s="143" t="s">
        <v>3912</v>
      </c>
      <c r="K663" s="139" t="s">
        <v>3913</v>
      </c>
      <c r="L663" s="144" t="s">
        <v>2367</v>
      </c>
    </row>
    <row r="664" spans="1:12" x14ac:dyDescent="0.25">
      <c r="A664" s="139" t="s">
        <v>3915</v>
      </c>
      <c r="B664" s="140">
        <v>44973</v>
      </c>
      <c r="C664" s="141">
        <v>44958</v>
      </c>
      <c r="D664" s="145">
        <v>44995</v>
      </c>
      <c r="E664" s="144" t="s">
        <v>1388</v>
      </c>
      <c r="F664" s="142">
        <v>4400</v>
      </c>
      <c r="G664" s="142">
        <v>4400</v>
      </c>
      <c r="H664" s="143" t="s">
        <v>3089</v>
      </c>
      <c r="I664" s="143" t="s">
        <v>3090</v>
      </c>
      <c r="J664" s="143" t="s">
        <v>3916</v>
      </c>
      <c r="K664" s="139" t="s">
        <v>3917</v>
      </c>
      <c r="L664" s="144" t="s">
        <v>2373</v>
      </c>
    </row>
    <row r="665" spans="1:12" x14ac:dyDescent="0.25">
      <c r="A665" s="139" t="s">
        <v>3918</v>
      </c>
      <c r="B665" s="140">
        <v>44923</v>
      </c>
      <c r="C665" s="141">
        <v>44958</v>
      </c>
      <c r="F665" s="142">
        <v>6925</v>
      </c>
      <c r="G665" s="142">
        <v>6925</v>
      </c>
      <c r="H665" s="143" t="s">
        <v>2953</v>
      </c>
      <c r="I665" s="143" t="s">
        <v>722</v>
      </c>
      <c r="J665" s="143" t="s">
        <v>3919</v>
      </c>
      <c r="K665" s="139" t="s">
        <v>3920</v>
      </c>
      <c r="L665" s="144" t="s">
        <v>2367</v>
      </c>
    </row>
    <row r="666" spans="1:12" x14ac:dyDescent="0.25">
      <c r="A666" s="139" t="s">
        <v>3921</v>
      </c>
      <c r="B666" s="140">
        <v>44923</v>
      </c>
      <c r="C666" s="141">
        <v>44986</v>
      </c>
      <c r="F666" s="142">
        <v>6925</v>
      </c>
      <c r="G666" s="142">
        <v>6925</v>
      </c>
      <c r="H666" s="143" t="s">
        <v>2953</v>
      </c>
      <c r="I666" s="143" t="s">
        <v>722</v>
      </c>
      <c r="J666" s="143" t="s">
        <v>3919</v>
      </c>
      <c r="K666" s="139" t="s">
        <v>3920</v>
      </c>
      <c r="L666" s="144" t="s">
        <v>2367</v>
      </c>
    </row>
    <row r="667" spans="1:12" x14ac:dyDescent="0.25">
      <c r="A667" s="139" t="s">
        <v>3922</v>
      </c>
      <c r="B667" s="140">
        <v>44931</v>
      </c>
      <c r="C667" s="141">
        <v>44927</v>
      </c>
      <c r="D667" s="145">
        <v>44952</v>
      </c>
      <c r="E667" s="144" t="s">
        <v>3800</v>
      </c>
      <c r="F667" s="142">
        <v>1800</v>
      </c>
      <c r="G667" s="142">
        <v>1800</v>
      </c>
      <c r="H667" s="143" t="s">
        <v>3089</v>
      </c>
      <c r="I667" s="143" t="s">
        <v>3900</v>
      </c>
      <c r="J667" s="143" t="s">
        <v>3923</v>
      </c>
      <c r="K667" s="139" t="s">
        <v>3924</v>
      </c>
      <c r="L667" s="144" t="s">
        <v>2373</v>
      </c>
    </row>
    <row r="668" spans="1:12" x14ac:dyDescent="0.25">
      <c r="A668" s="139" t="s">
        <v>3925</v>
      </c>
      <c r="B668" s="140">
        <v>44930</v>
      </c>
      <c r="C668" s="141">
        <v>44927</v>
      </c>
      <c r="D668" s="145">
        <v>44952</v>
      </c>
      <c r="E668" s="144" t="s">
        <v>3926</v>
      </c>
      <c r="F668" s="142">
        <v>2600</v>
      </c>
      <c r="G668" s="142">
        <v>2600</v>
      </c>
      <c r="H668" s="143" t="s">
        <v>3089</v>
      </c>
      <c r="I668" s="143" t="s">
        <v>3900</v>
      </c>
      <c r="J668" s="143" t="s">
        <v>3927</v>
      </c>
      <c r="K668" s="139" t="s">
        <v>3928</v>
      </c>
      <c r="L668" s="144" t="s">
        <v>2373</v>
      </c>
    </row>
    <row r="669" spans="1:12" x14ac:dyDescent="0.25">
      <c r="A669" s="139" t="s">
        <v>3929</v>
      </c>
      <c r="B669" s="140">
        <v>44927</v>
      </c>
      <c r="C669" s="141">
        <v>44927</v>
      </c>
      <c r="D669" s="145">
        <v>44949</v>
      </c>
      <c r="E669" s="144" t="s">
        <v>3930</v>
      </c>
      <c r="F669" s="142">
        <v>853.69</v>
      </c>
      <c r="G669" s="142">
        <v>853.69</v>
      </c>
      <c r="H669" s="143" t="s">
        <v>2866</v>
      </c>
      <c r="I669" s="143" t="s">
        <v>394</v>
      </c>
      <c r="J669" s="143" t="s">
        <v>2868</v>
      </c>
      <c r="L669" s="144" t="s">
        <v>2373</v>
      </c>
    </row>
    <row r="670" spans="1:12" x14ac:dyDescent="0.25">
      <c r="A670" s="139" t="s">
        <v>3931</v>
      </c>
      <c r="B670" s="140">
        <v>44924</v>
      </c>
      <c r="C670" s="141">
        <v>44927</v>
      </c>
      <c r="F670" s="142">
        <v>17500</v>
      </c>
      <c r="G670" s="142">
        <v>17500</v>
      </c>
      <c r="H670" s="143" t="s">
        <v>3932</v>
      </c>
      <c r="I670" s="143" t="s">
        <v>2046</v>
      </c>
      <c r="J670" s="143" t="s">
        <v>3933</v>
      </c>
      <c r="K670" s="139" t="s">
        <v>3934</v>
      </c>
      <c r="L670" s="144" t="s">
        <v>2367</v>
      </c>
    </row>
    <row r="671" spans="1:12" x14ac:dyDescent="0.25">
      <c r="A671" s="139" t="s">
        <v>3935</v>
      </c>
      <c r="B671" s="140">
        <v>44924</v>
      </c>
      <c r="C671" s="141">
        <v>44958</v>
      </c>
      <c r="F671" s="142">
        <v>17500</v>
      </c>
      <c r="G671" s="142">
        <v>17500</v>
      </c>
      <c r="H671" s="143" t="s">
        <v>3932</v>
      </c>
      <c r="I671" s="143" t="s">
        <v>2046</v>
      </c>
      <c r="J671" s="143" t="s">
        <v>3933</v>
      </c>
      <c r="K671" s="139" t="s">
        <v>3934</v>
      </c>
      <c r="L671" s="144" t="s">
        <v>2367</v>
      </c>
    </row>
    <row r="672" spans="1:12" x14ac:dyDescent="0.25">
      <c r="A672" s="139" t="s">
        <v>3936</v>
      </c>
      <c r="B672" s="140">
        <v>44924</v>
      </c>
      <c r="C672" s="141">
        <v>44986</v>
      </c>
      <c r="F672" s="142">
        <v>17500</v>
      </c>
      <c r="G672" s="142">
        <v>17500</v>
      </c>
      <c r="H672" s="143" t="s">
        <v>3932</v>
      </c>
      <c r="I672" s="143" t="s">
        <v>2046</v>
      </c>
      <c r="J672" s="143" t="s">
        <v>3933</v>
      </c>
      <c r="K672" s="139" t="s">
        <v>3934</v>
      </c>
      <c r="L672" s="144" t="s">
        <v>2367</v>
      </c>
    </row>
    <row r="673" spans="1:12" x14ac:dyDescent="0.25">
      <c r="A673" s="139" t="s">
        <v>3937</v>
      </c>
      <c r="B673" s="140">
        <v>44929</v>
      </c>
      <c r="C673" s="141">
        <v>44927</v>
      </c>
      <c r="D673" s="145">
        <v>44942</v>
      </c>
      <c r="E673" s="144" t="s">
        <v>3938</v>
      </c>
      <c r="F673" s="142">
        <v>12992.54</v>
      </c>
      <c r="G673" s="142">
        <v>12992.54</v>
      </c>
      <c r="H673" s="143" t="s">
        <v>2528</v>
      </c>
      <c r="I673" s="143" t="s">
        <v>3939</v>
      </c>
      <c r="J673" s="143" t="s">
        <v>3940</v>
      </c>
      <c r="K673" s="139" t="s">
        <v>3941</v>
      </c>
      <c r="L673" s="144" t="s">
        <v>2373</v>
      </c>
    </row>
    <row r="674" spans="1:12" x14ac:dyDescent="0.25">
      <c r="A674" s="146" t="s">
        <v>3942</v>
      </c>
      <c r="G674" s="147">
        <f>SUBTOTAL(9,G1:G673)</f>
        <v>4297199.7300000014</v>
      </c>
    </row>
    <row r="676" spans="1:12" x14ac:dyDescent="0.25">
      <c r="A676" s="139" t="s">
        <v>3943</v>
      </c>
      <c r="B676" s="140">
        <v>45026</v>
      </c>
      <c r="C676" s="141">
        <v>45017</v>
      </c>
      <c r="D676" s="140">
        <v>45041</v>
      </c>
      <c r="E676" s="145">
        <v>45041</v>
      </c>
      <c r="F676" s="142">
        <v>12000</v>
      </c>
      <c r="G676" s="142">
        <v>11262</v>
      </c>
      <c r="H676" s="143" t="s">
        <v>2534</v>
      </c>
      <c r="I676" s="143" t="s">
        <v>2535</v>
      </c>
      <c r="J676" s="143" t="s">
        <v>2536</v>
      </c>
      <c r="K676" s="139" t="s">
        <v>2537</v>
      </c>
      <c r="L676" s="144" t="s">
        <v>2373</v>
      </c>
    </row>
    <row r="677" spans="1:12" x14ac:dyDescent="0.25">
      <c r="A677" s="139" t="s">
        <v>2538</v>
      </c>
      <c r="B677" s="140">
        <v>45048</v>
      </c>
      <c r="C677" s="141">
        <v>45047</v>
      </c>
      <c r="D677" s="140">
        <v>45071</v>
      </c>
      <c r="F677" s="142">
        <v>12000</v>
      </c>
      <c r="G677" s="142">
        <v>11262</v>
      </c>
      <c r="H677" s="143" t="s">
        <v>2534</v>
      </c>
      <c r="I677" s="143" t="s">
        <v>2535</v>
      </c>
      <c r="J677" s="143" t="s">
        <v>2536</v>
      </c>
      <c r="K677" s="139" t="s">
        <v>2537</v>
      </c>
      <c r="L677" s="144" t="s">
        <v>2367</v>
      </c>
    </row>
    <row r="678" spans="1:12" x14ac:dyDescent="0.25">
      <c r="A678" s="139" t="s">
        <v>3944</v>
      </c>
      <c r="B678" s="140">
        <v>44938</v>
      </c>
      <c r="C678" s="141">
        <v>45017</v>
      </c>
      <c r="D678" s="140">
        <v>45071</v>
      </c>
      <c r="F678" s="142">
        <v>12000</v>
      </c>
      <c r="G678" s="142">
        <v>11262</v>
      </c>
      <c r="H678" s="143" t="s">
        <v>2534</v>
      </c>
      <c r="I678" s="143" t="s">
        <v>2535</v>
      </c>
      <c r="J678" s="143" t="s">
        <v>2536</v>
      </c>
      <c r="K678" s="139" t="s">
        <v>2537</v>
      </c>
      <c r="L678" s="144" t="s">
        <v>2367</v>
      </c>
    </row>
    <row r="679" spans="1:12" x14ac:dyDescent="0.25">
      <c r="A679" s="139" t="s">
        <v>3945</v>
      </c>
      <c r="B679" s="140">
        <v>45021</v>
      </c>
      <c r="C679" s="141">
        <v>45017</v>
      </c>
      <c r="D679" s="140">
        <v>45026</v>
      </c>
      <c r="E679" s="145">
        <v>45026</v>
      </c>
      <c r="F679" s="142">
        <v>4000</v>
      </c>
      <c r="G679" s="142">
        <v>4000</v>
      </c>
      <c r="H679" s="143" t="s">
        <v>2591</v>
      </c>
      <c r="I679" s="143" t="s">
        <v>2592</v>
      </c>
      <c r="J679" s="143" t="s">
        <v>2593</v>
      </c>
      <c r="K679" s="139" t="s">
        <v>2594</v>
      </c>
      <c r="L679" s="144" t="s">
        <v>2373</v>
      </c>
    </row>
    <row r="680" spans="1:12" x14ac:dyDescent="0.25">
      <c r="A680" s="139" t="s">
        <v>3946</v>
      </c>
      <c r="B680" s="140">
        <v>44943</v>
      </c>
      <c r="C680" s="141">
        <v>45017</v>
      </c>
      <c r="D680" s="140">
        <v>45071</v>
      </c>
      <c r="F680" s="142">
        <v>4000</v>
      </c>
      <c r="G680" s="142">
        <v>4000</v>
      </c>
      <c r="H680" s="143" t="s">
        <v>2591</v>
      </c>
      <c r="I680" s="143" t="s">
        <v>2592</v>
      </c>
      <c r="J680" s="143" t="s">
        <v>2593</v>
      </c>
      <c r="K680" s="139" t="s">
        <v>2594</v>
      </c>
      <c r="L680" s="144" t="s">
        <v>2367</v>
      </c>
    </row>
    <row r="681" spans="1:12" x14ac:dyDescent="0.25">
      <c r="A681" s="139" t="s">
        <v>2652</v>
      </c>
      <c r="B681" s="140">
        <v>45040</v>
      </c>
      <c r="C681" s="141">
        <v>45017</v>
      </c>
      <c r="D681" s="140">
        <v>45056</v>
      </c>
      <c r="E681" s="145">
        <v>45056</v>
      </c>
      <c r="F681" s="142">
        <v>7200</v>
      </c>
      <c r="G681" s="142">
        <v>7200</v>
      </c>
      <c r="H681" s="143" t="s">
        <v>2653</v>
      </c>
      <c r="I681" s="143" t="s">
        <v>2654</v>
      </c>
      <c r="J681" s="143" t="s">
        <v>2655</v>
      </c>
      <c r="K681" s="139" t="s">
        <v>2656</v>
      </c>
      <c r="L681" s="144" t="s">
        <v>2373</v>
      </c>
    </row>
    <row r="682" spans="1:12" x14ac:dyDescent="0.25">
      <c r="A682" s="139" t="s">
        <v>3947</v>
      </c>
      <c r="B682" s="140">
        <v>44960</v>
      </c>
      <c r="C682" s="141">
        <v>45017</v>
      </c>
      <c r="D682" s="140">
        <v>45071</v>
      </c>
      <c r="F682" s="142">
        <v>74250</v>
      </c>
      <c r="G682" s="142">
        <v>74250</v>
      </c>
      <c r="H682" s="143" t="s">
        <v>2944</v>
      </c>
      <c r="I682" s="143" t="s">
        <v>2945</v>
      </c>
      <c r="J682" s="143" t="s">
        <v>2946</v>
      </c>
      <c r="K682" s="139" t="s">
        <v>2947</v>
      </c>
      <c r="L682" s="144" t="s">
        <v>2367</v>
      </c>
    </row>
    <row r="683" spans="1:12" x14ac:dyDescent="0.25">
      <c r="A683" s="139" t="s">
        <v>3948</v>
      </c>
      <c r="B683" s="140">
        <v>44960</v>
      </c>
      <c r="C683" s="141">
        <v>45017</v>
      </c>
      <c r="D683" s="140">
        <v>45071</v>
      </c>
      <c r="F683" s="142">
        <v>42900</v>
      </c>
      <c r="G683" s="142">
        <v>42900</v>
      </c>
      <c r="H683" s="143" t="s">
        <v>2949</v>
      </c>
      <c r="I683" s="143" t="s">
        <v>2950</v>
      </c>
      <c r="J683" s="143" t="s">
        <v>2946</v>
      </c>
      <c r="K683" s="139" t="s">
        <v>2951</v>
      </c>
      <c r="L683" s="144" t="s">
        <v>2367</v>
      </c>
    </row>
    <row r="684" spans="1:12" x14ac:dyDescent="0.25">
      <c r="A684" s="139" t="s">
        <v>3949</v>
      </c>
      <c r="B684" s="140">
        <v>44960</v>
      </c>
      <c r="C684" s="141">
        <v>45047</v>
      </c>
      <c r="D684" s="140">
        <v>45071</v>
      </c>
      <c r="F684" s="142">
        <v>3900</v>
      </c>
      <c r="G684" s="142">
        <v>3900</v>
      </c>
      <c r="H684" s="143" t="s">
        <v>2949</v>
      </c>
      <c r="I684" s="143" t="s">
        <v>2950</v>
      </c>
      <c r="J684" s="143" t="s">
        <v>2946</v>
      </c>
      <c r="K684" s="139" t="s">
        <v>2951</v>
      </c>
      <c r="L684" s="144" t="s">
        <v>2367</v>
      </c>
    </row>
    <row r="685" spans="1:12" x14ac:dyDescent="0.25">
      <c r="A685" s="139" t="s">
        <v>3950</v>
      </c>
      <c r="B685" s="140">
        <v>44960</v>
      </c>
      <c r="C685" s="141">
        <v>45017</v>
      </c>
      <c r="D685" s="140">
        <v>45071</v>
      </c>
      <c r="F685" s="142">
        <v>27500</v>
      </c>
      <c r="G685" s="142">
        <v>27500</v>
      </c>
      <c r="H685" s="143" t="s">
        <v>2953</v>
      </c>
      <c r="I685" s="143" t="s">
        <v>2954</v>
      </c>
      <c r="J685" s="143" t="s">
        <v>2955</v>
      </c>
      <c r="K685" s="139" t="s">
        <v>2956</v>
      </c>
      <c r="L685" s="144" t="s">
        <v>2367</v>
      </c>
    </row>
    <row r="686" spans="1:12" x14ac:dyDescent="0.25">
      <c r="A686" s="139" t="s">
        <v>3951</v>
      </c>
      <c r="B686" s="140">
        <v>44960</v>
      </c>
      <c r="C686" s="141">
        <v>45047</v>
      </c>
      <c r="D686" s="140">
        <v>45071</v>
      </c>
      <c r="F686" s="142">
        <v>16500</v>
      </c>
      <c r="G686" s="142">
        <v>16500</v>
      </c>
      <c r="H686" s="143" t="s">
        <v>2953</v>
      </c>
      <c r="I686" s="143" t="s">
        <v>2954</v>
      </c>
      <c r="J686" s="143" t="s">
        <v>2955</v>
      </c>
      <c r="K686" s="139" t="s">
        <v>2956</v>
      </c>
      <c r="L686" s="144" t="s">
        <v>2367</v>
      </c>
    </row>
    <row r="687" spans="1:12" x14ac:dyDescent="0.25">
      <c r="A687" s="139" t="s">
        <v>3952</v>
      </c>
      <c r="B687" s="140">
        <v>45019</v>
      </c>
      <c r="C687" s="141">
        <v>45017</v>
      </c>
      <c r="D687" s="140">
        <v>45026</v>
      </c>
      <c r="E687" s="145">
        <v>45026</v>
      </c>
      <c r="F687" s="142">
        <v>400</v>
      </c>
      <c r="G687" s="142">
        <v>400</v>
      </c>
      <c r="H687" s="143" t="s">
        <v>2393</v>
      </c>
      <c r="I687" s="143" t="s">
        <v>2394</v>
      </c>
      <c r="J687" s="143" t="s">
        <v>2610</v>
      </c>
      <c r="K687" s="139" t="s">
        <v>3143</v>
      </c>
      <c r="L687" s="144" t="s">
        <v>2373</v>
      </c>
    </row>
    <row r="688" spans="1:12" x14ac:dyDescent="0.25">
      <c r="A688" s="139" t="s">
        <v>3953</v>
      </c>
      <c r="B688" s="140">
        <v>45048</v>
      </c>
      <c r="C688" s="141">
        <v>45047</v>
      </c>
      <c r="D688" s="140">
        <v>45056</v>
      </c>
      <c r="E688" s="145">
        <v>45056</v>
      </c>
      <c r="F688" s="142">
        <v>400</v>
      </c>
      <c r="G688" s="142">
        <v>400</v>
      </c>
      <c r="H688" s="143" t="s">
        <v>2393</v>
      </c>
      <c r="I688" s="143" t="s">
        <v>2394</v>
      </c>
      <c r="J688" s="143" t="s">
        <v>2610</v>
      </c>
      <c r="K688" s="139" t="s">
        <v>3143</v>
      </c>
      <c r="L688" s="144" t="s">
        <v>2373</v>
      </c>
    </row>
    <row r="689" spans="1:12" x14ac:dyDescent="0.25">
      <c r="A689" s="139" t="s">
        <v>3954</v>
      </c>
      <c r="B689" s="140">
        <v>45019</v>
      </c>
      <c r="C689" s="141">
        <v>45017</v>
      </c>
      <c r="D689" s="140">
        <v>45041</v>
      </c>
      <c r="E689" s="145">
        <v>45041</v>
      </c>
      <c r="F689" s="142">
        <v>400</v>
      </c>
      <c r="G689" s="142">
        <v>381.4</v>
      </c>
      <c r="H689" s="143" t="s">
        <v>2364</v>
      </c>
      <c r="I689" s="143" t="s">
        <v>2365</v>
      </c>
      <c r="J689" s="143" t="s">
        <v>2366</v>
      </c>
      <c r="K689" s="139" t="s">
        <v>3172</v>
      </c>
      <c r="L689" s="144" t="s">
        <v>2373</v>
      </c>
    </row>
    <row r="690" spans="1:12" x14ac:dyDescent="0.25">
      <c r="A690" s="139" t="s">
        <v>3955</v>
      </c>
      <c r="B690" s="140">
        <v>45048</v>
      </c>
      <c r="C690" s="141">
        <v>45047</v>
      </c>
      <c r="D690" s="140">
        <v>45071</v>
      </c>
      <c r="F690" s="142">
        <v>400</v>
      </c>
      <c r="G690" s="142">
        <v>400</v>
      </c>
      <c r="H690" s="143" t="s">
        <v>2364</v>
      </c>
      <c r="I690" s="143" t="s">
        <v>2365</v>
      </c>
      <c r="J690" s="143" t="s">
        <v>2366</v>
      </c>
      <c r="K690" s="139" t="s">
        <v>3172</v>
      </c>
      <c r="L690" s="144" t="s">
        <v>2367</v>
      </c>
    </row>
    <row r="691" spans="1:12" x14ac:dyDescent="0.25">
      <c r="A691" s="139" t="s">
        <v>3208</v>
      </c>
      <c r="B691" s="140">
        <v>45048</v>
      </c>
      <c r="C691" s="141">
        <v>45047</v>
      </c>
      <c r="D691" s="140">
        <v>45071</v>
      </c>
      <c r="F691" s="142">
        <v>1300</v>
      </c>
      <c r="G691" s="142">
        <v>1300</v>
      </c>
      <c r="H691" s="143" t="s">
        <v>3209</v>
      </c>
      <c r="I691" s="143" t="s">
        <v>3210</v>
      </c>
      <c r="J691" s="143" t="s">
        <v>3211</v>
      </c>
      <c r="K691" s="139" t="s">
        <v>3212</v>
      </c>
      <c r="L691" s="144" t="s">
        <v>2367</v>
      </c>
    </row>
    <row r="692" spans="1:12" x14ac:dyDescent="0.25">
      <c r="A692" s="139" t="s">
        <v>3956</v>
      </c>
      <c r="B692" s="140">
        <v>44980</v>
      </c>
      <c r="C692" s="141">
        <v>45017</v>
      </c>
      <c r="D692" s="140">
        <v>45071</v>
      </c>
      <c r="F692" s="142">
        <v>650</v>
      </c>
      <c r="G692" s="142">
        <v>650</v>
      </c>
      <c r="H692" s="143" t="s">
        <v>3209</v>
      </c>
      <c r="I692" s="143" t="s">
        <v>3210</v>
      </c>
      <c r="J692" s="143" t="s">
        <v>3211</v>
      </c>
      <c r="K692" s="139" t="s">
        <v>3212</v>
      </c>
      <c r="L692" s="144" t="s">
        <v>2367</v>
      </c>
    </row>
    <row r="693" spans="1:12" x14ac:dyDescent="0.25">
      <c r="A693" s="139" t="s">
        <v>3957</v>
      </c>
      <c r="B693" s="140">
        <v>44980</v>
      </c>
      <c r="C693" s="141">
        <v>45047</v>
      </c>
      <c r="D693" s="140">
        <v>45071</v>
      </c>
      <c r="F693" s="142">
        <v>650</v>
      </c>
      <c r="G693" s="142">
        <v>650</v>
      </c>
      <c r="H693" s="143" t="s">
        <v>3209</v>
      </c>
      <c r="I693" s="143" t="s">
        <v>3210</v>
      </c>
      <c r="J693" s="143" t="s">
        <v>3211</v>
      </c>
      <c r="K693" s="139" t="s">
        <v>3212</v>
      </c>
      <c r="L693" s="144" t="s">
        <v>2367</v>
      </c>
    </row>
    <row r="694" spans="1:12" x14ac:dyDescent="0.25">
      <c r="A694" s="139" t="s">
        <v>3958</v>
      </c>
      <c r="B694" s="140">
        <v>45040</v>
      </c>
      <c r="C694" s="141">
        <v>45017</v>
      </c>
      <c r="D694" s="140">
        <v>45056</v>
      </c>
      <c r="E694" s="145">
        <v>45056</v>
      </c>
      <c r="F694" s="142">
        <v>4520</v>
      </c>
      <c r="G694" s="142">
        <v>4520</v>
      </c>
      <c r="H694" s="143" t="s">
        <v>2534</v>
      </c>
      <c r="I694" s="143" t="s">
        <v>2535</v>
      </c>
      <c r="J694" s="143" t="s">
        <v>3959</v>
      </c>
      <c r="K694" s="139" t="s">
        <v>3960</v>
      </c>
      <c r="L694" s="144" t="s">
        <v>2373</v>
      </c>
    </row>
    <row r="695" spans="1:12" x14ac:dyDescent="0.25">
      <c r="A695" s="139" t="s">
        <v>3961</v>
      </c>
      <c r="B695" s="140">
        <v>45026</v>
      </c>
      <c r="C695" s="141">
        <v>45017</v>
      </c>
      <c r="D695" s="140">
        <v>45028</v>
      </c>
      <c r="E695" s="145">
        <v>45028</v>
      </c>
      <c r="F695" s="142">
        <v>210</v>
      </c>
      <c r="G695" s="142">
        <v>210</v>
      </c>
      <c r="H695" s="143" t="s">
        <v>2393</v>
      </c>
      <c r="I695" s="143" t="s">
        <v>2394</v>
      </c>
      <c r="J695" s="143" t="s">
        <v>3018</v>
      </c>
      <c r="K695" s="139" t="s">
        <v>3219</v>
      </c>
      <c r="L695" s="144" t="s">
        <v>2373</v>
      </c>
    </row>
    <row r="696" spans="1:12" x14ac:dyDescent="0.25">
      <c r="A696" s="139" t="s">
        <v>3962</v>
      </c>
      <c r="B696" s="140">
        <v>45055</v>
      </c>
      <c r="C696" s="141">
        <v>45047</v>
      </c>
      <c r="D696" s="140">
        <v>45071</v>
      </c>
      <c r="F696" s="142">
        <v>210</v>
      </c>
      <c r="G696" s="142">
        <v>210</v>
      </c>
      <c r="H696" s="143" t="s">
        <v>2393</v>
      </c>
      <c r="I696" s="143" t="s">
        <v>2394</v>
      </c>
      <c r="J696" s="143" t="s">
        <v>3018</v>
      </c>
      <c r="K696" s="139" t="s">
        <v>3219</v>
      </c>
      <c r="L696" s="144" t="s">
        <v>2367</v>
      </c>
    </row>
    <row r="697" spans="1:12" x14ac:dyDescent="0.25">
      <c r="A697" s="139" t="s">
        <v>3963</v>
      </c>
      <c r="B697" s="140">
        <v>45021</v>
      </c>
      <c r="C697" s="141">
        <v>45017</v>
      </c>
      <c r="D697" s="140">
        <v>45041</v>
      </c>
      <c r="E697" s="145">
        <v>45041</v>
      </c>
      <c r="F697" s="142">
        <v>4900</v>
      </c>
      <c r="G697" s="142">
        <v>4900</v>
      </c>
      <c r="H697" s="143" t="s">
        <v>3585</v>
      </c>
      <c r="I697" s="143" t="s">
        <v>3586</v>
      </c>
      <c r="J697" s="143" t="s">
        <v>3964</v>
      </c>
      <c r="K697" s="139" t="s">
        <v>3965</v>
      </c>
      <c r="L697" s="144" t="s">
        <v>2373</v>
      </c>
    </row>
    <row r="698" spans="1:12" x14ac:dyDescent="0.25">
      <c r="A698" s="139" t="s">
        <v>3966</v>
      </c>
      <c r="B698" s="140">
        <v>44981</v>
      </c>
      <c r="C698" s="141">
        <v>45017</v>
      </c>
      <c r="D698" s="140">
        <v>45040</v>
      </c>
      <c r="E698" s="145">
        <v>45040</v>
      </c>
      <c r="F698" s="142">
        <v>1188.1099999999999</v>
      </c>
      <c r="G698" s="142">
        <v>1188.1099999999999</v>
      </c>
      <c r="H698" s="143" t="s">
        <v>2866</v>
      </c>
      <c r="I698" s="143" t="s">
        <v>2867</v>
      </c>
      <c r="J698" s="143" t="s">
        <v>2868</v>
      </c>
      <c r="L698" s="144" t="s">
        <v>2373</v>
      </c>
    </row>
    <row r="699" spans="1:12" x14ac:dyDescent="0.25">
      <c r="A699" s="139" t="s">
        <v>3967</v>
      </c>
      <c r="B699" s="140">
        <v>45027</v>
      </c>
      <c r="C699" s="141">
        <v>45017</v>
      </c>
      <c r="D699" s="140">
        <v>45041</v>
      </c>
      <c r="E699" s="145">
        <v>45041</v>
      </c>
      <c r="F699" s="142">
        <v>1750</v>
      </c>
      <c r="G699" s="142">
        <v>1750</v>
      </c>
      <c r="H699" s="143" t="s">
        <v>3968</v>
      </c>
      <c r="I699" s="143" t="s">
        <v>3969</v>
      </c>
      <c r="J699" s="143" t="s">
        <v>3970</v>
      </c>
      <c r="K699" s="139" t="s">
        <v>3971</v>
      </c>
      <c r="L699" s="144" t="s">
        <v>2373</v>
      </c>
    </row>
    <row r="700" spans="1:12" x14ac:dyDescent="0.25">
      <c r="A700" s="139" t="s">
        <v>3972</v>
      </c>
      <c r="B700" s="140">
        <v>45020</v>
      </c>
      <c r="C700" s="141">
        <v>45017</v>
      </c>
      <c r="D700" s="140">
        <v>45041</v>
      </c>
      <c r="E700" s="145">
        <v>45041</v>
      </c>
      <c r="F700" s="142">
        <v>20243</v>
      </c>
      <c r="G700" s="142">
        <v>20243</v>
      </c>
      <c r="H700" s="143" t="s">
        <v>2798</v>
      </c>
      <c r="I700" s="143" t="s">
        <v>2799</v>
      </c>
      <c r="J700" s="143" t="s">
        <v>3973</v>
      </c>
      <c r="K700" s="139" t="s">
        <v>3974</v>
      </c>
      <c r="L700" s="144" t="s">
        <v>2373</v>
      </c>
    </row>
    <row r="701" spans="1:12" x14ac:dyDescent="0.25">
      <c r="A701" s="139" t="s">
        <v>3975</v>
      </c>
      <c r="B701" s="140">
        <v>44987</v>
      </c>
      <c r="C701" s="141">
        <v>45017</v>
      </c>
      <c r="D701" s="140">
        <v>45071</v>
      </c>
      <c r="F701" s="142">
        <v>14000</v>
      </c>
      <c r="G701" s="142">
        <v>14000</v>
      </c>
      <c r="H701" s="143" t="s">
        <v>2591</v>
      </c>
      <c r="I701" s="143" t="s">
        <v>2592</v>
      </c>
      <c r="J701" s="143" t="s">
        <v>3331</v>
      </c>
      <c r="K701" s="139" t="s">
        <v>3332</v>
      </c>
      <c r="L701" s="144" t="s">
        <v>2367</v>
      </c>
    </row>
    <row r="702" spans="1:12" x14ac:dyDescent="0.25">
      <c r="A702" s="139" t="s">
        <v>3976</v>
      </c>
      <c r="B702" s="140">
        <v>44987</v>
      </c>
      <c r="C702" s="141">
        <v>45017</v>
      </c>
      <c r="D702" s="140">
        <v>45071</v>
      </c>
      <c r="F702" s="142">
        <v>14000</v>
      </c>
      <c r="G702" s="142">
        <v>14000</v>
      </c>
      <c r="H702" s="143" t="s">
        <v>2591</v>
      </c>
      <c r="I702" s="143" t="s">
        <v>2592</v>
      </c>
      <c r="J702" s="143" t="s">
        <v>3331</v>
      </c>
      <c r="K702" s="139" t="s">
        <v>3332</v>
      </c>
      <c r="L702" s="144" t="s">
        <v>2367</v>
      </c>
    </row>
    <row r="703" spans="1:12" x14ac:dyDescent="0.25">
      <c r="A703" s="139" t="s">
        <v>3977</v>
      </c>
      <c r="B703" s="140">
        <v>44992</v>
      </c>
      <c r="C703" s="141">
        <v>45017</v>
      </c>
      <c r="D703" s="140">
        <v>45071</v>
      </c>
      <c r="F703" s="142">
        <v>33000</v>
      </c>
      <c r="G703" s="142">
        <v>33000</v>
      </c>
      <c r="H703" s="143" t="s">
        <v>3386</v>
      </c>
      <c r="I703" s="143" t="s">
        <v>3387</v>
      </c>
      <c r="J703" s="143" t="s">
        <v>2770</v>
      </c>
      <c r="K703" s="139" t="s">
        <v>3388</v>
      </c>
      <c r="L703" s="144" t="s">
        <v>2367</v>
      </c>
    </row>
    <row r="704" spans="1:12" x14ac:dyDescent="0.25">
      <c r="A704" s="139" t="s">
        <v>3978</v>
      </c>
      <c r="B704" s="140">
        <v>44992</v>
      </c>
      <c r="C704" s="141">
        <v>45047</v>
      </c>
      <c r="D704" s="140">
        <v>45073</v>
      </c>
      <c r="F704" s="142">
        <v>33000</v>
      </c>
      <c r="G704" s="142">
        <v>33000</v>
      </c>
      <c r="H704" s="143" t="s">
        <v>3386</v>
      </c>
      <c r="I704" s="143" t="s">
        <v>3387</v>
      </c>
      <c r="J704" s="143" t="s">
        <v>2770</v>
      </c>
      <c r="K704" s="139" t="s">
        <v>3388</v>
      </c>
      <c r="L704" s="144" t="s">
        <v>2367</v>
      </c>
    </row>
    <row r="705" spans="1:12" x14ac:dyDescent="0.25">
      <c r="A705" s="139" t="s">
        <v>3979</v>
      </c>
      <c r="B705" s="140">
        <v>45020</v>
      </c>
      <c r="C705" s="141">
        <v>45017</v>
      </c>
      <c r="D705" s="140">
        <v>45041</v>
      </c>
      <c r="E705" s="145">
        <v>45041</v>
      </c>
      <c r="F705" s="142">
        <v>800</v>
      </c>
      <c r="G705" s="142">
        <v>800</v>
      </c>
      <c r="H705" s="143" t="s">
        <v>3089</v>
      </c>
      <c r="I705" s="143" t="s">
        <v>3090</v>
      </c>
      <c r="J705" s="143" t="s">
        <v>3980</v>
      </c>
      <c r="K705" s="139" t="s">
        <v>3981</v>
      </c>
      <c r="L705" s="144" t="s">
        <v>2373</v>
      </c>
    </row>
    <row r="706" spans="1:12" x14ac:dyDescent="0.25">
      <c r="A706" s="139" t="s">
        <v>3982</v>
      </c>
      <c r="B706" s="140">
        <v>45027</v>
      </c>
      <c r="C706" s="141">
        <v>45017</v>
      </c>
      <c r="D706" s="140">
        <v>45041</v>
      </c>
      <c r="E706" s="145">
        <v>45041</v>
      </c>
      <c r="F706" s="142">
        <v>2400</v>
      </c>
      <c r="G706" s="142">
        <v>2400</v>
      </c>
      <c r="H706" s="143" t="s">
        <v>3585</v>
      </c>
      <c r="I706" s="143" t="s">
        <v>3586</v>
      </c>
      <c r="J706" s="143" t="s">
        <v>3983</v>
      </c>
      <c r="K706" s="139" t="s">
        <v>3984</v>
      </c>
      <c r="L706" s="144" t="s">
        <v>2373</v>
      </c>
    </row>
    <row r="707" spans="1:12" x14ac:dyDescent="0.25">
      <c r="A707" s="139" t="s">
        <v>3407</v>
      </c>
      <c r="B707" s="140">
        <v>45041</v>
      </c>
      <c r="C707" s="141">
        <v>45017</v>
      </c>
      <c r="D707" s="140">
        <v>45056</v>
      </c>
      <c r="E707" s="145">
        <v>45056</v>
      </c>
      <c r="F707" s="142">
        <v>1507</v>
      </c>
      <c r="G707" s="142">
        <v>1414.31</v>
      </c>
      <c r="H707" s="143" t="s">
        <v>3408</v>
      </c>
      <c r="I707" s="143" t="s">
        <v>1590</v>
      </c>
      <c r="J707" s="143" t="s">
        <v>3409</v>
      </c>
      <c r="K707" s="139" t="s">
        <v>3410</v>
      </c>
      <c r="L707" s="144" t="s">
        <v>2373</v>
      </c>
    </row>
    <row r="708" spans="1:12" x14ac:dyDescent="0.25">
      <c r="A708" s="139" t="s">
        <v>3985</v>
      </c>
      <c r="B708" s="140">
        <v>44993</v>
      </c>
      <c r="C708" s="141">
        <v>45017</v>
      </c>
      <c r="D708" s="140">
        <v>45071</v>
      </c>
      <c r="F708" s="142">
        <v>493</v>
      </c>
      <c r="G708" s="142">
        <v>493</v>
      </c>
      <c r="H708" s="143" t="s">
        <v>3408</v>
      </c>
      <c r="I708" s="143" t="s">
        <v>1590</v>
      </c>
      <c r="J708" s="143" t="s">
        <v>3409</v>
      </c>
      <c r="K708" s="139" t="s">
        <v>3410</v>
      </c>
      <c r="L708" s="144" t="s">
        <v>2367</v>
      </c>
    </row>
    <row r="709" spans="1:12" x14ac:dyDescent="0.25">
      <c r="A709" s="139" t="s">
        <v>3986</v>
      </c>
      <c r="B709" s="140">
        <v>44993</v>
      </c>
      <c r="C709" s="141">
        <v>45047</v>
      </c>
      <c r="D709" s="140">
        <v>45073</v>
      </c>
      <c r="F709" s="142">
        <v>2000</v>
      </c>
      <c r="G709" s="142">
        <v>2000</v>
      </c>
      <c r="H709" s="143" t="s">
        <v>3408</v>
      </c>
      <c r="I709" s="143" t="s">
        <v>1590</v>
      </c>
      <c r="J709" s="143" t="s">
        <v>3409</v>
      </c>
      <c r="K709" s="139" t="s">
        <v>3410</v>
      </c>
      <c r="L709" s="144" t="s">
        <v>2367</v>
      </c>
    </row>
    <row r="710" spans="1:12" x14ac:dyDescent="0.25">
      <c r="A710" s="139" t="s">
        <v>3987</v>
      </c>
      <c r="B710" s="140">
        <v>45019</v>
      </c>
      <c r="C710" s="141">
        <v>45017</v>
      </c>
      <c r="D710" s="140">
        <v>45026</v>
      </c>
      <c r="E710" s="145">
        <v>45026</v>
      </c>
      <c r="F710" s="142">
        <v>180.6</v>
      </c>
      <c r="G710" s="142">
        <v>180.6</v>
      </c>
      <c r="H710" s="143" t="s">
        <v>2393</v>
      </c>
      <c r="I710" s="143" t="s">
        <v>2394</v>
      </c>
      <c r="J710" s="143" t="s">
        <v>2395</v>
      </c>
      <c r="K710" s="139" t="s">
        <v>3457</v>
      </c>
      <c r="L710" s="144" t="s">
        <v>2373</v>
      </c>
    </row>
    <row r="711" spans="1:12" x14ac:dyDescent="0.25">
      <c r="A711" s="139" t="s">
        <v>3988</v>
      </c>
      <c r="B711" s="140">
        <v>45048</v>
      </c>
      <c r="C711" s="141">
        <v>45047</v>
      </c>
      <c r="D711" s="140">
        <v>45073</v>
      </c>
      <c r="F711" s="142">
        <v>180.6</v>
      </c>
      <c r="G711" s="142">
        <v>180.6</v>
      </c>
      <c r="H711" s="143" t="s">
        <v>2393</v>
      </c>
      <c r="I711" s="143" t="s">
        <v>2394</v>
      </c>
      <c r="J711" s="143" t="s">
        <v>2395</v>
      </c>
      <c r="K711" s="139" t="s">
        <v>3457</v>
      </c>
      <c r="L711" s="144" t="s">
        <v>2367</v>
      </c>
    </row>
    <row r="712" spans="1:12" x14ac:dyDescent="0.25">
      <c r="A712" s="139" t="s">
        <v>3458</v>
      </c>
      <c r="B712" s="140">
        <v>45048</v>
      </c>
      <c r="C712" s="141">
        <v>45047</v>
      </c>
      <c r="D712" s="140">
        <v>45071</v>
      </c>
      <c r="F712" s="142">
        <v>7900</v>
      </c>
      <c r="G712" s="142">
        <v>7900</v>
      </c>
      <c r="H712" s="143" t="s">
        <v>2534</v>
      </c>
      <c r="I712" s="143" t="s">
        <v>2535</v>
      </c>
      <c r="J712" s="143" t="s">
        <v>3459</v>
      </c>
      <c r="K712" s="139" t="s">
        <v>3460</v>
      </c>
      <c r="L712" s="144" t="s">
        <v>2367</v>
      </c>
    </row>
    <row r="713" spans="1:12" x14ac:dyDescent="0.25">
      <c r="A713" s="139" t="s">
        <v>3989</v>
      </c>
      <c r="B713" s="140">
        <v>45027</v>
      </c>
      <c r="C713" s="141">
        <v>45017</v>
      </c>
      <c r="D713" s="140">
        <v>45041</v>
      </c>
      <c r="E713" s="145">
        <v>45041</v>
      </c>
      <c r="F713" s="142">
        <v>742.4</v>
      </c>
      <c r="G713" s="142">
        <v>742.4</v>
      </c>
      <c r="H713" s="143" t="s">
        <v>2393</v>
      </c>
      <c r="I713" s="143" t="s">
        <v>2394</v>
      </c>
      <c r="J713" s="143" t="s">
        <v>3474</v>
      </c>
      <c r="K713" s="139" t="s">
        <v>3475</v>
      </c>
      <c r="L713" s="144" t="s">
        <v>2373</v>
      </c>
    </row>
    <row r="714" spans="1:12" x14ac:dyDescent="0.25">
      <c r="A714" s="139" t="s">
        <v>3990</v>
      </c>
      <c r="B714" s="140">
        <v>44995</v>
      </c>
      <c r="C714" s="141">
        <v>45047</v>
      </c>
      <c r="D714" s="140">
        <v>45073</v>
      </c>
      <c r="F714" s="142">
        <v>742.41</v>
      </c>
      <c r="G714" s="142">
        <v>742.41</v>
      </c>
      <c r="H714" s="143" t="s">
        <v>2393</v>
      </c>
      <c r="I714" s="143" t="s">
        <v>2394</v>
      </c>
      <c r="J714" s="143" t="s">
        <v>3474</v>
      </c>
      <c r="K714" s="139" t="s">
        <v>3475</v>
      </c>
      <c r="L714" s="144" t="s">
        <v>2367</v>
      </c>
    </row>
    <row r="715" spans="1:12" x14ac:dyDescent="0.25">
      <c r="A715" s="139" t="s">
        <v>3991</v>
      </c>
      <c r="B715" s="140">
        <v>45000</v>
      </c>
      <c r="C715" s="141">
        <v>45017</v>
      </c>
      <c r="D715" s="140">
        <v>45071</v>
      </c>
      <c r="F715" s="142">
        <v>6750</v>
      </c>
      <c r="G715" s="142">
        <v>6334.87</v>
      </c>
      <c r="H715" s="143" t="s">
        <v>2986</v>
      </c>
      <c r="I715" s="143" t="s">
        <v>2987</v>
      </c>
      <c r="J715" s="143" t="s">
        <v>2988</v>
      </c>
      <c r="L715" s="144" t="s">
        <v>2367</v>
      </c>
    </row>
    <row r="716" spans="1:12" x14ac:dyDescent="0.25">
      <c r="A716" s="139" t="s">
        <v>3992</v>
      </c>
      <c r="B716" s="140">
        <v>45000</v>
      </c>
      <c r="C716" s="141">
        <v>45047</v>
      </c>
      <c r="D716" s="140">
        <v>45102</v>
      </c>
      <c r="F716" s="142">
        <v>6750</v>
      </c>
      <c r="G716" s="142">
        <v>6334.87</v>
      </c>
      <c r="H716" s="143" t="s">
        <v>2986</v>
      </c>
      <c r="I716" s="143" t="s">
        <v>2987</v>
      </c>
      <c r="J716" s="143" t="s">
        <v>2988</v>
      </c>
      <c r="L716" s="144" t="s">
        <v>2367</v>
      </c>
    </row>
    <row r="717" spans="1:12" x14ac:dyDescent="0.25">
      <c r="A717" s="139" t="s">
        <v>3993</v>
      </c>
      <c r="B717" s="140">
        <v>45027</v>
      </c>
      <c r="C717" s="141">
        <v>45017</v>
      </c>
      <c r="D717" s="140">
        <v>45041</v>
      </c>
      <c r="E717" s="145">
        <v>45041</v>
      </c>
      <c r="F717" s="142">
        <v>1300</v>
      </c>
      <c r="G717" s="142">
        <v>1300</v>
      </c>
      <c r="H717" s="143" t="s">
        <v>2541</v>
      </c>
      <c r="I717" s="143" t="s">
        <v>2542</v>
      </c>
      <c r="J717" s="143" t="s">
        <v>3994</v>
      </c>
      <c r="K717" s="139" t="s">
        <v>3995</v>
      </c>
      <c r="L717" s="144" t="s">
        <v>2373</v>
      </c>
    </row>
    <row r="718" spans="1:12" x14ac:dyDescent="0.25">
      <c r="A718" s="139" t="s">
        <v>3996</v>
      </c>
      <c r="B718" s="140">
        <v>45030</v>
      </c>
      <c r="C718" s="141">
        <v>45017</v>
      </c>
      <c r="D718" s="140">
        <v>45041</v>
      </c>
      <c r="F718" s="142">
        <v>8000</v>
      </c>
      <c r="G718" s="142">
        <v>7508</v>
      </c>
      <c r="H718" s="143" t="s">
        <v>3146</v>
      </c>
      <c r="I718" s="143" t="s">
        <v>3147</v>
      </c>
      <c r="J718" s="143" t="s">
        <v>3148</v>
      </c>
      <c r="K718" s="139" t="s">
        <v>3524</v>
      </c>
      <c r="L718" s="144" t="s">
        <v>2367</v>
      </c>
    </row>
    <row r="719" spans="1:12" x14ac:dyDescent="0.25">
      <c r="A719" s="139" t="s">
        <v>3997</v>
      </c>
      <c r="B719" s="140">
        <v>45050</v>
      </c>
      <c r="C719" s="141">
        <v>45047</v>
      </c>
      <c r="D719" s="140">
        <v>45071</v>
      </c>
      <c r="F719" s="142">
        <v>8000</v>
      </c>
      <c r="G719" s="142">
        <v>8000</v>
      </c>
      <c r="H719" s="143" t="s">
        <v>3146</v>
      </c>
      <c r="I719" s="143" t="s">
        <v>3147</v>
      </c>
      <c r="J719" s="143" t="s">
        <v>3148</v>
      </c>
      <c r="K719" s="139" t="s">
        <v>3524</v>
      </c>
      <c r="L719" s="144" t="s">
        <v>2367</v>
      </c>
    </row>
    <row r="720" spans="1:12" x14ac:dyDescent="0.25">
      <c r="A720" s="139" t="s">
        <v>3998</v>
      </c>
      <c r="B720" s="140">
        <v>45028</v>
      </c>
      <c r="C720" s="141">
        <v>45017</v>
      </c>
      <c r="D720" s="140">
        <v>45041</v>
      </c>
      <c r="E720" s="145">
        <v>45041</v>
      </c>
      <c r="F720" s="142">
        <v>1120</v>
      </c>
      <c r="G720" s="142">
        <v>1051.1199999999999</v>
      </c>
      <c r="H720" s="143" t="s">
        <v>2541</v>
      </c>
      <c r="I720" s="143" t="s">
        <v>2542</v>
      </c>
      <c r="J720" s="143" t="s">
        <v>3999</v>
      </c>
      <c r="K720" s="139" t="s">
        <v>4000</v>
      </c>
      <c r="L720" s="144" t="s">
        <v>2373</v>
      </c>
    </row>
    <row r="721" spans="1:12" x14ac:dyDescent="0.25">
      <c r="A721" s="139" t="s">
        <v>4001</v>
      </c>
      <c r="B721" s="140">
        <v>45046</v>
      </c>
      <c r="C721" s="141">
        <v>45017</v>
      </c>
      <c r="D721" s="140">
        <v>45061</v>
      </c>
      <c r="F721" s="142">
        <v>758.73</v>
      </c>
      <c r="G721" s="142">
        <v>758.73</v>
      </c>
      <c r="H721" s="143" t="s">
        <v>2866</v>
      </c>
      <c r="I721" s="143" t="s">
        <v>2867</v>
      </c>
      <c r="J721" s="143" t="s">
        <v>3063</v>
      </c>
      <c r="L721" s="144" t="s">
        <v>2367</v>
      </c>
    </row>
    <row r="722" spans="1:12" x14ac:dyDescent="0.25">
      <c r="A722" s="139" t="s">
        <v>4002</v>
      </c>
      <c r="B722" s="140">
        <v>45021</v>
      </c>
      <c r="C722" s="141">
        <v>45017</v>
      </c>
      <c r="D722" s="140">
        <v>45026</v>
      </c>
      <c r="E722" s="145">
        <v>45026</v>
      </c>
      <c r="F722" s="142">
        <v>3000</v>
      </c>
      <c r="G722" s="142">
        <v>2537.5500000000002</v>
      </c>
      <c r="H722" s="143" t="s">
        <v>3542</v>
      </c>
      <c r="I722" s="143" t="s">
        <v>3231</v>
      </c>
      <c r="J722" s="143" t="s">
        <v>3886</v>
      </c>
      <c r="L722" s="144" t="s">
        <v>2373</v>
      </c>
    </row>
    <row r="723" spans="1:12" x14ac:dyDescent="0.25">
      <c r="A723" s="139" t="s">
        <v>4003</v>
      </c>
      <c r="B723" s="140">
        <v>45022</v>
      </c>
      <c r="C723" s="141">
        <v>45017</v>
      </c>
      <c r="D723" s="140">
        <v>45041</v>
      </c>
      <c r="E723" s="145">
        <v>45041</v>
      </c>
      <c r="F723" s="142">
        <v>1400</v>
      </c>
      <c r="G723" s="142">
        <v>1400</v>
      </c>
      <c r="H723" s="143" t="s">
        <v>2541</v>
      </c>
      <c r="I723" s="143" t="s">
        <v>2542</v>
      </c>
      <c r="J723" s="143" t="s">
        <v>4004</v>
      </c>
      <c r="K723" s="139" t="s">
        <v>4005</v>
      </c>
      <c r="L723" s="144" t="s">
        <v>2373</v>
      </c>
    </row>
    <row r="724" spans="1:12" x14ac:dyDescent="0.25">
      <c r="A724" s="139" t="s">
        <v>4006</v>
      </c>
      <c r="B724" s="140">
        <v>45022</v>
      </c>
      <c r="C724" s="141">
        <v>45017</v>
      </c>
      <c r="D724" s="140">
        <v>45041</v>
      </c>
      <c r="E724" s="145">
        <v>45041</v>
      </c>
      <c r="F724" s="142">
        <v>450</v>
      </c>
      <c r="G724" s="142">
        <v>450</v>
      </c>
      <c r="H724" s="143" t="s">
        <v>3283</v>
      </c>
      <c r="I724" s="143" t="s">
        <v>558</v>
      </c>
      <c r="J724" s="143" t="s">
        <v>3865</v>
      </c>
      <c r="K724" s="139" t="s">
        <v>4007</v>
      </c>
      <c r="L724" s="144" t="s">
        <v>2373</v>
      </c>
    </row>
    <row r="725" spans="1:12" x14ac:dyDescent="0.25">
      <c r="A725" s="139" t="s">
        <v>4008</v>
      </c>
      <c r="B725" s="140">
        <v>45048</v>
      </c>
      <c r="C725" s="141">
        <v>45047</v>
      </c>
      <c r="D725" s="140">
        <v>45071</v>
      </c>
      <c r="F725" s="142">
        <v>450</v>
      </c>
      <c r="G725" s="142">
        <v>450</v>
      </c>
      <c r="H725" s="143" t="s">
        <v>3283</v>
      </c>
      <c r="I725" s="143" t="s">
        <v>558</v>
      </c>
      <c r="J725" s="143" t="s">
        <v>3865</v>
      </c>
      <c r="K725" s="139" t="s">
        <v>4007</v>
      </c>
      <c r="L725" s="144" t="s">
        <v>2367</v>
      </c>
    </row>
    <row r="726" spans="1:12" x14ac:dyDescent="0.25">
      <c r="A726" s="139" t="s">
        <v>4009</v>
      </c>
      <c r="B726" s="140">
        <v>45017</v>
      </c>
      <c r="C726" s="141">
        <v>45017</v>
      </c>
      <c r="D726" s="140">
        <v>45020</v>
      </c>
      <c r="E726" s="145">
        <v>45020</v>
      </c>
      <c r="F726" s="142">
        <v>310.48</v>
      </c>
      <c r="G726" s="142">
        <v>310.48</v>
      </c>
      <c r="H726" s="143" t="s">
        <v>2660</v>
      </c>
      <c r="I726" s="143" t="s">
        <v>2661</v>
      </c>
      <c r="J726" s="143" t="s">
        <v>2662</v>
      </c>
      <c r="L726" s="144" t="s">
        <v>2373</v>
      </c>
    </row>
    <row r="727" spans="1:12" x14ac:dyDescent="0.25">
      <c r="A727" s="139" t="s">
        <v>4010</v>
      </c>
      <c r="B727" s="140">
        <v>45017</v>
      </c>
      <c r="C727" s="141">
        <v>45017</v>
      </c>
      <c r="D727" s="140">
        <v>45019</v>
      </c>
      <c r="E727" s="145">
        <v>45019</v>
      </c>
      <c r="F727" s="142">
        <v>54.41</v>
      </c>
      <c r="G727" s="142">
        <v>54.41</v>
      </c>
      <c r="H727" s="143" t="s">
        <v>2664</v>
      </c>
      <c r="I727" s="143" t="s">
        <v>2665</v>
      </c>
      <c r="J727" s="143" t="s">
        <v>2666</v>
      </c>
      <c r="L727" s="144" t="s">
        <v>2373</v>
      </c>
    </row>
    <row r="728" spans="1:12" x14ac:dyDescent="0.25">
      <c r="A728" s="139" t="s">
        <v>4011</v>
      </c>
      <c r="B728" s="140">
        <v>45020</v>
      </c>
      <c r="C728" s="141">
        <v>45017</v>
      </c>
      <c r="D728" s="140">
        <v>45026</v>
      </c>
      <c r="E728" s="145">
        <v>45026</v>
      </c>
      <c r="F728" s="142">
        <v>49866.91</v>
      </c>
      <c r="G728" s="142">
        <v>49866.91</v>
      </c>
      <c r="H728" s="143" t="s">
        <v>4012</v>
      </c>
      <c r="I728" s="143" t="s">
        <v>4013</v>
      </c>
      <c r="J728" s="143" t="s">
        <v>4014</v>
      </c>
      <c r="K728" s="139" t="s">
        <v>4015</v>
      </c>
      <c r="L728" s="144" t="s">
        <v>2373</v>
      </c>
    </row>
    <row r="729" spans="1:12" x14ac:dyDescent="0.25">
      <c r="A729" s="139" t="s">
        <v>4016</v>
      </c>
      <c r="B729" s="140">
        <v>45020</v>
      </c>
      <c r="C729" s="141">
        <v>45017</v>
      </c>
      <c r="D729" s="140">
        <v>45041</v>
      </c>
      <c r="E729" s="145">
        <v>45042</v>
      </c>
      <c r="F729" s="142">
        <v>174534.2</v>
      </c>
      <c r="G729" s="142">
        <v>174534.2</v>
      </c>
      <c r="H729" s="143" t="s">
        <v>4017</v>
      </c>
      <c r="I729" s="143" t="s">
        <v>4018</v>
      </c>
      <c r="J729" s="143" t="s">
        <v>4014</v>
      </c>
      <c r="K729" s="139" t="s">
        <v>4019</v>
      </c>
      <c r="L729" s="144" t="s">
        <v>2373</v>
      </c>
    </row>
    <row r="730" spans="1:12" x14ac:dyDescent="0.25">
      <c r="A730" s="139" t="s">
        <v>4020</v>
      </c>
      <c r="B730" s="140">
        <v>45020</v>
      </c>
      <c r="C730" s="141">
        <v>45017</v>
      </c>
      <c r="D730" s="140">
        <v>45179</v>
      </c>
      <c r="F730" s="142">
        <v>24933.47</v>
      </c>
      <c r="G730" s="142">
        <v>24933.47</v>
      </c>
      <c r="H730" s="143" t="s">
        <v>4021</v>
      </c>
      <c r="I730" s="143" t="s">
        <v>4022</v>
      </c>
      <c r="J730" s="143" t="s">
        <v>4014</v>
      </c>
      <c r="K730" s="139" t="s">
        <v>4023</v>
      </c>
      <c r="L730" s="144" t="s">
        <v>2367</v>
      </c>
    </row>
    <row r="731" spans="1:12" x14ac:dyDescent="0.25">
      <c r="A731" s="139" t="s">
        <v>4024</v>
      </c>
      <c r="B731" s="140">
        <v>45020</v>
      </c>
      <c r="C731" s="141">
        <v>45017</v>
      </c>
      <c r="D731" s="140">
        <v>45041</v>
      </c>
      <c r="E731" s="145">
        <v>45041</v>
      </c>
      <c r="F731" s="142">
        <v>63600</v>
      </c>
      <c r="G731" s="142">
        <v>56604</v>
      </c>
      <c r="H731" s="143" t="s">
        <v>4025</v>
      </c>
      <c r="I731" s="143" t="s">
        <v>4026</v>
      </c>
      <c r="J731" s="143" t="s">
        <v>4027</v>
      </c>
      <c r="K731" s="139" t="s">
        <v>4028</v>
      </c>
      <c r="L731" s="144" t="s">
        <v>2373</v>
      </c>
    </row>
    <row r="732" spans="1:12" x14ac:dyDescent="0.25">
      <c r="A732" s="139" t="s">
        <v>4029</v>
      </c>
      <c r="B732" s="140">
        <v>45041</v>
      </c>
      <c r="C732" s="141">
        <v>45017</v>
      </c>
      <c r="D732" s="140">
        <v>45056</v>
      </c>
      <c r="E732" s="145">
        <v>45056</v>
      </c>
      <c r="F732" s="142">
        <v>127200</v>
      </c>
      <c r="G732" s="142">
        <v>127200</v>
      </c>
      <c r="H732" s="143" t="s">
        <v>4025</v>
      </c>
      <c r="I732" s="143" t="s">
        <v>4026</v>
      </c>
      <c r="J732" s="143" t="s">
        <v>4027</v>
      </c>
      <c r="K732" s="139" t="s">
        <v>4030</v>
      </c>
      <c r="L732" s="144" t="s">
        <v>2373</v>
      </c>
    </row>
    <row r="733" spans="1:12" x14ac:dyDescent="0.25">
      <c r="A733" s="139" t="s">
        <v>4031</v>
      </c>
      <c r="B733" s="140">
        <v>45021</v>
      </c>
      <c r="C733" s="141">
        <v>45017</v>
      </c>
      <c r="D733" s="140">
        <v>45041</v>
      </c>
      <c r="E733" s="145">
        <v>45071</v>
      </c>
      <c r="F733" s="142">
        <v>989.05</v>
      </c>
      <c r="G733" s="142">
        <v>989.05</v>
      </c>
      <c r="H733" s="143" t="s">
        <v>2570</v>
      </c>
      <c r="I733" s="143" t="s">
        <v>2571</v>
      </c>
      <c r="J733" s="143" t="s">
        <v>2764</v>
      </c>
      <c r="K733" s="139" t="s">
        <v>4032</v>
      </c>
      <c r="L733" s="144" t="s">
        <v>2373</v>
      </c>
    </row>
    <row r="734" spans="1:12" x14ac:dyDescent="0.25">
      <c r="A734" s="139" t="s">
        <v>4033</v>
      </c>
      <c r="B734" s="140">
        <v>45021</v>
      </c>
      <c r="C734" s="141">
        <v>45017</v>
      </c>
      <c r="D734" s="140">
        <v>45041</v>
      </c>
      <c r="E734" s="145">
        <v>45041</v>
      </c>
      <c r="F734" s="142">
        <v>6500</v>
      </c>
      <c r="G734" s="142">
        <v>6500</v>
      </c>
      <c r="H734" s="143" t="s">
        <v>4034</v>
      </c>
      <c r="I734" s="143" t="s">
        <v>4035</v>
      </c>
      <c r="J734" s="143" t="s">
        <v>2408</v>
      </c>
      <c r="K734" s="139" t="s">
        <v>4036</v>
      </c>
      <c r="L734" s="144" t="s">
        <v>2373</v>
      </c>
    </row>
    <row r="735" spans="1:12" x14ac:dyDescent="0.25">
      <c r="A735" s="139" t="s">
        <v>4037</v>
      </c>
      <c r="B735" s="140">
        <v>45054</v>
      </c>
      <c r="C735" s="141">
        <v>45047</v>
      </c>
      <c r="D735" s="140">
        <v>45071</v>
      </c>
      <c r="F735" s="142">
        <v>2900</v>
      </c>
      <c r="G735" s="142">
        <v>2900</v>
      </c>
      <c r="H735" s="143" t="s">
        <v>4038</v>
      </c>
      <c r="I735" s="143" t="s">
        <v>4039</v>
      </c>
      <c r="J735" s="143" t="s">
        <v>4040</v>
      </c>
      <c r="K735" s="139" t="s">
        <v>4041</v>
      </c>
      <c r="L735" s="144" t="s">
        <v>2367</v>
      </c>
    </row>
    <row r="736" spans="1:12" x14ac:dyDescent="0.25">
      <c r="A736" s="139" t="s">
        <v>4042</v>
      </c>
      <c r="B736" s="140">
        <v>45021</v>
      </c>
      <c r="C736" s="141">
        <v>45017</v>
      </c>
      <c r="D736" s="140">
        <v>45041</v>
      </c>
      <c r="E736" s="145">
        <v>45041</v>
      </c>
      <c r="F736" s="142">
        <v>1250</v>
      </c>
      <c r="G736" s="142">
        <v>1250</v>
      </c>
      <c r="H736" s="143" t="s">
        <v>2412</v>
      </c>
      <c r="I736" s="143" t="s">
        <v>2413</v>
      </c>
      <c r="J736" s="143" t="s">
        <v>3162</v>
      </c>
      <c r="K736" s="139" t="s">
        <v>4043</v>
      </c>
      <c r="L736" s="144" t="s">
        <v>2373</v>
      </c>
    </row>
    <row r="737" spans="1:12" x14ac:dyDescent="0.25">
      <c r="A737" s="139" t="s">
        <v>4044</v>
      </c>
      <c r="B737" s="140">
        <v>45021</v>
      </c>
      <c r="C737" s="141">
        <v>45017</v>
      </c>
      <c r="D737" s="140">
        <v>45041</v>
      </c>
      <c r="E737" s="145">
        <v>45041</v>
      </c>
      <c r="F737" s="142">
        <v>800</v>
      </c>
      <c r="G737" s="142">
        <v>800</v>
      </c>
      <c r="H737" s="143" t="s">
        <v>2579</v>
      </c>
      <c r="I737" s="143" t="s">
        <v>2580</v>
      </c>
      <c r="J737" s="143" t="s">
        <v>4045</v>
      </c>
      <c r="K737" s="139" t="s">
        <v>4046</v>
      </c>
      <c r="L737" s="144" t="s">
        <v>2373</v>
      </c>
    </row>
    <row r="738" spans="1:12" x14ac:dyDescent="0.25">
      <c r="A738" s="139" t="s">
        <v>4047</v>
      </c>
      <c r="B738" s="140">
        <v>45021</v>
      </c>
      <c r="C738" s="141">
        <v>45017</v>
      </c>
      <c r="D738" s="140">
        <v>45071</v>
      </c>
      <c r="F738" s="142">
        <v>2500</v>
      </c>
      <c r="G738" s="142">
        <v>2500</v>
      </c>
      <c r="H738" s="143" t="s">
        <v>2591</v>
      </c>
      <c r="I738" s="143" t="s">
        <v>2592</v>
      </c>
      <c r="J738" s="143" t="s">
        <v>4048</v>
      </c>
      <c r="K738" s="139" t="s">
        <v>4049</v>
      </c>
      <c r="L738" s="144" t="s">
        <v>2367</v>
      </c>
    </row>
    <row r="739" spans="1:12" x14ac:dyDescent="0.25">
      <c r="A739" s="139" t="s">
        <v>4050</v>
      </c>
      <c r="B739" s="140">
        <v>45021</v>
      </c>
      <c r="C739" s="141">
        <v>45047</v>
      </c>
      <c r="D739" s="140">
        <v>45071</v>
      </c>
      <c r="F739" s="142">
        <v>2500</v>
      </c>
      <c r="G739" s="142">
        <v>2500</v>
      </c>
      <c r="H739" s="143" t="s">
        <v>2591</v>
      </c>
      <c r="I739" s="143" t="s">
        <v>2592</v>
      </c>
      <c r="J739" s="143" t="s">
        <v>4048</v>
      </c>
      <c r="K739" s="139" t="s">
        <v>4049</v>
      </c>
      <c r="L739" s="144" t="s">
        <v>2367</v>
      </c>
    </row>
    <row r="740" spans="1:12" x14ac:dyDescent="0.25">
      <c r="A740" s="139" t="s">
        <v>4051</v>
      </c>
      <c r="B740" s="140">
        <v>45021</v>
      </c>
      <c r="C740" s="141">
        <v>45017</v>
      </c>
      <c r="D740" s="140">
        <v>45041</v>
      </c>
      <c r="E740" s="145">
        <v>45041</v>
      </c>
      <c r="F740" s="142">
        <v>1068.8</v>
      </c>
      <c r="G740" s="142">
        <v>1068.8</v>
      </c>
      <c r="H740" s="143" t="s">
        <v>2570</v>
      </c>
      <c r="I740" s="143" t="s">
        <v>2571</v>
      </c>
      <c r="J740" s="143" t="s">
        <v>2650</v>
      </c>
      <c r="K740" s="139" t="s">
        <v>4052</v>
      </c>
      <c r="L740" s="144" t="s">
        <v>2373</v>
      </c>
    </row>
    <row r="741" spans="1:12" x14ac:dyDescent="0.25">
      <c r="A741" s="139" t="s">
        <v>4053</v>
      </c>
      <c r="B741" s="140">
        <v>45021</v>
      </c>
      <c r="C741" s="141">
        <v>45017</v>
      </c>
      <c r="D741" s="140">
        <v>45041</v>
      </c>
      <c r="E741" s="145">
        <v>45041</v>
      </c>
      <c r="F741" s="142">
        <v>489</v>
      </c>
      <c r="G741" s="142">
        <v>466.26</v>
      </c>
      <c r="H741" s="143" t="s">
        <v>2388</v>
      </c>
      <c r="I741" s="143" t="s">
        <v>2389</v>
      </c>
      <c r="J741" s="143" t="s">
        <v>2942</v>
      </c>
      <c r="L741" s="144" t="s">
        <v>2373</v>
      </c>
    </row>
    <row r="742" spans="1:12" x14ac:dyDescent="0.25">
      <c r="A742" s="139" t="s">
        <v>4054</v>
      </c>
      <c r="B742" s="140">
        <v>45022</v>
      </c>
      <c r="C742" s="141">
        <v>45017</v>
      </c>
      <c r="D742" s="140">
        <v>45026</v>
      </c>
      <c r="E742" s="145">
        <v>45026</v>
      </c>
      <c r="F742" s="142">
        <v>1124.82</v>
      </c>
      <c r="G742" s="142">
        <v>1124.82</v>
      </c>
      <c r="H742" s="143" t="s">
        <v>4055</v>
      </c>
      <c r="I742" s="143" t="s">
        <v>4056</v>
      </c>
      <c r="J742" s="143" t="s">
        <v>4057</v>
      </c>
      <c r="K742" s="139" t="s">
        <v>4058</v>
      </c>
      <c r="L742" s="144" t="s">
        <v>2373</v>
      </c>
    </row>
    <row r="743" spans="1:12" x14ac:dyDescent="0.25">
      <c r="A743" s="139" t="s">
        <v>4059</v>
      </c>
      <c r="B743" s="140">
        <v>45022</v>
      </c>
      <c r="C743" s="141">
        <v>45017</v>
      </c>
      <c r="D743" s="140">
        <v>45026</v>
      </c>
      <c r="E743" s="145">
        <v>45026</v>
      </c>
      <c r="F743" s="142">
        <v>164.39</v>
      </c>
      <c r="G743" s="142">
        <v>164.39</v>
      </c>
      <c r="H743" s="143" t="s">
        <v>4055</v>
      </c>
      <c r="I743" s="143" t="s">
        <v>4056</v>
      </c>
      <c r="J743" s="143" t="s">
        <v>4060</v>
      </c>
      <c r="K743" s="139" t="s">
        <v>4061</v>
      </c>
      <c r="L743" s="144" t="s">
        <v>2373</v>
      </c>
    </row>
    <row r="744" spans="1:12" x14ac:dyDescent="0.25">
      <c r="A744" s="139" t="s">
        <v>4062</v>
      </c>
      <c r="B744" s="140">
        <v>45054</v>
      </c>
      <c r="C744" s="141">
        <v>45047</v>
      </c>
      <c r="D744" s="140">
        <v>45071</v>
      </c>
      <c r="F744" s="142">
        <v>19500</v>
      </c>
      <c r="G744" s="142">
        <v>19500</v>
      </c>
      <c r="H744" s="143" t="s">
        <v>4063</v>
      </c>
      <c r="I744" s="143" t="s">
        <v>4064</v>
      </c>
      <c r="J744" s="143" t="s">
        <v>4040</v>
      </c>
      <c r="K744" s="139" t="s">
        <v>4065</v>
      </c>
      <c r="L744" s="144" t="s">
        <v>2367</v>
      </c>
    </row>
    <row r="745" spans="1:12" x14ac:dyDescent="0.25">
      <c r="A745" s="139" t="s">
        <v>4066</v>
      </c>
      <c r="B745" s="140">
        <v>45022</v>
      </c>
      <c r="C745" s="141">
        <v>45047</v>
      </c>
      <c r="D745" s="140">
        <v>45071</v>
      </c>
      <c r="F745" s="142">
        <v>11500</v>
      </c>
      <c r="G745" s="142">
        <v>11500</v>
      </c>
      <c r="H745" s="143" t="s">
        <v>4063</v>
      </c>
      <c r="I745" s="143" t="s">
        <v>4064</v>
      </c>
      <c r="J745" s="143" t="s">
        <v>4040</v>
      </c>
      <c r="K745" s="139" t="s">
        <v>4065</v>
      </c>
      <c r="L745" s="144" t="s">
        <v>2367</v>
      </c>
    </row>
    <row r="746" spans="1:12" x14ac:dyDescent="0.25">
      <c r="A746" s="139" t="s">
        <v>4067</v>
      </c>
      <c r="B746" s="140">
        <v>45022</v>
      </c>
      <c r="C746" s="141">
        <v>45017</v>
      </c>
      <c r="D746" s="140">
        <v>45056</v>
      </c>
      <c r="E746" s="145">
        <v>45056</v>
      </c>
      <c r="F746" s="142">
        <v>10860</v>
      </c>
      <c r="G746" s="142">
        <v>10860</v>
      </c>
      <c r="H746" s="143" t="s">
        <v>3283</v>
      </c>
      <c r="I746" s="143" t="s">
        <v>558</v>
      </c>
      <c r="J746" s="143" t="s">
        <v>4068</v>
      </c>
      <c r="K746" s="139" t="s">
        <v>4069</v>
      </c>
      <c r="L746" s="144" t="s">
        <v>2373</v>
      </c>
    </row>
    <row r="747" spans="1:12" x14ac:dyDescent="0.25">
      <c r="A747" s="139" t="s">
        <v>4070</v>
      </c>
      <c r="B747" s="140">
        <v>45022</v>
      </c>
      <c r="C747" s="141">
        <v>45017</v>
      </c>
      <c r="D747" s="140">
        <v>45041</v>
      </c>
      <c r="E747" s="145">
        <v>45041</v>
      </c>
      <c r="F747" s="142">
        <v>2667.7</v>
      </c>
      <c r="G747" s="142">
        <v>2667.7</v>
      </c>
      <c r="H747" s="143" t="s">
        <v>2452</v>
      </c>
      <c r="I747" s="143" t="s">
        <v>2453</v>
      </c>
      <c r="J747" s="143" t="s">
        <v>2491</v>
      </c>
      <c r="L747" s="144" t="s">
        <v>2373</v>
      </c>
    </row>
    <row r="748" spans="1:12" x14ac:dyDescent="0.25">
      <c r="A748" s="139" t="s">
        <v>4071</v>
      </c>
      <c r="B748" s="140">
        <v>45022</v>
      </c>
      <c r="C748" s="141">
        <v>45017</v>
      </c>
      <c r="D748" s="140">
        <v>45071</v>
      </c>
      <c r="F748" s="142">
        <v>600</v>
      </c>
      <c r="G748" s="142">
        <v>600</v>
      </c>
      <c r="H748" s="143" t="s">
        <v>2418</v>
      </c>
      <c r="I748" s="143" t="s">
        <v>2419</v>
      </c>
      <c r="J748" s="143" t="s">
        <v>4072</v>
      </c>
      <c r="K748" s="139" t="s">
        <v>4073</v>
      </c>
      <c r="L748" s="144" t="s">
        <v>2367</v>
      </c>
    </row>
    <row r="749" spans="1:12" x14ac:dyDescent="0.25">
      <c r="A749" s="139" t="s">
        <v>4074</v>
      </c>
      <c r="B749" s="140">
        <v>45022</v>
      </c>
      <c r="C749" s="141">
        <v>45017</v>
      </c>
      <c r="D749" s="140">
        <v>45074</v>
      </c>
      <c r="F749" s="142">
        <v>230.4</v>
      </c>
      <c r="G749" s="142">
        <v>230.4</v>
      </c>
      <c r="H749" s="143" t="s">
        <v>2443</v>
      </c>
      <c r="I749" s="143" t="s">
        <v>2444</v>
      </c>
      <c r="J749" s="143" t="s">
        <v>4075</v>
      </c>
      <c r="K749" s="139" t="s">
        <v>4076</v>
      </c>
      <c r="L749" s="144" t="s">
        <v>2367</v>
      </c>
    </row>
    <row r="750" spans="1:12" x14ac:dyDescent="0.25">
      <c r="A750" s="139" t="s">
        <v>4077</v>
      </c>
      <c r="B750" s="140">
        <v>45026</v>
      </c>
      <c r="C750" s="141">
        <v>45017</v>
      </c>
      <c r="D750" s="140">
        <v>45041</v>
      </c>
      <c r="E750" s="145">
        <v>45041</v>
      </c>
      <c r="F750" s="142">
        <v>2850</v>
      </c>
      <c r="G750" s="142">
        <v>2850</v>
      </c>
      <c r="H750" s="143" t="s">
        <v>2722</v>
      </c>
      <c r="I750" s="143" t="s">
        <v>414</v>
      </c>
      <c r="J750" s="143" t="s">
        <v>2792</v>
      </c>
      <c r="K750" s="139" t="s">
        <v>4078</v>
      </c>
      <c r="L750" s="144" t="s">
        <v>2373</v>
      </c>
    </row>
    <row r="751" spans="1:12" x14ac:dyDescent="0.25">
      <c r="A751" s="139" t="s">
        <v>4079</v>
      </c>
      <c r="B751" s="140">
        <v>45026</v>
      </c>
      <c r="C751" s="141">
        <v>45017</v>
      </c>
      <c r="D751" s="140">
        <v>45041</v>
      </c>
      <c r="E751" s="145">
        <v>45041</v>
      </c>
      <c r="F751" s="142">
        <v>2787.95</v>
      </c>
      <c r="G751" s="142">
        <v>2787.95</v>
      </c>
      <c r="H751" s="143" t="s">
        <v>2722</v>
      </c>
      <c r="I751" s="143" t="s">
        <v>414</v>
      </c>
      <c r="J751" s="143" t="s">
        <v>3262</v>
      </c>
      <c r="K751" s="139" t="s">
        <v>4080</v>
      </c>
      <c r="L751" s="144" t="s">
        <v>2373</v>
      </c>
    </row>
    <row r="752" spans="1:12" x14ac:dyDescent="0.25">
      <c r="A752" s="139" t="s">
        <v>4081</v>
      </c>
      <c r="B752" s="140">
        <v>45026</v>
      </c>
      <c r="C752" s="141">
        <v>45017</v>
      </c>
      <c r="D752" s="140">
        <v>45071</v>
      </c>
      <c r="F752" s="142">
        <v>3040</v>
      </c>
      <c r="G752" s="142">
        <v>3040</v>
      </c>
      <c r="H752" s="143" t="s">
        <v>2541</v>
      </c>
      <c r="I752" s="143" t="s">
        <v>2542</v>
      </c>
      <c r="J752" s="143" t="s">
        <v>4082</v>
      </c>
      <c r="K752" s="139" t="s">
        <v>4083</v>
      </c>
      <c r="L752" s="144" t="s">
        <v>2367</v>
      </c>
    </row>
    <row r="753" spans="1:12" x14ac:dyDescent="0.25">
      <c r="A753" s="139" t="s">
        <v>4084</v>
      </c>
      <c r="B753" s="140">
        <v>45026</v>
      </c>
      <c r="C753" s="141">
        <v>45017</v>
      </c>
      <c r="D753" s="140">
        <v>45041</v>
      </c>
      <c r="E753" s="145">
        <v>45041</v>
      </c>
      <c r="F753" s="142">
        <v>1200</v>
      </c>
      <c r="G753" s="142">
        <v>1200</v>
      </c>
      <c r="H753" s="143" t="s">
        <v>2383</v>
      </c>
      <c r="I753" s="143" t="s">
        <v>2384</v>
      </c>
      <c r="J753" s="143" t="s">
        <v>2385</v>
      </c>
      <c r="L753" s="144" t="s">
        <v>2373</v>
      </c>
    </row>
    <row r="754" spans="1:12" x14ac:dyDescent="0.25">
      <c r="A754" s="139" t="s">
        <v>4085</v>
      </c>
      <c r="B754" s="140">
        <v>45020</v>
      </c>
      <c r="C754" s="141">
        <v>45017</v>
      </c>
      <c r="D754" s="140">
        <v>45041</v>
      </c>
      <c r="E754" s="145">
        <v>45041</v>
      </c>
      <c r="F754" s="142">
        <v>313.97000000000003</v>
      </c>
      <c r="G754" s="142">
        <v>299.37</v>
      </c>
      <c r="H754" s="143" t="s">
        <v>2364</v>
      </c>
      <c r="I754" s="143" t="s">
        <v>2365</v>
      </c>
      <c r="J754" s="143" t="s">
        <v>2398</v>
      </c>
      <c r="L754" s="144" t="s">
        <v>2373</v>
      </c>
    </row>
    <row r="755" spans="1:12" x14ac:dyDescent="0.25">
      <c r="A755" s="139" t="s">
        <v>4086</v>
      </c>
      <c r="B755" s="140">
        <v>45021</v>
      </c>
      <c r="C755" s="141">
        <v>45017</v>
      </c>
      <c r="D755" s="140">
        <v>45041</v>
      </c>
      <c r="E755" s="145">
        <v>45041</v>
      </c>
      <c r="F755" s="142">
        <v>3916.04</v>
      </c>
      <c r="G755" s="142">
        <v>3733.94</v>
      </c>
      <c r="H755" s="143" t="s">
        <v>2423</v>
      </c>
      <c r="I755" s="143" t="s">
        <v>2424</v>
      </c>
      <c r="J755" s="143" t="s">
        <v>2425</v>
      </c>
      <c r="L755" s="144" t="s">
        <v>2373</v>
      </c>
    </row>
    <row r="756" spans="1:12" x14ac:dyDescent="0.25">
      <c r="A756" s="139" t="s">
        <v>4087</v>
      </c>
      <c r="B756" s="140">
        <v>45026</v>
      </c>
      <c r="C756" s="141">
        <v>45017</v>
      </c>
      <c r="D756" s="140">
        <v>45030</v>
      </c>
      <c r="E756" s="145">
        <v>45030</v>
      </c>
      <c r="F756" s="142">
        <v>243.18</v>
      </c>
      <c r="G756" s="142">
        <v>243.18</v>
      </c>
      <c r="H756" s="143" t="s">
        <v>2478</v>
      </c>
      <c r="I756" s="143" t="s">
        <v>2479</v>
      </c>
      <c r="J756" s="143" t="s">
        <v>2480</v>
      </c>
      <c r="L756" s="144" t="s">
        <v>2373</v>
      </c>
    </row>
    <row r="757" spans="1:12" x14ac:dyDescent="0.25">
      <c r="A757" s="139" t="s">
        <v>4088</v>
      </c>
      <c r="B757" s="140">
        <v>45026</v>
      </c>
      <c r="C757" s="141">
        <v>45017</v>
      </c>
      <c r="D757" s="140">
        <v>45030</v>
      </c>
      <c r="E757" s="145">
        <v>45030</v>
      </c>
      <c r="F757" s="142">
        <v>243.18</v>
      </c>
      <c r="G757" s="142">
        <v>243.18</v>
      </c>
      <c r="H757" s="143" t="s">
        <v>2478</v>
      </c>
      <c r="I757" s="143" t="s">
        <v>2479</v>
      </c>
      <c r="J757" s="143" t="s">
        <v>2480</v>
      </c>
      <c r="L757" s="144" t="s">
        <v>2373</v>
      </c>
    </row>
    <row r="758" spans="1:12" x14ac:dyDescent="0.25">
      <c r="A758" s="139" t="s">
        <v>4089</v>
      </c>
      <c r="B758" s="140">
        <v>45026</v>
      </c>
      <c r="C758" s="141">
        <v>45017</v>
      </c>
      <c r="D758" s="140">
        <v>45030</v>
      </c>
      <c r="E758" s="145">
        <v>45030</v>
      </c>
      <c r="F758" s="142">
        <v>124.36</v>
      </c>
      <c r="G758" s="142">
        <v>124.36</v>
      </c>
      <c r="H758" s="143" t="s">
        <v>2761</v>
      </c>
      <c r="I758" s="143" t="s">
        <v>292</v>
      </c>
      <c r="J758" s="143" t="s">
        <v>2480</v>
      </c>
      <c r="L758" s="144" t="s">
        <v>2373</v>
      </c>
    </row>
    <row r="759" spans="1:12" x14ac:dyDescent="0.25">
      <c r="A759" s="139" t="s">
        <v>4090</v>
      </c>
      <c r="B759" s="140">
        <v>45026</v>
      </c>
      <c r="C759" s="141">
        <v>45017</v>
      </c>
      <c r="D759" s="140">
        <v>45030</v>
      </c>
      <c r="E759" s="145">
        <v>45030</v>
      </c>
      <c r="F759" s="142">
        <v>76.239999999999995</v>
      </c>
      <c r="G759" s="142">
        <v>76.239999999999995</v>
      </c>
      <c r="H759" s="143" t="s">
        <v>2754</v>
      </c>
      <c r="I759" s="143" t="s">
        <v>2755</v>
      </c>
      <c r="J759" s="143" t="s">
        <v>2480</v>
      </c>
      <c r="L759" s="144" t="s">
        <v>2373</v>
      </c>
    </row>
    <row r="760" spans="1:12" x14ac:dyDescent="0.25">
      <c r="A760" s="139" t="s">
        <v>4091</v>
      </c>
      <c r="B760" s="140">
        <v>45027</v>
      </c>
      <c r="C760" s="141">
        <v>45017</v>
      </c>
      <c r="D760" s="140">
        <v>45029</v>
      </c>
      <c r="E760" s="145">
        <v>45029</v>
      </c>
      <c r="F760" s="142">
        <v>1200</v>
      </c>
      <c r="G760" s="142">
        <v>1200</v>
      </c>
      <c r="H760" s="143" t="s">
        <v>201</v>
      </c>
      <c r="I760" s="143" t="s">
        <v>249</v>
      </c>
      <c r="J760" s="143" t="s">
        <v>2506</v>
      </c>
      <c r="L760" s="144" t="s">
        <v>2373</v>
      </c>
    </row>
    <row r="761" spans="1:12" x14ac:dyDescent="0.25">
      <c r="A761" s="139" t="s">
        <v>4092</v>
      </c>
      <c r="B761" s="140">
        <v>45027</v>
      </c>
      <c r="C761" s="141">
        <v>45017</v>
      </c>
      <c r="D761" s="140">
        <v>45029</v>
      </c>
      <c r="E761" s="145">
        <v>45029</v>
      </c>
      <c r="F761" s="142">
        <v>32243</v>
      </c>
      <c r="G761" s="142">
        <v>32243</v>
      </c>
      <c r="H761" s="143" t="s">
        <v>171</v>
      </c>
      <c r="I761" s="143" t="s">
        <v>2498</v>
      </c>
      <c r="J761" s="143" t="s">
        <v>2499</v>
      </c>
      <c r="L761" s="144" t="s">
        <v>2373</v>
      </c>
    </row>
    <row r="762" spans="1:12" x14ac:dyDescent="0.25">
      <c r="A762" s="139" t="s">
        <v>4093</v>
      </c>
      <c r="B762" s="140">
        <v>45027</v>
      </c>
      <c r="C762" s="141">
        <v>45017</v>
      </c>
      <c r="D762" s="140">
        <v>45029</v>
      </c>
      <c r="E762" s="145">
        <v>45029</v>
      </c>
      <c r="F762" s="142">
        <v>85072</v>
      </c>
      <c r="G762" s="142">
        <v>85072</v>
      </c>
      <c r="H762" s="143" t="s">
        <v>180</v>
      </c>
      <c r="I762" s="143" t="s">
        <v>2502</v>
      </c>
      <c r="J762" s="143" t="s">
        <v>2503</v>
      </c>
      <c r="L762" s="144" t="s">
        <v>2373</v>
      </c>
    </row>
    <row r="763" spans="1:12" x14ac:dyDescent="0.25">
      <c r="A763" s="139" t="s">
        <v>4094</v>
      </c>
      <c r="B763" s="140">
        <v>45027</v>
      </c>
      <c r="C763" s="141">
        <v>45017</v>
      </c>
      <c r="D763" s="140">
        <v>45029</v>
      </c>
      <c r="E763" s="145">
        <v>45029</v>
      </c>
      <c r="F763" s="142">
        <v>11617</v>
      </c>
      <c r="G763" s="142">
        <v>11617</v>
      </c>
      <c r="H763" s="143" t="s">
        <v>2494</v>
      </c>
      <c r="I763" s="143" t="s">
        <v>2495</v>
      </c>
      <c r="J763" s="143" t="s">
        <v>2496</v>
      </c>
      <c r="L763" s="144" t="s">
        <v>2373</v>
      </c>
    </row>
    <row r="764" spans="1:12" x14ac:dyDescent="0.25">
      <c r="A764" s="139" t="s">
        <v>4095</v>
      </c>
      <c r="B764" s="140">
        <v>45027</v>
      </c>
      <c r="C764" s="141">
        <v>45017</v>
      </c>
      <c r="D764" s="140">
        <v>45048</v>
      </c>
      <c r="E764" s="145">
        <v>45048</v>
      </c>
      <c r="F764" s="142">
        <v>2154.4299999999998</v>
      </c>
      <c r="G764" s="142">
        <v>2054.25</v>
      </c>
      <c r="H764" s="143" t="s">
        <v>2423</v>
      </c>
      <c r="I764" s="143" t="s">
        <v>2424</v>
      </c>
      <c r="J764" s="143" t="s">
        <v>2428</v>
      </c>
      <c r="L764" s="144" t="s">
        <v>2373</v>
      </c>
    </row>
    <row r="765" spans="1:12" x14ac:dyDescent="0.25">
      <c r="A765" s="139" t="s">
        <v>4096</v>
      </c>
      <c r="B765" s="140">
        <v>45027</v>
      </c>
      <c r="C765" s="141">
        <v>45017</v>
      </c>
      <c r="D765" s="140">
        <v>45036</v>
      </c>
      <c r="E765" s="145">
        <v>45036</v>
      </c>
      <c r="F765" s="142">
        <v>1064.68</v>
      </c>
      <c r="G765" s="142">
        <v>1064.68</v>
      </c>
      <c r="H765" s="143" t="s">
        <v>2523</v>
      </c>
      <c r="I765" s="143" t="s">
        <v>2524</v>
      </c>
      <c r="J765" s="143" t="s">
        <v>2525</v>
      </c>
      <c r="L765" s="144" t="s">
        <v>2373</v>
      </c>
    </row>
    <row r="766" spans="1:12" x14ac:dyDescent="0.25">
      <c r="A766" s="139" t="s">
        <v>4097</v>
      </c>
      <c r="B766" s="140">
        <v>45027</v>
      </c>
      <c r="C766" s="141">
        <v>45017</v>
      </c>
      <c r="D766" s="140">
        <v>45041</v>
      </c>
      <c r="E766" s="145">
        <v>45041</v>
      </c>
      <c r="F766" s="142">
        <v>1470.96</v>
      </c>
      <c r="G766" s="142">
        <v>1470.96</v>
      </c>
      <c r="H766" s="143" t="s">
        <v>2401</v>
      </c>
      <c r="I766" s="143" t="s">
        <v>521</v>
      </c>
      <c r="J766" s="143" t="s">
        <v>2402</v>
      </c>
      <c r="L766" s="144" t="s">
        <v>2373</v>
      </c>
    </row>
    <row r="767" spans="1:12" x14ac:dyDescent="0.25">
      <c r="A767" s="139" t="s">
        <v>4098</v>
      </c>
      <c r="B767" s="140">
        <v>45020</v>
      </c>
      <c r="C767" s="141">
        <v>45017</v>
      </c>
      <c r="D767" s="140">
        <v>45041</v>
      </c>
      <c r="E767" s="145">
        <v>45041</v>
      </c>
      <c r="F767" s="142">
        <v>235</v>
      </c>
      <c r="G767" s="142">
        <v>235</v>
      </c>
      <c r="H767" s="143" t="s">
        <v>2518</v>
      </c>
      <c r="I767" s="143" t="s">
        <v>2519</v>
      </c>
      <c r="J767" s="143" t="s">
        <v>2520</v>
      </c>
      <c r="L767" s="144" t="s">
        <v>2373</v>
      </c>
    </row>
    <row r="768" spans="1:12" x14ac:dyDescent="0.25">
      <c r="A768" s="139" t="s">
        <v>4099</v>
      </c>
      <c r="B768" s="140">
        <v>45026</v>
      </c>
      <c r="C768" s="141">
        <v>45017</v>
      </c>
      <c r="D768" s="140">
        <v>45041</v>
      </c>
      <c r="E768" s="145">
        <v>45041</v>
      </c>
      <c r="F768" s="142">
        <v>46</v>
      </c>
      <c r="G768" s="142">
        <v>46</v>
      </c>
      <c r="H768" s="143" t="s">
        <v>2364</v>
      </c>
      <c r="I768" s="143" t="s">
        <v>2365</v>
      </c>
      <c r="J768" s="143" t="s">
        <v>2366</v>
      </c>
      <c r="L768" s="144" t="s">
        <v>2373</v>
      </c>
    </row>
    <row r="769" spans="1:12" x14ac:dyDescent="0.25">
      <c r="A769" s="139" t="s">
        <v>4100</v>
      </c>
      <c r="B769" s="140">
        <v>45028</v>
      </c>
      <c r="C769" s="141">
        <v>45017</v>
      </c>
      <c r="D769" s="140">
        <v>45056</v>
      </c>
      <c r="E769" s="145">
        <v>45056</v>
      </c>
      <c r="F769" s="142">
        <v>1477.5</v>
      </c>
      <c r="G769" s="142">
        <v>1477.5</v>
      </c>
      <c r="H769" s="143" t="s">
        <v>2722</v>
      </c>
      <c r="I769" s="143" t="s">
        <v>414</v>
      </c>
      <c r="J769" s="143" t="s">
        <v>2792</v>
      </c>
      <c r="L769" s="144" t="s">
        <v>2373</v>
      </c>
    </row>
    <row r="770" spans="1:12" x14ac:dyDescent="0.25">
      <c r="A770" s="139" t="s">
        <v>4101</v>
      </c>
      <c r="B770" s="140">
        <v>45028</v>
      </c>
      <c r="C770" s="141">
        <v>45017</v>
      </c>
      <c r="D770" s="140">
        <v>45033</v>
      </c>
      <c r="E770" s="145">
        <v>45033</v>
      </c>
      <c r="F770" s="142">
        <v>215</v>
      </c>
      <c r="G770" s="142">
        <v>215</v>
      </c>
      <c r="H770" s="143" t="s">
        <v>2462</v>
      </c>
      <c r="I770" s="143" t="s">
        <v>2463</v>
      </c>
      <c r="J770" s="143" t="s">
        <v>2445</v>
      </c>
      <c r="L770" s="144" t="s">
        <v>2373</v>
      </c>
    </row>
    <row r="771" spans="1:12" x14ac:dyDescent="0.25">
      <c r="A771" s="139" t="s">
        <v>4102</v>
      </c>
      <c r="B771" s="140">
        <v>45028</v>
      </c>
      <c r="C771" s="141">
        <v>45017</v>
      </c>
      <c r="D771" s="140">
        <v>45033</v>
      </c>
      <c r="E771" s="145">
        <v>45033</v>
      </c>
      <c r="F771" s="142">
        <v>158.62</v>
      </c>
      <c r="G771" s="142">
        <v>158.62</v>
      </c>
      <c r="H771" s="143" t="s">
        <v>3113</v>
      </c>
      <c r="I771" s="143" t="s">
        <v>1353</v>
      </c>
      <c r="J771" s="143" t="s">
        <v>2445</v>
      </c>
      <c r="L771" s="144" t="s">
        <v>2373</v>
      </c>
    </row>
    <row r="772" spans="1:12" x14ac:dyDescent="0.25">
      <c r="A772" s="139" t="s">
        <v>4103</v>
      </c>
      <c r="B772" s="140">
        <v>45028</v>
      </c>
      <c r="C772" s="141">
        <v>45017</v>
      </c>
      <c r="D772" s="140">
        <v>45033</v>
      </c>
      <c r="E772" s="145">
        <v>45033</v>
      </c>
      <c r="F772" s="142">
        <v>300</v>
      </c>
      <c r="G772" s="142">
        <v>300</v>
      </c>
      <c r="H772" s="143" t="s">
        <v>4104</v>
      </c>
      <c r="I772" s="143" t="s">
        <v>4105</v>
      </c>
      <c r="J772" s="143" t="s">
        <v>2445</v>
      </c>
      <c r="L772" s="144" t="s">
        <v>2373</v>
      </c>
    </row>
    <row r="773" spans="1:12" x14ac:dyDescent="0.25">
      <c r="A773" s="139" t="s">
        <v>4106</v>
      </c>
      <c r="B773" s="140">
        <v>45028</v>
      </c>
      <c r="C773" s="141">
        <v>45017</v>
      </c>
      <c r="D773" s="140">
        <v>45033</v>
      </c>
      <c r="E773" s="145">
        <v>45033</v>
      </c>
      <c r="F773" s="142">
        <v>592.48</v>
      </c>
      <c r="G773" s="142">
        <v>592.48</v>
      </c>
      <c r="H773" s="143" t="s">
        <v>2839</v>
      </c>
      <c r="I773" s="143" t="s">
        <v>2840</v>
      </c>
      <c r="J773" s="143" t="s">
        <v>2445</v>
      </c>
      <c r="L773" s="144" t="s">
        <v>2373</v>
      </c>
    </row>
    <row r="774" spans="1:12" x14ac:dyDescent="0.25">
      <c r="A774" s="139" t="s">
        <v>4107</v>
      </c>
      <c r="B774" s="140">
        <v>45028</v>
      </c>
      <c r="C774" s="141">
        <v>45017</v>
      </c>
      <c r="D774" s="140">
        <v>45033</v>
      </c>
      <c r="E774" s="145">
        <v>45033</v>
      </c>
      <c r="F774" s="142">
        <v>20.399999999999999</v>
      </c>
      <c r="G774" s="142">
        <v>20.399999999999999</v>
      </c>
      <c r="H774" s="143" t="s">
        <v>2459</v>
      </c>
      <c r="I774" s="143" t="s">
        <v>2460</v>
      </c>
      <c r="J774" s="143" t="s">
        <v>2445</v>
      </c>
      <c r="L774" s="144" t="s">
        <v>2373</v>
      </c>
    </row>
    <row r="775" spans="1:12" x14ac:dyDescent="0.25">
      <c r="A775" s="139" t="s">
        <v>4108</v>
      </c>
      <c r="B775" s="140">
        <v>45028</v>
      </c>
      <c r="C775" s="141">
        <v>45017</v>
      </c>
      <c r="D775" s="140">
        <v>45033</v>
      </c>
      <c r="E775" s="145">
        <v>45033</v>
      </c>
      <c r="F775" s="142">
        <v>50</v>
      </c>
      <c r="G775" s="142">
        <v>50</v>
      </c>
      <c r="H775" s="143" t="s">
        <v>3110</v>
      </c>
      <c r="I775" s="143" t="s">
        <v>3111</v>
      </c>
      <c r="J775" s="143" t="s">
        <v>2445</v>
      </c>
      <c r="L775" s="144" t="s">
        <v>2373</v>
      </c>
    </row>
    <row r="776" spans="1:12" x14ac:dyDescent="0.25">
      <c r="A776" s="139" t="s">
        <v>4109</v>
      </c>
      <c r="B776" s="140">
        <v>45028</v>
      </c>
      <c r="C776" s="141">
        <v>45017</v>
      </c>
      <c r="D776" s="140">
        <v>45033</v>
      </c>
      <c r="E776" s="145">
        <v>45033</v>
      </c>
      <c r="F776" s="142">
        <v>345</v>
      </c>
      <c r="G776" s="142">
        <v>345</v>
      </c>
      <c r="H776" s="143" t="s">
        <v>2469</v>
      </c>
      <c r="I776" s="143" t="s">
        <v>2470</v>
      </c>
      <c r="J776" s="143" t="s">
        <v>2445</v>
      </c>
      <c r="L776" s="144" t="s">
        <v>2373</v>
      </c>
    </row>
    <row r="777" spans="1:12" x14ac:dyDescent="0.25">
      <c r="A777" s="139" t="s">
        <v>4110</v>
      </c>
      <c r="B777" s="140">
        <v>45028</v>
      </c>
      <c r="C777" s="141">
        <v>45017</v>
      </c>
      <c r="D777" s="140">
        <v>45071</v>
      </c>
      <c r="F777" s="142">
        <v>39732</v>
      </c>
      <c r="G777" s="142">
        <v>39732</v>
      </c>
      <c r="H777" s="143" t="s">
        <v>4111</v>
      </c>
      <c r="I777" s="143" t="s">
        <v>4112</v>
      </c>
      <c r="J777" s="143" t="s">
        <v>2775</v>
      </c>
      <c r="K777" s="139" t="s">
        <v>4113</v>
      </c>
      <c r="L777" s="144" t="s">
        <v>2367</v>
      </c>
    </row>
    <row r="778" spans="1:12" x14ac:dyDescent="0.25">
      <c r="A778" s="139" t="s">
        <v>4114</v>
      </c>
      <c r="B778" s="140">
        <v>45028</v>
      </c>
      <c r="C778" s="141">
        <v>45017</v>
      </c>
      <c r="D778" s="140">
        <v>45020</v>
      </c>
      <c r="E778" s="145">
        <v>45020</v>
      </c>
      <c r="F778" s="142">
        <v>78</v>
      </c>
      <c r="G778" s="142">
        <v>78</v>
      </c>
      <c r="H778" s="143" t="s">
        <v>3679</v>
      </c>
      <c r="I778" s="143" t="s">
        <v>433</v>
      </c>
      <c r="J778" s="143" t="s">
        <v>4115</v>
      </c>
      <c r="L778" s="144" t="s">
        <v>2373</v>
      </c>
    </row>
    <row r="779" spans="1:12" x14ac:dyDescent="0.25">
      <c r="A779" s="139" t="s">
        <v>4116</v>
      </c>
      <c r="B779" s="140">
        <v>45028</v>
      </c>
      <c r="C779" s="141">
        <v>45047</v>
      </c>
      <c r="D779" s="140">
        <v>45047</v>
      </c>
      <c r="F779" s="142">
        <v>78</v>
      </c>
      <c r="G779" s="142">
        <v>78</v>
      </c>
      <c r="H779" s="143" t="s">
        <v>3679</v>
      </c>
      <c r="I779" s="143" t="s">
        <v>433</v>
      </c>
      <c r="J779" s="143" t="s">
        <v>4115</v>
      </c>
      <c r="L779" s="144" t="s">
        <v>2367</v>
      </c>
    </row>
    <row r="780" spans="1:12" x14ac:dyDescent="0.25">
      <c r="A780" s="139" t="s">
        <v>4117</v>
      </c>
      <c r="B780" s="140">
        <v>45057</v>
      </c>
      <c r="C780" s="141">
        <v>45047</v>
      </c>
      <c r="D780" s="140">
        <v>45071</v>
      </c>
      <c r="F780" s="142">
        <v>5000</v>
      </c>
      <c r="G780" s="142">
        <v>5000</v>
      </c>
      <c r="H780" s="143" t="s">
        <v>2591</v>
      </c>
      <c r="I780" s="143" t="s">
        <v>2592</v>
      </c>
      <c r="J780" s="143" t="s">
        <v>3708</v>
      </c>
      <c r="K780" s="139" t="s">
        <v>3709</v>
      </c>
      <c r="L780" s="144" t="s">
        <v>2367</v>
      </c>
    </row>
    <row r="781" spans="1:12" x14ac:dyDescent="0.25">
      <c r="A781" s="139" t="s">
        <v>4118</v>
      </c>
      <c r="B781" s="140">
        <v>45028</v>
      </c>
      <c r="C781" s="141">
        <v>45047</v>
      </c>
      <c r="D781" s="140">
        <v>45071</v>
      </c>
      <c r="F781" s="142">
        <v>5000</v>
      </c>
      <c r="G781" s="142">
        <v>5000</v>
      </c>
      <c r="H781" s="143" t="s">
        <v>2591</v>
      </c>
      <c r="I781" s="143" t="s">
        <v>2592</v>
      </c>
      <c r="J781" s="143" t="s">
        <v>3708</v>
      </c>
      <c r="K781" s="139" t="s">
        <v>3709</v>
      </c>
      <c r="L781" s="144" t="s">
        <v>2367</v>
      </c>
    </row>
    <row r="782" spans="1:12" x14ac:dyDescent="0.25">
      <c r="A782" s="139" t="s">
        <v>4119</v>
      </c>
      <c r="B782" s="140">
        <v>45028</v>
      </c>
      <c r="C782" s="141">
        <v>45017</v>
      </c>
      <c r="D782" s="140">
        <v>45071</v>
      </c>
      <c r="F782" s="142">
        <v>12000</v>
      </c>
      <c r="G782" s="142">
        <v>12000</v>
      </c>
      <c r="H782" s="143" t="s">
        <v>2591</v>
      </c>
      <c r="I782" s="143" t="s">
        <v>2592</v>
      </c>
      <c r="J782" s="143" t="s">
        <v>2645</v>
      </c>
      <c r="K782" s="139" t="s">
        <v>4120</v>
      </c>
      <c r="L782" s="144" t="s">
        <v>2367</v>
      </c>
    </row>
    <row r="783" spans="1:12" x14ac:dyDescent="0.25">
      <c r="A783" s="139" t="s">
        <v>4121</v>
      </c>
      <c r="B783" s="140">
        <v>45028</v>
      </c>
      <c r="C783" s="141">
        <v>45017</v>
      </c>
      <c r="D783" s="140">
        <v>45036</v>
      </c>
      <c r="E783" s="145">
        <v>45036</v>
      </c>
      <c r="F783" s="142">
        <v>300.75</v>
      </c>
      <c r="G783" s="142">
        <v>286.77</v>
      </c>
      <c r="H783" s="143" t="s">
        <v>4122</v>
      </c>
      <c r="I783" s="143" t="s">
        <v>4123</v>
      </c>
      <c r="J783" s="143" t="s">
        <v>4124</v>
      </c>
      <c r="L783" s="144" t="s">
        <v>2373</v>
      </c>
    </row>
    <row r="784" spans="1:12" x14ac:dyDescent="0.25">
      <c r="A784" s="139" t="s">
        <v>4125</v>
      </c>
      <c r="B784" s="140">
        <v>45030</v>
      </c>
      <c r="C784" s="141">
        <v>45017</v>
      </c>
      <c r="D784" s="140">
        <v>45033</v>
      </c>
      <c r="E784" s="145">
        <v>45033</v>
      </c>
      <c r="F784" s="142">
        <v>365.54</v>
      </c>
      <c r="G784" s="142">
        <v>365.54</v>
      </c>
      <c r="H784" s="143" t="s">
        <v>2585</v>
      </c>
      <c r="I784" s="143" t="s">
        <v>2586</v>
      </c>
      <c r="J784" s="143" t="s">
        <v>3442</v>
      </c>
      <c r="K784" s="139" t="s">
        <v>4126</v>
      </c>
      <c r="L784" s="144" t="s">
        <v>2373</v>
      </c>
    </row>
    <row r="785" spans="1:12" x14ac:dyDescent="0.25">
      <c r="A785" s="139" t="s">
        <v>4127</v>
      </c>
      <c r="B785" s="140">
        <v>45030</v>
      </c>
      <c r="C785" s="141">
        <v>45017</v>
      </c>
      <c r="D785" s="140">
        <v>45033</v>
      </c>
      <c r="E785" s="145">
        <v>45033</v>
      </c>
      <c r="F785" s="142">
        <v>5294.46</v>
      </c>
      <c r="G785" s="142">
        <v>5294.46</v>
      </c>
      <c r="H785" s="143" t="s">
        <v>4128</v>
      </c>
      <c r="I785" s="143" t="s">
        <v>4129</v>
      </c>
      <c r="J785" s="143" t="s">
        <v>4130</v>
      </c>
      <c r="K785" s="139" t="s">
        <v>4131</v>
      </c>
      <c r="L785" s="144" t="s">
        <v>2373</v>
      </c>
    </row>
    <row r="786" spans="1:12" x14ac:dyDescent="0.25">
      <c r="A786" s="139" t="s">
        <v>4132</v>
      </c>
      <c r="B786" s="140">
        <v>45033</v>
      </c>
      <c r="C786" s="141">
        <v>45017</v>
      </c>
      <c r="D786" s="140">
        <v>45036</v>
      </c>
      <c r="E786" s="145">
        <v>45036</v>
      </c>
      <c r="F786" s="142">
        <v>1243.19</v>
      </c>
      <c r="G786" s="142">
        <v>1243.19</v>
      </c>
      <c r="H786" s="143" t="s">
        <v>2751</v>
      </c>
      <c r="I786" s="143" t="s">
        <v>2752</v>
      </c>
      <c r="J786" s="143" t="s">
        <v>2480</v>
      </c>
      <c r="L786" s="144" t="s">
        <v>2373</v>
      </c>
    </row>
    <row r="787" spans="1:12" x14ac:dyDescent="0.25">
      <c r="A787" s="139" t="s">
        <v>4133</v>
      </c>
      <c r="B787" s="140">
        <v>45033</v>
      </c>
      <c r="C787" s="141">
        <v>45017</v>
      </c>
      <c r="D787" s="140">
        <v>45036</v>
      </c>
      <c r="E787" s="145">
        <v>45036</v>
      </c>
      <c r="F787" s="142">
        <v>3247.57</v>
      </c>
      <c r="G787" s="142">
        <v>3247.57</v>
      </c>
      <c r="H787" s="143" t="s">
        <v>2754</v>
      </c>
      <c r="I787" s="143" t="s">
        <v>2755</v>
      </c>
      <c r="J787" s="143" t="s">
        <v>2480</v>
      </c>
      <c r="L787" s="144" t="s">
        <v>2373</v>
      </c>
    </row>
    <row r="788" spans="1:12" x14ac:dyDescent="0.25">
      <c r="A788" s="139" t="s">
        <v>4134</v>
      </c>
      <c r="B788" s="140">
        <v>45033</v>
      </c>
      <c r="C788" s="141">
        <v>45017</v>
      </c>
      <c r="D788" s="140">
        <v>45036</v>
      </c>
      <c r="E788" s="145">
        <v>45036</v>
      </c>
      <c r="F788" s="142">
        <v>888.92</v>
      </c>
      <c r="G788" s="142">
        <v>888.92</v>
      </c>
      <c r="H788" s="143" t="s">
        <v>2757</v>
      </c>
      <c r="I788" s="143" t="s">
        <v>2758</v>
      </c>
      <c r="J788" s="143" t="s">
        <v>2480</v>
      </c>
      <c r="L788" s="144" t="s">
        <v>2373</v>
      </c>
    </row>
    <row r="789" spans="1:12" x14ac:dyDescent="0.25">
      <c r="A789" s="139" t="s">
        <v>4135</v>
      </c>
      <c r="B789" s="140">
        <v>45033</v>
      </c>
      <c r="C789" s="141">
        <v>45017</v>
      </c>
      <c r="D789" s="140">
        <v>45036</v>
      </c>
      <c r="E789" s="145">
        <v>45036</v>
      </c>
      <c r="F789" s="142">
        <v>4063.68</v>
      </c>
      <c r="G789" s="142">
        <v>4063.68</v>
      </c>
      <c r="H789" s="143" t="s">
        <v>2761</v>
      </c>
      <c r="I789" s="143" t="s">
        <v>292</v>
      </c>
      <c r="J789" s="143" t="s">
        <v>2480</v>
      </c>
      <c r="L789" s="144" t="s">
        <v>2373</v>
      </c>
    </row>
    <row r="790" spans="1:12" x14ac:dyDescent="0.25">
      <c r="A790" s="139" t="s">
        <v>4136</v>
      </c>
      <c r="B790" s="140">
        <v>45033</v>
      </c>
      <c r="C790" s="141">
        <v>45017</v>
      </c>
      <c r="D790" s="140">
        <v>45056</v>
      </c>
      <c r="E790" s="145">
        <v>45056</v>
      </c>
      <c r="F790" s="142">
        <v>1300</v>
      </c>
      <c r="G790" s="142">
        <v>1300</v>
      </c>
      <c r="H790" s="143" t="s">
        <v>4137</v>
      </c>
      <c r="I790" s="143" t="s">
        <v>4138</v>
      </c>
      <c r="J790" s="143" t="s">
        <v>3543</v>
      </c>
      <c r="K790" s="139" t="s">
        <v>4139</v>
      </c>
      <c r="L790" s="144" t="s">
        <v>2373</v>
      </c>
    </row>
    <row r="791" spans="1:12" x14ac:dyDescent="0.25">
      <c r="A791" s="139" t="s">
        <v>4140</v>
      </c>
      <c r="B791" s="140">
        <v>45033</v>
      </c>
      <c r="C791" s="141">
        <v>45047</v>
      </c>
      <c r="D791" s="140">
        <v>45071</v>
      </c>
      <c r="F791" s="142">
        <v>2496</v>
      </c>
      <c r="G791" s="142">
        <v>2496</v>
      </c>
      <c r="H791" s="143" t="s">
        <v>4141</v>
      </c>
      <c r="I791" s="143" t="s">
        <v>4142</v>
      </c>
      <c r="J791" s="143" t="s">
        <v>4143</v>
      </c>
      <c r="K791" s="139" t="s">
        <v>4144</v>
      </c>
      <c r="L791" s="144" t="s">
        <v>2367</v>
      </c>
    </row>
    <row r="792" spans="1:12" x14ac:dyDescent="0.25">
      <c r="A792" s="139" t="s">
        <v>4145</v>
      </c>
      <c r="B792" s="140">
        <v>45057</v>
      </c>
      <c r="C792" s="141">
        <v>45047</v>
      </c>
      <c r="D792" s="140">
        <v>45071</v>
      </c>
      <c r="F792" s="142">
        <v>3300</v>
      </c>
      <c r="G792" s="142">
        <v>3300</v>
      </c>
      <c r="H792" s="143" t="s">
        <v>2393</v>
      </c>
      <c r="I792" s="143" t="s">
        <v>2394</v>
      </c>
      <c r="J792" s="143" t="s">
        <v>4146</v>
      </c>
      <c r="K792" s="139" t="s">
        <v>4147</v>
      </c>
      <c r="L792" s="144" t="s">
        <v>2367</v>
      </c>
    </row>
    <row r="793" spans="1:12" x14ac:dyDescent="0.25">
      <c r="A793" s="139" t="s">
        <v>4148</v>
      </c>
      <c r="B793" s="140">
        <v>45033</v>
      </c>
      <c r="C793" s="141">
        <v>45017</v>
      </c>
      <c r="D793" s="140">
        <v>45056</v>
      </c>
      <c r="E793" s="145">
        <v>45056</v>
      </c>
      <c r="F793" s="142">
        <v>900</v>
      </c>
      <c r="G793" s="142">
        <v>900</v>
      </c>
      <c r="H793" s="143" t="s">
        <v>2653</v>
      </c>
      <c r="I793" s="143" t="s">
        <v>2654</v>
      </c>
      <c r="J793" s="143" t="s">
        <v>2655</v>
      </c>
      <c r="K793" s="139" t="s">
        <v>4149</v>
      </c>
      <c r="L793" s="144" t="s">
        <v>2373</v>
      </c>
    </row>
    <row r="794" spans="1:12" x14ac:dyDescent="0.25">
      <c r="A794" s="139" t="s">
        <v>4150</v>
      </c>
      <c r="B794" s="140">
        <v>45051</v>
      </c>
      <c r="C794" s="141">
        <v>45047</v>
      </c>
      <c r="D794" s="140">
        <v>45071</v>
      </c>
      <c r="F794" s="142">
        <v>2604</v>
      </c>
      <c r="G794" s="142">
        <v>2604</v>
      </c>
      <c r="H794" s="143" t="s">
        <v>2953</v>
      </c>
      <c r="I794" s="143" t="s">
        <v>2954</v>
      </c>
      <c r="J794" s="143" t="s">
        <v>4151</v>
      </c>
      <c r="K794" s="139" t="s">
        <v>4152</v>
      </c>
      <c r="L794" s="144" t="s">
        <v>2367</v>
      </c>
    </row>
    <row r="795" spans="1:12" x14ac:dyDescent="0.25">
      <c r="A795" s="139" t="s">
        <v>4153</v>
      </c>
      <c r="B795" s="140">
        <v>45049</v>
      </c>
      <c r="C795" s="141">
        <v>45047</v>
      </c>
      <c r="D795" s="140">
        <v>45071</v>
      </c>
      <c r="F795" s="142">
        <v>12000</v>
      </c>
      <c r="G795" s="142">
        <v>12000</v>
      </c>
      <c r="H795" s="143" t="s">
        <v>4154</v>
      </c>
      <c r="I795" s="143" t="s">
        <v>4155</v>
      </c>
      <c r="J795" s="143" t="s">
        <v>4156</v>
      </c>
      <c r="K795" s="139" t="s">
        <v>4157</v>
      </c>
      <c r="L795" s="144" t="s">
        <v>2367</v>
      </c>
    </row>
    <row r="796" spans="1:12" x14ac:dyDescent="0.25">
      <c r="A796" s="139" t="s">
        <v>4158</v>
      </c>
      <c r="B796" s="140">
        <v>45033</v>
      </c>
      <c r="C796" s="141">
        <v>45017</v>
      </c>
      <c r="D796" s="140">
        <v>45056</v>
      </c>
      <c r="E796" s="145">
        <v>45056</v>
      </c>
      <c r="F796" s="142">
        <v>6085.16</v>
      </c>
      <c r="G796" s="142">
        <v>6085.16</v>
      </c>
      <c r="H796" s="143" t="s">
        <v>2746</v>
      </c>
      <c r="I796" s="143" t="s">
        <v>2747</v>
      </c>
      <c r="J796" s="143" t="s">
        <v>2748</v>
      </c>
      <c r="L796" s="144" t="s">
        <v>2373</v>
      </c>
    </row>
    <row r="797" spans="1:12" x14ac:dyDescent="0.25">
      <c r="A797" s="139" t="s">
        <v>4159</v>
      </c>
      <c r="B797" s="140">
        <v>45033</v>
      </c>
      <c r="C797" s="141">
        <v>45017</v>
      </c>
      <c r="D797" s="140">
        <v>45041</v>
      </c>
      <c r="E797" s="145">
        <v>45041</v>
      </c>
      <c r="F797" s="142">
        <v>411.69</v>
      </c>
      <c r="G797" s="142">
        <v>411.69</v>
      </c>
      <c r="H797" s="143" t="s">
        <v>2370</v>
      </c>
      <c r="I797" s="143" t="s">
        <v>2371</v>
      </c>
      <c r="J797" s="143" t="s">
        <v>2372</v>
      </c>
      <c r="L797" s="144" t="s">
        <v>2373</v>
      </c>
    </row>
    <row r="798" spans="1:12" x14ac:dyDescent="0.25">
      <c r="A798" s="139" t="s">
        <v>4160</v>
      </c>
      <c r="B798" s="140">
        <v>45033</v>
      </c>
      <c r="C798" s="141">
        <v>45017</v>
      </c>
      <c r="D798" s="140">
        <v>45041</v>
      </c>
      <c r="E798" s="145">
        <v>45041</v>
      </c>
      <c r="F798" s="142">
        <v>194.4</v>
      </c>
      <c r="G798" s="142">
        <v>194.4</v>
      </c>
      <c r="H798" s="143" t="s">
        <v>2370</v>
      </c>
      <c r="I798" s="143" t="s">
        <v>2371</v>
      </c>
      <c r="J798" s="143" t="s">
        <v>2372</v>
      </c>
      <c r="L798" s="144" t="s">
        <v>2373</v>
      </c>
    </row>
    <row r="799" spans="1:12" x14ac:dyDescent="0.25">
      <c r="A799" s="139" t="s">
        <v>4161</v>
      </c>
      <c r="B799" s="140">
        <v>45034</v>
      </c>
      <c r="C799" s="141">
        <v>45047</v>
      </c>
      <c r="D799" s="140">
        <v>45071</v>
      </c>
      <c r="F799" s="142">
        <v>2166.71</v>
      </c>
      <c r="G799" s="142">
        <v>2166.71</v>
      </c>
      <c r="H799" s="143" t="s">
        <v>4162</v>
      </c>
      <c r="I799" s="143" t="s">
        <v>4163</v>
      </c>
      <c r="J799" s="143" t="s">
        <v>4164</v>
      </c>
      <c r="K799" s="139" t="s">
        <v>4165</v>
      </c>
      <c r="L799" s="144" t="s">
        <v>2367</v>
      </c>
    </row>
    <row r="800" spans="1:12" x14ac:dyDescent="0.25">
      <c r="A800" s="139" t="s">
        <v>4166</v>
      </c>
      <c r="B800" s="140">
        <v>45034</v>
      </c>
      <c r="C800" s="141">
        <v>45047</v>
      </c>
      <c r="D800" s="140">
        <v>45071</v>
      </c>
      <c r="F800" s="142">
        <v>2600</v>
      </c>
      <c r="G800" s="142">
        <v>2600</v>
      </c>
      <c r="H800" s="143" t="s">
        <v>4162</v>
      </c>
      <c r="I800" s="143" t="s">
        <v>4163</v>
      </c>
      <c r="J800" s="143" t="s">
        <v>4164</v>
      </c>
      <c r="K800" s="139" t="s">
        <v>4165</v>
      </c>
      <c r="L800" s="144" t="s">
        <v>2367</v>
      </c>
    </row>
    <row r="801" spans="1:12" x14ac:dyDescent="0.25">
      <c r="A801" s="139" t="s">
        <v>4167</v>
      </c>
      <c r="B801" s="140">
        <v>45035</v>
      </c>
      <c r="C801" s="141">
        <v>45017</v>
      </c>
      <c r="D801" s="140">
        <v>45056</v>
      </c>
      <c r="E801" s="145">
        <v>45056</v>
      </c>
      <c r="F801" s="142">
        <v>51093</v>
      </c>
      <c r="G801" s="142">
        <v>51093</v>
      </c>
      <c r="H801" s="143" t="s">
        <v>3180</v>
      </c>
      <c r="I801" s="143" t="s">
        <v>984</v>
      </c>
      <c r="J801" s="143" t="s">
        <v>4168</v>
      </c>
      <c r="K801" s="139" t="s">
        <v>4169</v>
      </c>
      <c r="L801" s="144" t="s">
        <v>2373</v>
      </c>
    </row>
    <row r="802" spans="1:12" x14ac:dyDescent="0.25">
      <c r="A802" s="139" t="s">
        <v>4170</v>
      </c>
      <c r="B802" s="140">
        <v>45035</v>
      </c>
      <c r="C802" s="141">
        <v>45017</v>
      </c>
      <c r="D802" s="140">
        <v>45056</v>
      </c>
      <c r="E802" s="145">
        <v>45056</v>
      </c>
      <c r="F802" s="142">
        <v>10263.75</v>
      </c>
      <c r="G802" s="142">
        <v>10263.75</v>
      </c>
      <c r="H802" s="143" t="s">
        <v>3180</v>
      </c>
      <c r="I802" s="143" t="s">
        <v>984</v>
      </c>
      <c r="J802" s="143" t="s">
        <v>4168</v>
      </c>
      <c r="K802" s="139" t="s">
        <v>4169</v>
      </c>
      <c r="L802" s="144" t="s">
        <v>2373</v>
      </c>
    </row>
    <row r="803" spans="1:12" x14ac:dyDescent="0.25">
      <c r="A803" s="139" t="s">
        <v>4171</v>
      </c>
      <c r="B803" s="140">
        <v>45035</v>
      </c>
      <c r="C803" s="141">
        <v>45017</v>
      </c>
      <c r="D803" s="140">
        <v>45056</v>
      </c>
      <c r="E803" s="145">
        <v>45056</v>
      </c>
      <c r="F803" s="142">
        <v>8930</v>
      </c>
      <c r="G803" s="142">
        <v>8930</v>
      </c>
      <c r="H803" s="143" t="s">
        <v>3180</v>
      </c>
      <c r="I803" s="143" t="s">
        <v>984</v>
      </c>
      <c r="J803" s="143" t="s">
        <v>4172</v>
      </c>
      <c r="K803" s="139" t="s">
        <v>4173</v>
      </c>
      <c r="L803" s="144" t="s">
        <v>2373</v>
      </c>
    </row>
    <row r="804" spans="1:12" x14ac:dyDescent="0.25">
      <c r="A804" s="139" t="s">
        <v>4174</v>
      </c>
      <c r="B804" s="140">
        <v>45035</v>
      </c>
      <c r="C804" s="141">
        <v>45017</v>
      </c>
      <c r="D804" s="140">
        <v>45041</v>
      </c>
      <c r="E804" s="145">
        <v>45041</v>
      </c>
      <c r="F804" s="142">
        <v>300</v>
      </c>
      <c r="G804" s="142">
        <v>300</v>
      </c>
      <c r="H804" s="143" t="s">
        <v>3180</v>
      </c>
      <c r="I804" s="143" t="s">
        <v>984</v>
      </c>
      <c r="J804" s="143" t="s">
        <v>4175</v>
      </c>
      <c r="K804" s="139" t="s">
        <v>4176</v>
      </c>
      <c r="L804" s="144" t="s">
        <v>2373</v>
      </c>
    </row>
    <row r="805" spans="1:12" x14ac:dyDescent="0.25">
      <c r="A805" s="139" t="s">
        <v>4177</v>
      </c>
      <c r="B805" s="140">
        <v>45035</v>
      </c>
      <c r="C805" s="141">
        <v>45017</v>
      </c>
      <c r="D805" s="140">
        <v>45056</v>
      </c>
      <c r="E805" s="145">
        <v>45056</v>
      </c>
      <c r="F805" s="142">
        <v>34683.25</v>
      </c>
      <c r="G805" s="142">
        <v>34683.25</v>
      </c>
      <c r="H805" s="143" t="s">
        <v>4178</v>
      </c>
      <c r="I805" s="143" t="s">
        <v>4179</v>
      </c>
      <c r="J805" s="143" t="s">
        <v>4168</v>
      </c>
      <c r="K805" s="139" t="s">
        <v>4180</v>
      </c>
      <c r="L805" s="144" t="s">
        <v>2373</v>
      </c>
    </row>
    <row r="806" spans="1:12" x14ac:dyDescent="0.25">
      <c r="A806" s="139" t="s">
        <v>4181</v>
      </c>
      <c r="B806" s="140">
        <v>45035</v>
      </c>
      <c r="C806" s="141">
        <v>45017</v>
      </c>
      <c r="D806" s="140">
        <v>45056</v>
      </c>
      <c r="E806" s="145">
        <v>45056</v>
      </c>
      <c r="F806" s="142">
        <v>48834.6</v>
      </c>
      <c r="G806" s="142">
        <v>48834.6</v>
      </c>
      <c r="H806" s="143" t="s">
        <v>4178</v>
      </c>
      <c r="I806" s="143" t="s">
        <v>4179</v>
      </c>
      <c r="J806" s="143" t="s">
        <v>4168</v>
      </c>
      <c r="K806" s="139" t="s">
        <v>4182</v>
      </c>
      <c r="L806" s="144" t="s">
        <v>2373</v>
      </c>
    </row>
    <row r="807" spans="1:12" x14ac:dyDescent="0.25">
      <c r="A807" s="139" t="s">
        <v>4183</v>
      </c>
      <c r="B807" s="140">
        <v>45049</v>
      </c>
      <c r="C807" s="141">
        <v>45047</v>
      </c>
      <c r="D807" s="140">
        <v>45071</v>
      </c>
      <c r="F807" s="142">
        <v>12500</v>
      </c>
      <c r="G807" s="142">
        <v>12500</v>
      </c>
      <c r="H807" s="143" t="s">
        <v>4178</v>
      </c>
      <c r="I807" s="143" t="s">
        <v>4179</v>
      </c>
      <c r="J807" s="143" t="s">
        <v>4184</v>
      </c>
      <c r="K807" s="139" t="s">
        <v>4185</v>
      </c>
      <c r="L807" s="144" t="s">
        <v>2367</v>
      </c>
    </row>
    <row r="808" spans="1:12" x14ac:dyDescent="0.25">
      <c r="A808" s="139" t="s">
        <v>4186</v>
      </c>
      <c r="B808" s="140">
        <v>45057</v>
      </c>
      <c r="C808" s="141">
        <v>45047</v>
      </c>
      <c r="D808" s="140">
        <v>45071</v>
      </c>
      <c r="F808" s="142">
        <v>218.51</v>
      </c>
      <c r="G808" s="142">
        <v>218.51</v>
      </c>
      <c r="H808" s="143" t="s">
        <v>2412</v>
      </c>
      <c r="I808" s="143" t="s">
        <v>2413</v>
      </c>
      <c r="J808" s="143" t="s">
        <v>2782</v>
      </c>
      <c r="K808" s="139" t="s">
        <v>4187</v>
      </c>
      <c r="L808" s="144" t="s">
        <v>2367</v>
      </c>
    </row>
    <row r="809" spans="1:12" x14ac:dyDescent="0.25">
      <c r="A809" s="139" t="s">
        <v>4188</v>
      </c>
      <c r="B809" s="140">
        <v>45035</v>
      </c>
      <c r="C809" s="141">
        <v>45017</v>
      </c>
      <c r="D809" s="140">
        <v>45071</v>
      </c>
      <c r="F809" s="142">
        <v>200</v>
      </c>
      <c r="G809" s="142">
        <v>200</v>
      </c>
      <c r="H809" s="143" t="s">
        <v>2412</v>
      </c>
      <c r="I809" s="143" t="s">
        <v>2413</v>
      </c>
      <c r="J809" s="143" t="s">
        <v>2807</v>
      </c>
      <c r="K809" s="139" t="s">
        <v>4189</v>
      </c>
      <c r="L809" s="144" t="s">
        <v>2367</v>
      </c>
    </row>
    <row r="810" spans="1:12" x14ac:dyDescent="0.25">
      <c r="A810" s="139" t="s">
        <v>4190</v>
      </c>
      <c r="B810" s="140">
        <v>45035</v>
      </c>
      <c r="C810" s="141">
        <v>45017</v>
      </c>
      <c r="D810" s="140">
        <v>45056</v>
      </c>
      <c r="E810" s="145">
        <v>45056</v>
      </c>
      <c r="F810" s="142">
        <v>403.35</v>
      </c>
      <c r="G810" s="142">
        <v>403.35</v>
      </c>
      <c r="H810" s="143" t="s">
        <v>2412</v>
      </c>
      <c r="I810" s="143" t="s">
        <v>2413</v>
      </c>
      <c r="J810" s="143" t="s">
        <v>2632</v>
      </c>
      <c r="K810" s="139" t="s">
        <v>4191</v>
      </c>
      <c r="L810" s="144" t="s">
        <v>2373</v>
      </c>
    </row>
    <row r="811" spans="1:12" x14ac:dyDescent="0.25">
      <c r="A811" s="139" t="s">
        <v>4192</v>
      </c>
      <c r="B811" s="140">
        <v>45049</v>
      </c>
      <c r="C811" s="141">
        <v>45047</v>
      </c>
      <c r="D811" s="140">
        <v>45071</v>
      </c>
      <c r="F811" s="142">
        <v>25050</v>
      </c>
      <c r="G811" s="142">
        <v>25050</v>
      </c>
      <c r="H811" s="143" t="s">
        <v>4162</v>
      </c>
      <c r="I811" s="143" t="s">
        <v>4163</v>
      </c>
      <c r="J811" s="143" t="s">
        <v>4193</v>
      </c>
      <c r="K811" s="139" t="s">
        <v>4194</v>
      </c>
      <c r="L811" s="144" t="s">
        <v>2367</v>
      </c>
    </row>
    <row r="812" spans="1:12" x14ac:dyDescent="0.25">
      <c r="A812" s="139" t="s">
        <v>4195</v>
      </c>
      <c r="B812" s="140">
        <v>45040</v>
      </c>
      <c r="C812" s="141">
        <v>45017</v>
      </c>
      <c r="D812" s="140">
        <v>45056</v>
      </c>
      <c r="E812" s="145">
        <v>45056</v>
      </c>
      <c r="F812" s="142">
        <v>1302</v>
      </c>
      <c r="G812" s="142">
        <v>1302</v>
      </c>
      <c r="H812" s="143" t="s">
        <v>2528</v>
      </c>
      <c r="I812" s="143" t="s">
        <v>2529</v>
      </c>
      <c r="J812" s="143" t="s">
        <v>3468</v>
      </c>
      <c r="K812" s="139" t="s">
        <v>4196</v>
      </c>
      <c r="L812" s="144" t="s">
        <v>2373</v>
      </c>
    </row>
    <row r="813" spans="1:12" x14ac:dyDescent="0.25">
      <c r="A813" s="139" t="s">
        <v>4197</v>
      </c>
      <c r="B813" s="140">
        <v>45035</v>
      </c>
      <c r="C813" s="141">
        <v>45017</v>
      </c>
      <c r="D813" s="140">
        <v>45041</v>
      </c>
      <c r="E813" s="145">
        <v>45041</v>
      </c>
      <c r="F813" s="142">
        <v>500</v>
      </c>
      <c r="G813" s="142">
        <v>420</v>
      </c>
      <c r="H813" s="143" t="s">
        <v>4137</v>
      </c>
      <c r="I813" s="143" t="s">
        <v>4138</v>
      </c>
      <c r="J813" s="143" t="s">
        <v>4198</v>
      </c>
      <c r="K813" s="139" t="s">
        <v>4199</v>
      </c>
      <c r="L813" s="144" t="s">
        <v>2373</v>
      </c>
    </row>
    <row r="814" spans="1:12" x14ac:dyDescent="0.25">
      <c r="A814" s="139" t="s">
        <v>4200</v>
      </c>
      <c r="B814" s="140">
        <v>45035</v>
      </c>
      <c r="C814" s="141">
        <v>45017</v>
      </c>
      <c r="D814" s="140">
        <v>45041</v>
      </c>
      <c r="E814" s="145">
        <v>45041</v>
      </c>
      <c r="F814" s="142">
        <v>74</v>
      </c>
      <c r="G814" s="142">
        <v>74</v>
      </c>
      <c r="H814" s="143" t="s">
        <v>2452</v>
      </c>
      <c r="I814" s="143" t="s">
        <v>2453</v>
      </c>
      <c r="J814" s="143" t="s">
        <v>2491</v>
      </c>
      <c r="L814" s="144" t="s">
        <v>2373</v>
      </c>
    </row>
    <row r="815" spans="1:12" x14ac:dyDescent="0.25">
      <c r="A815" s="139" t="s">
        <v>4201</v>
      </c>
      <c r="B815" s="140">
        <v>45035</v>
      </c>
      <c r="C815" s="141">
        <v>45047</v>
      </c>
      <c r="D815" s="140">
        <v>45071</v>
      </c>
      <c r="F815" s="142">
        <v>3950</v>
      </c>
      <c r="G815" s="142">
        <v>3950</v>
      </c>
      <c r="H815" s="143" t="s">
        <v>2412</v>
      </c>
      <c r="I815" s="143" t="s">
        <v>2413</v>
      </c>
      <c r="J815" s="143" t="s">
        <v>3824</v>
      </c>
      <c r="K815" s="139" t="s">
        <v>4202</v>
      </c>
      <c r="L815" s="144" t="s">
        <v>2367</v>
      </c>
    </row>
    <row r="816" spans="1:12" x14ac:dyDescent="0.25">
      <c r="A816" s="139" t="s">
        <v>4203</v>
      </c>
      <c r="B816" s="140">
        <v>45035</v>
      </c>
      <c r="C816" s="141">
        <v>45017</v>
      </c>
      <c r="D816" s="140">
        <v>45041</v>
      </c>
      <c r="E816" s="145">
        <v>45041</v>
      </c>
      <c r="F816" s="142">
        <v>278.33</v>
      </c>
      <c r="G816" s="142">
        <v>278.33</v>
      </c>
      <c r="H816" s="143" t="s">
        <v>2412</v>
      </c>
      <c r="I816" s="143" t="s">
        <v>2413</v>
      </c>
      <c r="J816" s="143" t="s">
        <v>2626</v>
      </c>
      <c r="K816" s="139" t="s">
        <v>4204</v>
      </c>
      <c r="L816" s="144" t="s">
        <v>2373</v>
      </c>
    </row>
    <row r="817" spans="1:12" x14ac:dyDescent="0.25">
      <c r="A817" s="139" t="s">
        <v>4205</v>
      </c>
      <c r="B817" s="140">
        <v>45057</v>
      </c>
      <c r="C817" s="141">
        <v>45047</v>
      </c>
      <c r="D817" s="140">
        <v>45071</v>
      </c>
      <c r="F817" s="142">
        <v>9886</v>
      </c>
      <c r="G817" s="142">
        <v>9886</v>
      </c>
      <c r="H817" s="143" t="s">
        <v>3503</v>
      </c>
      <c r="I817" s="143" t="s">
        <v>3504</v>
      </c>
      <c r="J817" s="143" t="s">
        <v>4206</v>
      </c>
      <c r="K817" s="139" t="s">
        <v>4207</v>
      </c>
      <c r="L817" s="144" t="s">
        <v>2367</v>
      </c>
    </row>
    <row r="818" spans="1:12" x14ac:dyDescent="0.25">
      <c r="A818" s="139" t="s">
        <v>4208</v>
      </c>
      <c r="B818" s="140">
        <v>45035</v>
      </c>
      <c r="C818" s="141">
        <v>45017</v>
      </c>
      <c r="D818" s="140">
        <v>45056</v>
      </c>
      <c r="E818" s="145">
        <v>45056</v>
      </c>
      <c r="F818" s="142">
        <v>1428</v>
      </c>
      <c r="G818" s="142">
        <v>1428</v>
      </c>
      <c r="H818" s="143" t="s">
        <v>4178</v>
      </c>
      <c r="I818" s="143" t="s">
        <v>4179</v>
      </c>
      <c r="J818" s="143" t="s">
        <v>4209</v>
      </c>
      <c r="K818" s="139" t="s">
        <v>4210</v>
      </c>
      <c r="L818" s="144" t="s">
        <v>2373</v>
      </c>
    </row>
    <row r="819" spans="1:12" x14ac:dyDescent="0.25">
      <c r="A819" s="139" t="s">
        <v>4211</v>
      </c>
      <c r="B819" s="140">
        <v>45055</v>
      </c>
      <c r="C819" s="141">
        <v>45047</v>
      </c>
      <c r="D819" s="140">
        <v>45071</v>
      </c>
      <c r="F819" s="142">
        <v>780</v>
      </c>
      <c r="G819" s="142">
        <v>780</v>
      </c>
      <c r="H819" s="143" t="s">
        <v>2746</v>
      </c>
      <c r="I819" s="143" t="s">
        <v>2747</v>
      </c>
      <c r="J819" s="143" t="s">
        <v>2748</v>
      </c>
      <c r="K819" s="139" t="s">
        <v>4212</v>
      </c>
      <c r="L819" s="144" t="s">
        <v>2367</v>
      </c>
    </row>
    <row r="820" spans="1:12" x14ac:dyDescent="0.25">
      <c r="A820" s="139" t="s">
        <v>4213</v>
      </c>
      <c r="B820" s="140">
        <v>45036</v>
      </c>
      <c r="C820" s="141">
        <v>45017</v>
      </c>
      <c r="D820" s="140">
        <v>45040</v>
      </c>
      <c r="E820" s="145">
        <v>45040</v>
      </c>
      <c r="F820" s="142">
        <v>398</v>
      </c>
      <c r="G820" s="142">
        <v>398</v>
      </c>
      <c r="H820" s="143" t="s">
        <v>4055</v>
      </c>
      <c r="I820" s="143" t="s">
        <v>4056</v>
      </c>
      <c r="J820" s="143" t="s">
        <v>4214</v>
      </c>
      <c r="K820" s="139" t="s">
        <v>4215</v>
      </c>
      <c r="L820" s="144" t="s">
        <v>2373</v>
      </c>
    </row>
    <row r="821" spans="1:12" x14ac:dyDescent="0.25">
      <c r="A821" s="139" t="s">
        <v>4216</v>
      </c>
      <c r="B821" s="140">
        <v>45036</v>
      </c>
      <c r="C821" s="141">
        <v>45017</v>
      </c>
      <c r="D821" s="140">
        <v>45040</v>
      </c>
      <c r="E821" s="145">
        <v>45040</v>
      </c>
      <c r="F821" s="142">
        <v>1150.1199999999999</v>
      </c>
      <c r="G821" s="142">
        <v>1150.1199999999999</v>
      </c>
      <c r="H821" s="143" t="s">
        <v>3221</v>
      </c>
      <c r="I821" s="143" t="s">
        <v>3222</v>
      </c>
      <c r="J821" s="143" t="s">
        <v>4217</v>
      </c>
      <c r="K821" s="139" t="s">
        <v>4218</v>
      </c>
      <c r="L821" s="144" t="s">
        <v>2373</v>
      </c>
    </row>
    <row r="822" spans="1:12" x14ac:dyDescent="0.25">
      <c r="A822" s="139" t="s">
        <v>4219</v>
      </c>
      <c r="B822" s="140">
        <v>45036</v>
      </c>
      <c r="C822" s="141">
        <v>45017</v>
      </c>
      <c r="D822" s="140">
        <v>45040</v>
      </c>
      <c r="E822" s="145">
        <v>45040</v>
      </c>
      <c r="F822" s="142">
        <v>428.22</v>
      </c>
      <c r="G822" s="142">
        <v>428.22</v>
      </c>
      <c r="H822" s="143" t="s">
        <v>2541</v>
      </c>
      <c r="I822" s="143" t="s">
        <v>2542</v>
      </c>
      <c r="J822" s="143" t="s">
        <v>4220</v>
      </c>
      <c r="K822" s="139" t="s">
        <v>4221</v>
      </c>
      <c r="L822" s="144" t="s">
        <v>2373</v>
      </c>
    </row>
    <row r="823" spans="1:12" x14ac:dyDescent="0.25">
      <c r="A823" s="139" t="s">
        <v>4222</v>
      </c>
      <c r="B823" s="140">
        <v>45036</v>
      </c>
      <c r="C823" s="141">
        <v>45017</v>
      </c>
      <c r="D823" s="140">
        <v>45040</v>
      </c>
      <c r="E823" s="145">
        <v>45040</v>
      </c>
      <c r="F823" s="142">
        <v>5140.63</v>
      </c>
      <c r="G823" s="142">
        <v>5140.63</v>
      </c>
      <c r="H823" s="143" t="s">
        <v>4223</v>
      </c>
      <c r="I823" s="143" t="s">
        <v>4224</v>
      </c>
      <c r="J823" s="143" t="s">
        <v>4225</v>
      </c>
      <c r="K823" s="139" t="s">
        <v>4226</v>
      </c>
      <c r="L823" s="144" t="s">
        <v>2373</v>
      </c>
    </row>
    <row r="824" spans="1:12" x14ac:dyDescent="0.25">
      <c r="A824" s="139" t="s">
        <v>4227</v>
      </c>
      <c r="B824" s="140">
        <v>45036</v>
      </c>
      <c r="C824" s="141">
        <v>45017</v>
      </c>
      <c r="D824" s="140">
        <v>45056</v>
      </c>
      <c r="E824" s="145">
        <v>45056</v>
      </c>
      <c r="F824" s="142">
        <v>410</v>
      </c>
      <c r="G824" s="142">
        <v>410</v>
      </c>
      <c r="H824" s="143" t="s">
        <v>2541</v>
      </c>
      <c r="I824" s="143" t="s">
        <v>2542</v>
      </c>
      <c r="J824" s="143" t="s">
        <v>4228</v>
      </c>
      <c r="K824" s="139" t="s">
        <v>4229</v>
      </c>
      <c r="L824" s="144" t="s">
        <v>2373</v>
      </c>
    </row>
    <row r="825" spans="1:12" x14ac:dyDescent="0.25">
      <c r="A825" s="139" t="s">
        <v>4230</v>
      </c>
      <c r="B825" s="140">
        <v>45036</v>
      </c>
      <c r="C825" s="141">
        <v>45017</v>
      </c>
      <c r="D825" s="140">
        <v>45040</v>
      </c>
      <c r="E825" s="145">
        <v>45040</v>
      </c>
      <c r="F825" s="142">
        <v>1667.02</v>
      </c>
      <c r="G825" s="142">
        <v>1667.02</v>
      </c>
      <c r="H825" s="143" t="s">
        <v>4128</v>
      </c>
      <c r="I825" s="143" t="s">
        <v>4129</v>
      </c>
      <c r="J825" s="143" t="s">
        <v>4231</v>
      </c>
      <c r="K825" s="139" t="s">
        <v>4232</v>
      </c>
      <c r="L825" s="144" t="s">
        <v>2373</v>
      </c>
    </row>
    <row r="826" spans="1:12" x14ac:dyDescent="0.25">
      <c r="A826" s="139" t="s">
        <v>4233</v>
      </c>
      <c r="B826" s="140">
        <v>45036</v>
      </c>
      <c r="C826" s="141">
        <v>45017</v>
      </c>
      <c r="D826" s="140">
        <v>45042</v>
      </c>
      <c r="E826" s="145">
        <v>45042</v>
      </c>
      <c r="F826" s="142">
        <v>10117.06</v>
      </c>
      <c r="G826" s="142">
        <v>10117.06</v>
      </c>
      <c r="H826" s="143" t="s">
        <v>2815</v>
      </c>
      <c r="I826" s="143" t="s">
        <v>2816</v>
      </c>
      <c r="J826" s="143" t="s">
        <v>2480</v>
      </c>
      <c r="L826" s="144" t="s">
        <v>2373</v>
      </c>
    </row>
    <row r="827" spans="1:12" x14ac:dyDescent="0.25">
      <c r="A827" s="139" t="s">
        <v>4234</v>
      </c>
      <c r="B827" s="140">
        <v>45036</v>
      </c>
      <c r="C827" s="141">
        <v>45017</v>
      </c>
      <c r="D827" s="140">
        <v>45042</v>
      </c>
      <c r="E827" s="145">
        <v>45042</v>
      </c>
      <c r="F827" s="142">
        <v>23535.7</v>
      </c>
      <c r="G827" s="142">
        <v>23535.7</v>
      </c>
      <c r="H827" s="143" t="s">
        <v>2478</v>
      </c>
      <c r="I827" s="143" t="s">
        <v>2479</v>
      </c>
      <c r="J827" s="143" t="s">
        <v>2480</v>
      </c>
      <c r="L827" s="144" t="s">
        <v>2373</v>
      </c>
    </row>
    <row r="828" spans="1:12" x14ac:dyDescent="0.25">
      <c r="A828" s="139" t="s">
        <v>4235</v>
      </c>
      <c r="B828" s="140">
        <v>45036</v>
      </c>
      <c r="C828" s="141">
        <v>45017</v>
      </c>
      <c r="D828" s="140">
        <v>45042</v>
      </c>
      <c r="E828" s="145">
        <v>45042</v>
      </c>
      <c r="F828" s="142">
        <v>6228.11</v>
      </c>
      <c r="G828" s="142">
        <v>6228.11</v>
      </c>
      <c r="H828" s="143" t="s">
        <v>2815</v>
      </c>
      <c r="I828" s="143" t="s">
        <v>2816</v>
      </c>
      <c r="J828" s="143" t="s">
        <v>2480</v>
      </c>
      <c r="L828" s="144" t="s">
        <v>2373</v>
      </c>
    </row>
    <row r="829" spans="1:12" x14ac:dyDescent="0.25">
      <c r="A829" s="139" t="s">
        <v>4236</v>
      </c>
      <c r="B829" s="140">
        <v>45036</v>
      </c>
      <c r="C829" s="141">
        <v>45017</v>
      </c>
      <c r="D829" s="140">
        <v>45042</v>
      </c>
      <c r="E829" s="145">
        <v>45042</v>
      </c>
      <c r="F829" s="142">
        <v>18927.509999999998</v>
      </c>
      <c r="G829" s="142">
        <v>18927.509999999998</v>
      </c>
      <c r="H829" s="143" t="s">
        <v>2478</v>
      </c>
      <c r="I829" s="143" t="s">
        <v>2479</v>
      </c>
      <c r="J829" s="143" t="s">
        <v>2480</v>
      </c>
      <c r="L829" s="144" t="s">
        <v>2373</v>
      </c>
    </row>
    <row r="830" spans="1:12" x14ac:dyDescent="0.25">
      <c r="A830" s="139" t="s">
        <v>4237</v>
      </c>
      <c r="B830" s="140">
        <v>45036</v>
      </c>
      <c r="C830" s="141">
        <v>45017</v>
      </c>
      <c r="D830" s="140">
        <v>45042</v>
      </c>
      <c r="E830" s="145">
        <v>45042</v>
      </c>
      <c r="F830" s="142">
        <v>891.66</v>
      </c>
      <c r="G830" s="142">
        <v>891.66</v>
      </c>
      <c r="H830" s="143" t="s">
        <v>2822</v>
      </c>
      <c r="I830" s="143" t="s">
        <v>2823</v>
      </c>
      <c r="J830" s="143" t="s">
        <v>2480</v>
      </c>
      <c r="L830" s="144" t="s">
        <v>2373</v>
      </c>
    </row>
    <row r="831" spans="1:12" x14ac:dyDescent="0.25">
      <c r="A831" s="139" t="s">
        <v>4238</v>
      </c>
      <c r="B831" s="140">
        <v>45036</v>
      </c>
      <c r="C831" s="141">
        <v>45017</v>
      </c>
      <c r="D831" s="140">
        <v>45042</v>
      </c>
      <c r="E831" s="145">
        <v>45042</v>
      </c>
      <c r="F831" s="142">
        <v>1783.32</v>
      </c>
      <c r="G831" s="142">
        <v>1783.32</v>
      </c>
      <c r="H831" s="143" t="s">
        <v>2825</v>
      </c>
      <c r="I831" s="143" t="s">
        <v>2826</v>
      </c>
      <c r="J831" s="143" t="s">
        <v>2480</v>
      </c>
      <c r="L831" s="144" t="s">
        <v>2373</v>
      </c>
    </row>
    <row r="832" spans="1:12" x14ac:dyDescent="0.25">
      <c r="A832" s="139" t="s">
        <v>4239</v>
      </c>
      <c r="B832" s="140">
        <v>45036</v>
      </c>
      <c r="C832" s="141">
        <v>45017</v>
      </c>
      <c r="D832" s="140">
        <v>45042</v>
      </c>
      <c r="E832" s="145">
        <v>45042</v>
      </c>
      <c r="F832" s="142">
        <v>806.74</v>
      </c>
      <c r="G832" s="142">
        <v>806.74</v>
      </c>
      <c r="H832" s="143" t="s">
        <v>2815</v>
      </c>
      <c r="I832" s="143" t="s">
        <v>2816</v>
      </c>
      <c r="J832" s="143" t="s">
        <v>2480</v>
      </c>
      <c r="L832" s="144" t="s">
        <v>2373</v>
      </c>
    </row>
    <row r="833" spans="1:12" x14ac:dyDescent="0.25">
      <c r="A833" s="139" t="s">
        <v>4240</v>
      </c>
      <c r="B833" s="140">
        <v>45036</v>
      </c>
      <c r="C833" s="141">
        <v>45017</v>
      </c>
      <c r="D833" s="140">
        <v>45041</v>
      </c>
      <c r="E833" s="145">
        <v>45041</v>
      </c>
      <c r="F833" s="142">
        <v>5768.23</v>
      </c>
      <c r="G833" s="142">
        <v>5768.23</v>
      </c>
      <c r="H833" s="143" t="s">
        <v>2732</v>
      </c>
      <c r="I833" s="143" t="s">
        <v>2733</v>
      </c>
      <c r="J833" s="143" t="s">
        <v>2734</v>
      </c>
      <c r="L833" s="144" t="s">
        <v>2373</v>
      </c>
    </row>
    <row r="834" spans="1:12" x14ac:dyDescent="0.25">
      <c r="A834" s="139" t="s">
        <v>4241</v>
      </c>
      <c r="B834" s="140">
        <v>45036</v>
      </c>
      <c r="C834" s="141">
        <v>45017</v>
      </c>
      <c r="D834" s="140">
        <v>45041</v>
      </c>
      <c r="E834" s="145">
        <v>45041</v>
      </c>
      <c r="F834" s="142">
        <v>11306.56</v>
      </c>
      <c r="G834" s="142">
        <v>11306.56</v>
      </c>
      <c r="H834" s="143" t="s">
        <v>2523</v>
      </c>
      <c r="I834" s="143" t="s">
        <v>2524</v>
      </c>
      <c r="J834" s="143" t="s">
        <v>2734</v>
      </c>
      <c r="L834" s="144" t="s">
        <v>2373</v>
      </c>
    </row>
    <row r="835" spans="1:12" x14ac:dyDescent="0.25">
      <c r="A835" s="139" t="s">
        <v>4242</v>
      </c>
      <c r="B835" s="140">
        <v>45036</v>
      </c>
      <c r="C835" s="141">
        <v>45017</v>
      </c>
      <c r="D835" s="140">
        <v>45041</v>
      </c>
      <c r="E835" s="145">
        <v>45041</v>
      </c>
      <c r="F835" s="142">
        <v>13679.02</v>
      </c>
      <c r="G835" s="142">
        <v>13679.02</v>
      </c>
      <c r="H835" s="143" t="s">
        <v>2738</v>
      </c>
      <c r="I835" s="143" t="s">
        <v>2739</v>
      </c>
      <c r="J835" s="143" t="s">
        <v>2734</v>
      </c>
      <c r="L835" s="144" t="s">
        <v>2373</v>
      </c>
    </row>
    <row r="836" spans="1:12" x14ac:dyDescent="0.25">
      <c r="A836" s="139" t="s">
        <v>4243</v>
      </c>
      <c r="B836" s="140">
        <v>45040</v>
      </c>
      <c r="C836" s="141">
        <v>45017</v>
      </c>
      <c r="D836" s="140">
        <v>45056</v>
      </c>
      <c r="E836" s="145">
        <v>45056</v>
      </c>
      <c r="F836" s="142">
        <v>6580.5</v>
      </c>
      <c r="G836" s="142">
        <v>6175.8</v>
      </c>
      <c r="H836" s="143" t="s">
        <v>2742</v>
      </c>
      <c r="I836" s="143" t="s">
        <v>370</v>
      </c>
      <c r="J836" s="143" t="s">
        <v>2743</v>
      </c>
      <c r="L836" s="144" t="s">
        <v>2373</v>
      </c>
    </row>
    <row r="837" spans="1:12" x14ac:dyDescent="0.25">
      <c r="A837" s="139" t="s">
        <v>4244</v>
      </c>
      <c r="B837" s="140">
        <v>45019</v>
      </c>
      <c r="C837" s="141">
        <v>45017</v>
      </c>
      <c r="D837" s="140">
        <v>45041</v>
      </c>
      <c r="E837" s="145">
        <v>45041</v>
      </c>
      <c r="F837" s="142">
        <v>984.34</v>
      </c>
      <c r="G837" s="142">
        <v>935.13</v>
      </c>
      <c r="H837" s="143" t="s">
        <v>2378</v>
      </c>
      <c r="I837" s="143" t="s">
        <v>2379</v>
      </c>
      <c r="J837" s="143" t="s">
        <v>2380</v>
      </c>
      <c r="L837" s="144" t="s">
        <v>2373</v>
      </c>
    </row>
    <row r="838" spans="1:12" x14ac:dyDescent="0.25">
      <c r="A838" s="139" t="s">
        <v>4245</v>
      </c>
      <c r="B838" s="140">
        <v>45040</v>
      </c>
      <c r="C838" s="141">
        <v>45017</v>
      </c>
      <c r="D838" s="140">
        <v>45043</v>
      </c>
      <c r="E838" s="145">
        <v>45043</v>
      </c>
      <c r="F838" s="142">
        <v>6656.38</v>
      </c>
      <c r="G838" s="142">
        <v>6468.87</v>
      </c>
      <c r="H838" s="143" t="s">
        <v>2431</v>
      </c>
      <c r="I838" s="143" t="s">
        <v>2432</v>
      </c>
      <c r="J838" s="143" t="s">
        <v>3023</v>
      </c>
      <c r="L838" s="144" t="s">
        <v>2373</v>
      </c>
    </row>
    <row r="839" spans="1:12" x14ac:dyDescent="0.25">
      <c r="A839" s="139" t="s">
        <v>4246</v>
      </c>
      <c r="B839" s="140">
        <v>45040</v>
      </c>
      <c r="C839" s="141">
        <v>45017</v>
      </c>
      <c r="D839" s="140">
        <v>45042</v>
      </c>
      <c r="E839" s="145">
        <v>45042</v>
      </c>
      <c r="F839" s="142">
        <v>3435.64</v>
      </c>
      <c r="G839" s="142">
        <v>3007</v>
      </c>
      <c r="H839" s="143" t="s">
        <v>2686</v>
      </c>
      <c r="I839" s="143" t="s">
        <v>2687</v>
      </c>
      <c r="J839" s="143" t="s">
        <v>3015</v>
      </c>
      <c r="L839" s="144" t="s">
        <v>2373</v>
      </c>
    </row>
    <row r="840" spans="1:12" x14ac:dyDescent="0.25">
      <c r="A840" s="139" t="s">
        <v>4247</v>
      </c>
      <c r="B840" s="140">
        <v>45040</v>
      </c>
      <c r="C840" s="141">
        <v>45017</v>
      </c>
      <c r="D840" s="140">
        <v>45063</v>
      </c>
      <c r="F840" s="142">
        <v>5180.8999999999996</v>
      </c>
      <c r="G840" s="142">
        <v>4924</v>
      </c>
      <c r="H840" s="143" t="s">
        <v>2605</v>
      </c>
      <c r="I840" s="143" t="s">
        <v>2606</v>
      </c>
      <c r="J840" s="143" t="s">
        <v>4248</v>
      </c>
      <c r="L840" s="144" t="s">
        <v>2367</v>
      </c>
    </row>
    <row r="841" spans="1:12" x14ac:dyDescent="0.25">
      <c r="A841" s="139" t="s">
        <v>4249</v>
      </c>
      <c r="B841" s="140">
        <v>45040</v>
      </c>
      <c r="C841" s="141">
        <v>45017</v>
      </c>
      <c r="D841" s="140">
        <v>45056</v>
      </c>
      <c r="E841" s="145">
        <v>45056</v>
      </c>
      <c r="F841" s="142">
        <v>3140.32</v>
      </c>
      <c r="G841" s="142">
        <v>2786</v>
      </c>
      <c r="H841" s="143" t="s">
        <v>2686</v>
      </c>
      <c r="I841" s="143" t="s">
        <v>2687</v>
      </c>
      <c r="J841" s="143" t="s">
        <v>4250</v>
      </c>
      <c r="L841" s="144" t="s">
        <v>2373</v>
      </c>
    </row>
    <row r="842" spans="1:12" x14ac:dyDescent="0.25">
      <c r="A842" s="139" t="s">
        <v>4251</v>
      </c>
      <c r="B842" s="140">
        <v>45041</v>
      </c>
      <c r="C842" s="141">
        <v>45017</v>
      </c>
      <c r="D842" s="140">
        <v>45056</v>
      </c>
      <c r="E842" s="145">
        <v>45056</v>
      </c>
      <c r="F842" s="142">
        <v>490</v>
      </c>
      <c r="G842" s="142">
        <v>436.1</v>
      </c>
      <c r="H842" s="143" t="s">
        <v>2855</v>
      </c>
      <c r="I842" s="143" t="s">
        <v>2856</v>
      </c>
      <c r="J842" s="143" t="s">
        <v>2857</v>
      </c>
      <c r="L842" s="144" t="s">
        <v>2373</v>
      </c>
    </row>
    <row r="843" spans="1:12" x14ac:dyDescent="0.25">
      <c r="A843" s="139" t="s">
        <v>4252</v>
      </c>
      <c r="B843" s="140">
        <v>45041</v>
      </c>
      <c r="C843" s="141">
        <v>45017</v>
      </c>
      <c r="D843" s="140">
        <v>45042</v>
      </c>
      <c r="E843" s="145">
        <v>45042</v>
      </c>
      <c r="F843" s="142">
        <v>2430.1799999999998</v>
      </c>
      <c r="G843" s="142">
        <v>1785</v>
      </c>
      <c r="H843" s="143" t="s">
        <v>2686</v>
      </c>
      <c r="I843" s="143" t="s">
        <v>2687</v>
      </c>
      <c r="J843" s="143" t="s">
        <v>4253</v>
      </c>
      <c r="L843" s="144" t="s">
        <v>2373</v>
      </c>
    </row>
    <row r="844" spans="1:12" x14ac:dyDescent="0.25">
      <c r="A844" s="139" t="s">
        <v>4254</v>
      </c>
      <c r="B844" s="140">
        <v>45041</v>
      </c>
      <c r="C844" s="141">
        <v>45017</v>
      </c>
      <c r="D844" s="140">
        <v>45043</v>
      </c>
      <c r="E844" s="145">
        <v>45043</v>
      </c>
      <c r="F844" s="142">
        <v>688</v>
      </c>
      <c r="G844" s="142">
        <v>688</v>
      </c>
      <c r="H844" s="143" t="s">
        <v>201</v>
      </c>
      <c r="I844" s="143" t="s">
        <v>249</v>
      </c>
      <c r="J844" s="143" t="s">
        <v>4255</v>
      </c>
      <c r="L844" s="144" t="s">
        <v>2373</v>
      </c>
    </row>
    <row r="845" spans="1:12" x14ac:dyDescent="0.25">
      <c r="A845" s="139" t="s">
        <v>4256</v>
      </c>
      <c r="B845" s="140">
        <v>45033</v>
      </c>
      <c r="C845" s="141">
        <v>45017</v>
      </c>
      <c r="D845" s="140">
        <v>45048</v>
      </c>
      <c r="E845" s="145">
        <v>45048</v>
      </c>
      <c r="F845" s="142">
        <v>392.91</v>
      </c>
      <c r="G845" s="142">
        <v>392.91</v>
      </c>
      <c r="H845" s="143" t="s">
        <v>2547</v>
      </c>
      <c r="I845" s="143" t="s">
        <v>2548</v>
      </c>
      <c r="J845" s="143" t="s">
        <v>2549</v>
      </c>
      <c r="L845" s="144" t="s">
        <v>2373</v>
      </c>
    </row>
    <row r="846" spans="1:12" x14ac:dyDescent="0.25">
      <c r="A846" s="139" t="s">
        <v>4257</v>
      </c>
      <c r="B846" s="140">
        <v>45033</v>
      </c>
      <c r="C846" s="141">
        <v>45017</v>
      </c>
      <c r="D846" s="140">
        <v>45048</v>
      </c>
      <c r="E846" s="145">
        <v>45048</v>
      </c>
      <c r="F846" s="142">
        <v>1877.94</v>
      </c>
      <c r="G846" s="142">
        <v>1877.94</v>
      </c>
      <c r="H846" s="143" t="s">
        <v>2547</v>
      </c>
      <c r="I846" s="143" t="s">
        <v>2548</v>
      </c>
      <c r="J846" s="143" t="s">
        <v>2549</v>
      </c>
      <c r="L846" s="144" t="s">
        <v>2373</v>
      </c>
    </row>
    <row r="847" spans="1:12" x14ac:dyDescent="0.25">
      <c r="A847" s="139" t="s">
        <v>4258</v>
      </c>
      <c r="B847" s="140">
        <v>45042</v>
      </c>
      <c r="C847" s="141">
        <v>45017</v>
      </c>
      <c r="D847" s="140">
        <v>45051</v>
      </c>
      <c r="E847" s="145">
        <v>45051</v>
      </c>
      <c r="F847" s="142">
        <v>539.54999999999995</v>
      </c>
      <c r="G847" s="142">
        <v>539.54999999999995</v>
      </c>
      <c r="H847" s="143" t="s">
        <v>2523</v>
      </c>
      <c r="I847" s="143" t="s">
        <v>2524</v>
      </c>
      <c r="J847" s="143" t="s">
        <v>2875</v>
      </c>
      <c r="L847" s="144" t="s">
        <v>2373</v>
      </c>
    </row>
    <row r="848" spans="1:12" x14ac:dyDescent="0.25">
      <c r="A848" s="139" t="s">
        <v>4259</v>
      </c>
      <c r="B848" s="140">
        <v>45042</v>
      </c>
      <c r="C848" s="141">
        <v>45017</v>
      </c>
      <c r="D848" s="140">
        <v>45051</v>
      </c>
      <c r="E848" s="145">
        <v>45051</v>
      </c>
      <c r="F848" s="142">
        <v>98.1</v>
      </c>
      <c r="G848" s="142">
        <v>98.1</v>
      </c>
      <c r="H848" s="143" t="s">
        <v>2732</v>
      </c>
      <c r="I848" s="143" t="s">
        <v>2733</v>
      </c>
      <c r="J848" s="143" t="s">
        <v>2875</v>
      </c>
      <c r="L848" s="144" t="s">
        <v>2373</v>
      </c>
    </row>
    <row r="849" spans="1:12" x14ac:dyDescent="0.25">
      <c r="A849" s="139" t="s">
        <v>4260</v>
      </c>
      <c r="B849" s="140">
        <v>45042</v>
      </c>
      <c r="C849" s="141">
        <v>45017</v>
      </c>
      <c r="D849" s="140">
        <v>45051</v>
      </c>
      <c r="E849" s="145">
        <v>45051</v>
      </c>
      <c r="F849" s="142">
        <v>343.35</v>
      </c>
      <c r="G849" s="142">
        <v>343.35</v>
      </c>
      <c r="H849" s="143" t="s">
        <v>2738</v>
      </c>
      <c r="I849" s="143" t="s">
        <v>2739</v>
      </c>
      <c r="J849" s="143" t="s">
        <v>2875</v>
      </c>
      <c r="L849" s="144" t="s">
        <v>2373</v>
      </c>
    </row>
    <row r="850" spans="1:12" x14ac:dyDescent="0.25">
      <c r="A850" s="139" t="s">
        <v>4261</v>
      </c>
      <c r="B850" s="140">
        <v>45042</v>
      </c>
      <c r="C850" s="141">
        <v>45017</v>
      </c>
      <c r="D850" s="140">
        <v>45048</v>
      </c>
      <c r="E850" s="145">
        <v>45048</v>
      </c>
      <c r="F850" s="142">
        <v>491.26</v>
      </c>
      <c r="G850" s="142">
        <v>491.26</v>
      </c>
      <c r="H850" s="143" t="s">
        <v>2866</v>
      </c>
      <c r="I850" s="143" t="s">
        <v>2867</v>
      </c>
      <c r="J850" s="143" t="s">
        <v>2868</v>
      </c>
      <c r="L850" s="144" t="s">
        <v>2373</v>
      </c>
    </row>
    <row r="851" spans="1:12" x14ac:dyDescent="0.25">
      <c r="A851" s="139" t="s">
        <v>4262</v>
      </c>
      <c r="B851" s="140">
        <v>45062</v>
      </c>
      <c r="C851" s="141">
        <v>45047</v>
      </c>
      <c r="D851" s="140">
        <v>45068</v>
      </c>
      <c r="F851" s="142">
        <v>1188.1099999999999</v>
      </c>
      <c r="G851" s="142">
        <v>1188.1099999999999</v>
      </c>
      <c r="H851" s="143" t="s">
        <v>2866</v>
      </c>
      <c r="I851" s="143" t="s">
        <v>2867</v>
      </c>
      <c r="J851" s="143" t="s">
        <v>2868</v>
      </c>
      <c r="L851" s="144" t="s">
        <v>2367</v>
      </c>
    </row>
    <row r="852" spans="1:12" x14ac:dyDescent="0.25">
      <c r="A852" s="139" t="s">
        <v>4263</v>
      </c>
      <c r="B852" s="140">
        <v>45042</v>
      </c>
      <c r="C852" s="141">
        <v>45047</v>
      </c>
      <c r="D852" s="140">
        <v>45078</v>
      </c>
      <c r="F852" s="142">
        <v>466.78</v>
      </c>
      <c r="G852" s="142">
        <v>466.78</v>
      </c>
      <c r="H852" s="143" t="s">
        <v>2866</v>
      </c>
      <c r="I852" s="143" t="s">
        <v>2867</v>
      </c>
      <c r="J852" s="143" t="s">
        <v>2868</v>
      </c>
      <c r="L852" s="144" t="s">
        <v>2367</v>
      </c>
    </row>
    <row r="853" spans="1:12" x14ac:dyDescent="0.25">
      <c r="A853" s="139" t="s">
        <v>4264</v>
      </c>
      <c r="B853" s="140">
        <v>45042</v>
      </c>
      <c r="C853" s="141">
        <v>45017</v>
      </c>
      <c r="D853" s="140">
        <v>45056</v>
      </c>
      <c r="E853" s="145">
        <v>45056</v>
      </c>
      <c r="F853" s="142">
        <v>1368.15</v>
      </c>
      <c r="G853" s="142">
        <v>1368.15</v>
      </c>
      <c r="H853" s="143" t="s">
        <v>2727</v>
      </c>
      <c r="I853" s="143" t="s">
        <v>2728</v>
      </c>
      <c r="J853" s="143" t="s">
        <v>2729</v>
      </c>
      <c r="L853" s="144" t="s">
        <v>2373</v>
      </c>
    </row>
    <row r="854" spans="1:12" x14ac:dyDescent="0.25">
      <c r="A854" s="139" t="s">
        <v>4265</v>
      </c>
      <c r="B854" s="140">
        <v>45042</v>
      </c>
      <c r="C854" s="141">
        <v>45017</v>
      </c>
      <c r="D854" s="140">
        <v>45043</v>
      </c>
      <c r="E854" s="145">
        <v>45043</v>
      </c>
      <c r="F854" s="142">
        <v>1735.95</v>
      </c>
      <c r="G854" s="142">
        <v>1735.95</v>
      </c>
      <c r="H854" s="143" t="s">
        <v>2459</v>
      </c>
      <c r="I854" s="143" t="s">
        <v>2460</v>
      </c>
      <c r="J854" s="143" t="s">
        <v>2713</v>
      </c>
      <c r="L854" s="144" t="s">
        <v>2373</v>
      </c>
    </row>
    <row r="855" spans="1:12" x14ac:dyDescent="0.25">
      <c r="A855" s="139" t="s">
        <v>4266</v>
      </c>
      <c r="B855" s="140">
        <v>45042</v>
      </c>
      <c r="C855" s="141">
        <v>45017</v>
      </c>
      <c r="D855" s="140">
        <v>45043</v>
      </c>
      <c r="E855" s="145">
        <v>45043</v>
      </c>
      <c r="F855" s="142">
        <v>1200</v>
      </c>
      <c r="G855" s="142">
        <v>1200</v>
      </c>
      <c r="H855" s="143" t="s">
        <v>201</v>
      </c>
      <c r="I855" s="143" t="s">
        <v>249</v>
      </c>
      <c r="J855" s="143" t="s">
        <v>2506</v>
      </c>
      <c r="L855" s="144" t="s">
        <v>2373</v>
      </c>
    </row>
    <row r="856" spans="1:12" x14ac:dyDescent="0.25">
      <c r="A856" s="139" t="s">
        <v>4267</v>
      </c>
      <c r="B856" s="140">
        <v>45042</v>
      </c>
      <c r="C856" s="141">
        <v>45017</v>
      </c>
      <c r="D856" s="140">
        <v>45043</v>
      </c>
      <c r="E856" s="145">
        <v>45043</v>
      </c>
      <c r="F856" s="142">
        <v>59938.18</v>
      </c>
      <c r="G856" s="142">
        <v>41003</v>
      </c>
      <c r="H856" s="143" t="s">
        <v>171</v>
      </c>
      <c r="I856" s="143" t="s">
        <v>2498</v>
      </c>
      <c r="J856" s="143" t="s">
        <v>2499</v>
      </c>
      <c r="L856" s="144" t="s">
        <v>2373</v>
      </c>
    </row>
    <row r="857" spans="1:12" x14ac:dyDescent="0.25">
      <c r="A857" s="139" t="s">
        <v>4268</v>
      </c>
      <c r="B857" s="140">
        <v>45042</v>
      </c>
      <c r="C857" s="141">
        <v>45017</v>
      </c>
      <c r="D857" s="140">
        <v>45043</v>
      </c>
      <c r="E857" s="145">
        <v>45043</v>
      </c>
      <c r="F857" s="142">
        <v>158462.18</v>
      </c>
      <c r="G857" s="142">
        <v>108008</v>
      </c>
      <c r="H857" s="143" t="s">
        <v>180</v>
      </c>
      <c r="I857" s="143" t="s">
        <v>2502</v>
      </c>
      <c r="J857" s="143" t="s">
        <v>2503</v>
      </c>
      <c r="L857" s="144" t="s">
        <v>2373</v>
      </c>
    </row>
    <row r="858" spans="1:12" x14ac:dyDescent="0.25">
      <c r="A858" s="139" t="s">
        <v>4269</v>
      </c>
      <c r="B858" s="140">
        <v>45042</v>
      </c>
      <c r="C858" s="141">
        <v>45017</v>
      </c>
      <c r="D858" s="140">
        <v>45043</v>
      </c>
      <c r="E858" s="145">
        <v>45043</v>
      </c>
      <c r="F858" s="142">
        <v>20602.93</v>
      </c>
      <c r="G858" s="142">
        <v>11976</v>
      </c>
      <c r="H858" s="143" t="s">
        <v>2494</v>
      </c>
      <c r="I858" s="143" t="s">
        <v>2495</v>
      </c>
      <c r="J858" s="143" t="s">
        <v>2496</v>
      </c>
      <c r="L858" s="144" t="s">
        <v>2373</v>
      </c>
    </row>
    <row r="859" spans="1:12" x14ac:dyDescent="0.25">
      <c r="A859" s="139" t="s">
        <v>4270</v>
      </c>
      <c r="B859" s="140">
        <v>45042</v>
      </c>
      <c r="C859" s="141">
        <v>45017</v>
      </c>
      <c r="D859" s="140">
        <v>45044</v>
      </c>
      <c r="E859" s="145">
        <v>45044</v>
      </c>
      <c r="F859" s="142">
        <v>120</v>
      </c>
      <c r="G859" s="142">
        <v>120</v>
      </c>
      <c r="H859" s="143" t="s">
        <v>2443</v>
      </c>
      <c r="I859" s="143" t="s">
        <v>2444</v>
      </c>
      <c r="J859" s="143" t="s">
        <v>3270</v>
      </c>
      <c r="L859" s="144" t="s">
        <v>2373</v>
      </c>
    </row>
    <row r="860" spans="1:12" x14ac:dyDescent="0.25">
      <c r="A860" s="139" t="s">
        <v>4271</v>
      </c>
      <c r="B860" s="140">
        <v>45043</v>
      </c>
      <c r="C860" s="141">
        <v>45017</v>
      </c>
      <c r="D860" s="140">
        <v>45071</v>
      </c>
      <c r="F860" s="142">
        <v>3840</v>
      </c>
      <c r="G860" s="142">
        <v>3840</v>
      </c>
      <c r="H860" s="143" t="s">
        <v>2541</v>
      </c>
      <c r="I860" s="143" t="s">
        <v>2542</v>
      </c>
      <c r="J860" s="143" t="s">
        <v>4272</v>
      </c>
      <c r="K860" s="139" t="s">
        <v>4273</v>
      </c>
      <c r="L860" s="144" t="s">
        <v>2367</v>
      </c>
    </row>
    <row r="861" spans="1:12" x14ac:dyDescent="0.25">
      <c r="A861" s="139" t="s">
        <v>4274</v>
      </c>
      <c r="B861" s="140">
        <v>45049</v>
      </c>
      <c r="C861" s="141">
        <v>45047</v>
      </c>
      <c r="D861" s="140">
        <v>45071</v>
      </c>
      <c r="F861" s="142">
        <v>530.25</v>
      </c>
      <c r="G861" s="142">
        <v>530.25</v>
      </c>
      <c r="H861" s="143" t="s">
        <v>3089</v>
      </c>
      <c r="I861" s="143" t="s">
        <v>3090</v>
      </c>
      <c r="J861" s="143" t="s">
        <v>2632</v>
      </c>
      <c r="K861" s="139" t="s">
        <v>4275</v>
      </c>
      <c r="L861" s="144" t="s">
        <v>2367</v>
      </c>
    </row>
    <row r="862" spans="1:12" x14ac:dyDescent="0.25">
      <c r="A862" s="139" t="s">
        <v>4276</v>
      </c>
      <c r="B862" s="140">
        <v>45049</v>
      </c>
      <c r="C862" s="141">
        <v>45047</v>
      </c>
      <c r="D862" s="140">
        <v>45071</v>
      </c>
      <c r="F862" s="142">
        <v>3285.98</v>
      </c>
      <c r="G862" s="142">
        <v>3285.98</v>
      </c>
      <c r="H862" s="143" t="s">
        <v>3089</v>
      </c>
      <c r="I862" s="143" t="s">
        <v>3090</v>
      </c>
      <c r="J862" s="143" t="s">
        <v>2632</v>
      </c>
      <c r="K862" s="139" t="s">
        <v>4277</v>
      </c>
      <c r="L862" s="144" t="s">
        <v>2367</v>
      </c>
    </row>
    <row r="863" spans="1:12" x14ac:dyDescent="0.25">
      <c r="A863" s="139" t="s">
        <v>4278</v>
      </c>
      <c r="B863" s="140">
        <v>45043</v>
      </c>
      <c r="C863" s="141">
        <v>45017</v>
      </c>
      <c r="D863" s="140">
        <v>45071</v>
      </c>
      <c r="F863" s="142">
        <v>12000</v>
      </c>
      <c r="G863" s="142">
        <v>12000</v>
      </c>
      <c r="H863" s="143" t="s">
        <v>4279</v>
      </c>
      <c r="I863" s="143" t="s">
        <v>4280</v>
      </c>
      <c r="J863" s="143" t="s">
        <v>2946</v>
      </c>
      <c r="K863" s="139" t="s">
        <v>4281</v>
      </c>
      <c r="L863" s="144" t="s">
        <v>2367</v>
      </c>
    </row>
    <row r="864" spans="1:12" x14ac:dyDescent="0.25">
      <c r="A864" s="139" t="s">
        <v>4282</v>
      </c>
      <c r="B864" s="140">
        <v>45043</v>
      </c>
      <c r="C864" s="141">
        <v>45017</v>
      </c>
      <c r="D864" s="140">
        <v>45071</v>
      </c>
      <c r="F864" s="142">
        <v>37985</v>
      </c>
      <c r="G864" s="142">
        <v>37985</v>
      </c>
      <c r="H864" s="143" t="s">
        <v>3503</v>
      </c>
      <c r="I864" s="143" t="s">
        <v>3504</v>
      </c>
      <c r="J864" s="143" t="s">
        <v>2946</v>
      </c>
      <c r="K864" s="139" t="s">
        <v>4283</v>
      </c>
      <c r="L864" s="144" t="s">
        <v>2367</v>
      </c>
    </row>
    <row r="865" spans="1:12" x14ac:dyDescent="0.25">
      <c r="A865" s="139" t="s">
        <v>4284</v>
      </c>
      <c r="B865" s="140">
        <v>45048</v>
      </c>
      <c r="C865" s="141">
        <v>45047</v>
      </c>
      <c r="D865" s="140">
        <v>45071</v>
      </c>
      <c r="F865" s="142">
        <v>4550</v>
      </c>
      <c r="G865" s="142">
        <v>4550</v>
      </c>
      <c r="H865" s="143" t="s">
        <v>2412</v>
      </c>
      <c r="I865" s="143" t="s">
        <v>2413</v>
      </c>
      <c r="J865" s="143" t="s">
        <v>4285</v>
      </c>
      <c r="K865" s="139" t="s">
        <v>4286</v>
      </c>
      <c r="L865" s="144" t="s">
        <v>2367</v>
      </c>
    </row>
    <row r="866" spans="1:12" x14ac:dyDescent="0.25">
      <c r="A866" s="139" t="s">
        <v>4287</v>
      </c>
      <c r="B866" s="140">
        <v>45062</v>
      </c>
      <c r="C866" s="141">
        <v>45047</v>
      </c>
      <c r="D866" s="140">
        <v>45089</v>
      </c>
      <c r="F866" s="142">
        <v>2280</v>
      </c>
      <c r="G866" s="142">
        <v>2280</v>
      </c>
      <c r="H866" s="143" t="s">
        <v>2534</v>
      </c>
      <c r="I866" s="143" t="s">
        <v>2535</v>
      </c>
      <c r="J866" s="143" t="s">
        <v>3959</v>
      </c>
      <c r="K866" s="139" t="s">
        <v>4288</v>
      </c>
      <c r="L866" s="144" t="s">
        <v>2367</v>
      </c>
    </row>
    <row r="867" spans="1:12" x14ac:dyDescent="0.25">
      <c r="A867" s="139" t="s">
        <v>4289</v>
      </c>
      <c r="B867" s="140">
        <v>45048</v>
      </c>
      <c r="C867" s="141">
        <v>45047</v>
      </c>
      <c r="D867" s="140">
        <v>45071</v>
      </c>
      <c r="F867" s="142">
        <v>4900</v>
      </c>
      <c r="G867" s="142">
        <v>4900</v>
      </c>
      <c r="H867" s="143" t="s">
        <v>3089</v>
      </c>
      <c r="I867" s="143" t="s">
        <v>3090</v>
      </c>
      <c r="J867" s="143" t="s">
        <v>4290</v>
      </c>
      <c r="K867" s="139" t="s">
        <v>4291</v>
      </c>
      <c r="L867" s="144" t="s">
        <v>2367</v>
      </c>
    </row>
    <row r="868" spans="1:12" x14ac:dyDescent="0.25">
      <c r="A868" s="139" t="s">
        <v>4292</v>
      </c>
      <c r="B868" s="140">
        <v>45043</v>
      </c>
      <c r="C868" s="141">
        <v>45017</v>
      </c>
      <c r="D868" s="140">
        <v>45071</v>
      </c>
      <c r="F868" s="142">
        <v>840</v>
      </c>
      <c r="G868" s="142">
        <v>840</v>
      </c>
      <c r="H868" s="143" t="s">
        <v>3503</v>
      </c>
      <c r="I868" s="143" t="s">
        <v>3504</v>
      </c>
      <c r="J868" s="143" t="s">
        <v>4206</v>
      </c>
      <c r="K868" s="139" t="s">
        <v>4293</v>
      </c>
      <c r="L868" s="144" t="s">
        <v>2367</v>
      </c>
    </row>
    <row r="869" spans="1:12" x14ac:dyDescent="0.25">
      <c r="A869" s="139" t="s">
        <v>4294</v>
      </c>
      <c r="B869" s="140">
        <v>45043</v>
      </c>
      <c r="C869" s="141">
        <v>45017</v>
      </c>
      <c r="D869" s="140">
        <v>45071</v>
      </c>
      <c r="F869" s="142">
        <v>20000</v>
      </c>
      <c r="G869" s="142">
        <v>20000</v>
      </c>
      <c r="H869" s="143" t="s">
        <v>4279</v>
      </c>
      <c r="I869" s="143" t="s">
        <v>4280</v>
      </c>
      <c r="J869" s="143" t="s">
        <v>2946</v>
      </c>
      <c r="K869" s="139" t="s">
        <v>4295</v>
      </c>
      <c r="L869" s="144" t="s">
        <v>2367</v>
      </c>
    </row>
    <row r="870" spans="1:12" x14ac:dyDescent="0.25">
      <c r="A870" s="139" t="s">
        <v>4296</v>
      </c>
      <c r="B870" s="140">
        <v>45043</v>
      </c>
      <c r="C870" s="141">
        <v>45017</v>
      </c>
      <c r="D870" s="140">
        <v>45071</v>
      </c>
      <c r="F870" s="142">
        <v>1230</v>
      </c>
      <c r="G870" s="142">
        <v>1230</v>
      </c>
      <c r="H870" s="143" t="s">
        <v>2541</v>
      </c>
      <c r="I870" s="143" t="s">
        <v>2542</v>
      </c>
      <c r="J870" s="143" t="s">
        <v>4228</v>
      </c>
      <c r="K870" s="139" t="s">
        <v>4297</v>
      </c>
      <c r="L870" s="144" t="s">
        <v>2367</v>
      </c>
    </row>
    <row r="871" spans="1:12" x14ac:dyDescent="0.25">
      <c r="A871" s="139" t="s">
        <v>4298</v>
      </c>
      <c r="B871" s="140">
        <v>45048</v>
      </c>
      <c r="C871" s="141">
        <v>45047</v>
      </c>
      <c r="D871" s="140">
        <v>45071</v>
      </c>
      <c r="F871" s="142">
        <v>2980</v>
      </c>
      <c r="G871" s="142">
        <v>2980</v>
      </c>
      <c r="H871" s="143" t="s">
        <v>4128</v>
      </c>
      <c r="I871" s="143" t="s">
        <v>4129</v>
      </c>
      <c r="J871" s="143" t="s">
        <v>4299</v>
      </c>
      <c r="K871" s="139" t="s">
        <v>4300</v>
      </c>
      <c r="L871" s="144" t="s">
        <v>2367</v>
      </c>
    </row>
    <row r="872" spans="1:12" x14ac:dyDescent="0.25">
      <c r="A872" s="139" t="s">
        <v>4301</v>
      </c>
      <c r="B872" s="140">
        <v>45043</v>
      </c>
      <c r="C872" s="141">
        <v>45017</v>
      </c>
      <c r="D872" s="140">
        <v>45056</v>
      </c>
      <c r="E872" s="145">
        <v>45056</v>
      </c>
      <c r="F872" s="142">
        <v>1017.5</v>
      </c>
      <c r="G872" s="142">
        <v>1017.5</v>
      </c>
      <c r="H872" s="143" t="s">
        <v>2630</v>
      </c>
      <c r="I872" s="143" t="s">
        <v>2631</v>
      </c>
      <c r="J872" s="143" t="s">
        <v>2632</v>
      </c>
      <c r="K872" s="139" t="s">
        <v>4302</v>
      </c>
      <c r="L872" s="144" t="s">
        <v>2373</v>
      </c>
    </row>
    <row r="873" spans="1:12" x14ac:dyDescent="0.25">
      <c r="A873" s="139" t="s">
        <v>4303</v>
      </c>
      <c r="B873" s="140">
        <v>45051</v>
      </c>
      <c r="C873" s="141">
        <v>45047</v>
      </c>
      <c r="D873" s="140">
        <v>45056</v>
      </c>
      <c r="E873" s="145">
        <v>45056</v>
      </c>
      <c r="F873" s="142">
        <v>37500</v>
      </c>
      <c r="G873" s="142">
        <v>37500</v>
      </c>
      <c r="H873" s="143" t="s">
        <v>3743</v>
      </c>
      <c r="I873" s="143" t="s">
        <v>3744</v>
      </c>
      <c r="J873" s="143" t="s">
        <v>3745</v>
      </c>
      <c r="K873" s="139" t="s">
        <v>4304</v>
      </c>
      <c r="L873" s="144" t="s">
        <v>2373</v>
      </c>
    </row>
    <row r="874" spans="1:12" x14ac:dyDescent="0.25">
      <c r="A874" s="139" t="s">
        <v>4305</v>
      </c>
      <c r="B874" s="140">
        <v>45043</v>
      </c>
      <c r="C874" s="141">
        <v>45047</v>
      </c>
      <c r="D874" s="140">
        <v>45071</v>
      </c>
      <c r="F874" s="142">
        <v>11500</v>
      </c>
      <c r="G874" s="142">
        <v>11500</v>
      </c>
      <c r="H874" s="143" t="s">
        <v>3743</v>
      </c>
      <c r="I874" s="143" t="s">
        <v>3744</v>
      </c>
      <c r="J874" s="143" t="s">
        <v>3745</v>
      </c>
      <c r="K874" s="139" t="s">
        <v>4304</v>
      </c>
      <c r="L874" s="144" t="s">
        <v>2367</v>
      </c>
    </row>
    <row r="875" spans="1:12" x14ac:dyDescent="0.25">
      <c r="A875" s="139" t="s">
        <v>4306</v>
      </c>
      <c r="B875" s="140">
        <v>45043</v>
      </c>
      <c r="C875" s="141">
        <v>45017</v>
      </c>
      <c r="D875" s="140">
        <v>45056</v>
      </c>
      <c r="E875" s="145">
        <v>45056</v>
      </c>
      <c r="F875" s="142">
        <v>373.8</v>
      </c>
      <c r="G875" s="142">
        <v>373.8</v>
      </c>
      <c r="H875" s="143" t="s">
        <v>4307</v>
      </c>
      <c r="I875" s="143" t="s">
        <v>409</v>
      </c>
      <c r="J875" s="143" t="s">
        <v>2632</v>
      </c>
      <c r="K875" s="139" t="s">
        <v>4308</v>
      </c>
      <c r="L875" s="144" t="s">
        <v>2373</v>
      </c>
    </row>
    <row r="876" spans="1:12" x14ac:dyDescent="0.25">
      <c r="A876" s="139" t="s">
        <v>4309</v>
      </c>
      <c r="B876" s="140">
        <v>45043</v>
      </c>
      <c r="C876" s="141">
        <v>45017</v>
      </c>
      <c r="D876" s="140">
        <v>45056</v>
      </c>
      <c r="E876" s="145">
        <v>45056</v>
      </c>
      <c r="F876" s="142">
        <v>3051.53</v>
      </c>
      <c r="G876" s="142">
        <v>3051.53</v>
      </c>
      <c r="H876" s="143" t="s">
        <v>4310</v>
      </c>
      <c r="I876" s="143" t="s">
        <v>4311</v>
      </c>
      <c r="J876" s="143" t="s">
        <v>2632</v>
      </c>
      <c r="K876" s="139" t="s">
        <v>4312</v>
      </c>
      <c r="L876" s="144" t="s">
        <v>2373</v>
      </c>
    </row>
    <row r="877" spans="1:12" x14ac:dyDescent="0.25">
      <c r="A877" s="139" t="s">
        <v>4313</v>
      </c>
      <c r="B877" s="140">
        <v>45043</v>
      </c>
      <c r="C877" s="141">
        <v>45047</v>
      </c>
      <c r="D877" s="140">
        <v>45071</v>
      </c>
      <c r="F877" s="142">
        <v>13890</v>
      </c>
      <c r="G877" s="142">
        <v>13681.65</v>
      </c>
      <c r="H877" s="143" t="s">
        <v>2953</v>
      </c>
      <c r="I877" s="143" t="s">
        <v>2954</v>
      </c>
      <c r="J877" s="143" t="s">
        <v>4314</v>
      </c>
      <c r="K877" s="139" t="s">
        <v>4315</v>
      </c>
      <c r="L877" s="144" t="s">
        <v>2367</v>
      </c>
    </row>
    <row r="878" spans="1:12" x14ac:dyDescent="0.25">
      <c r="A878" s="139" t="s">
        <v>4316</v>
      </c>
      <c r="B878" s="140">
        <v>45043</v>
      </c>
      <c r="C878" s="141">
        <v>45017</v>
      </c>
      <c r="D878" s="140">
        <v>45056</v>
      </c>
      <c r="E878" s="145">
        <v>45056</v>
      </c>
      <c r="F878" s="142">
        <v>1092</v>
      </c>
      <c r="G878" s="142">
        <v>1092</v>
      </c>
      <c r="H878" s="143" t="s">
        <v>2959</v>
      </c>
      <c r="I878" s="143" t="s">
        <v>619</v>
      </c>
      <c r="J878" s="143" t="s">
        <v>2632</v>
      </c>
      <c r="K878" s="139" t="s">
        <v>4317</v>
      </c>
      <c r="L878" s="144" t="s">
        <v>2373</v>
      </c>
    </row>
    <row r="879" spans="1:12" x14ac:dyDescent="0.25">
      <c r="A879" s="139" t="s">
        <v>4318</v>
      </c>
      <c r="B879" s="140">
        <v>45043</v>
      </c>
      <c r="C879" s="141">
        <v>45017</v>
      </c>
      <c r="D879" s="140">
        <v>45056</v>
      </c>
      <c r="E879" s="145">
        <v>45056</v>
      </c>
      <c r="F879" s="142">
        <v>3250.13</v>
      </c>
      <c r="G879" s="142">
        <v>3250.13</v>
      </c>
      <c r="H879" s="143" t="s">
        <v>2959</v>
      </c>
      <c r="I879" s="143" t="s">
        <v>619</v>
      </c>
      <c r="J879" s="143" t="s">
        <v>2632</v>
      </c>
      <c r="K879" s="139" t="s">
        <v>4319</v>
      </c>
      <c r="L879" s="144" t="s">
        <v>2373</v>
      </c>
    </row>
    <row r="880" spans="1:12" x14ac:dyDescent="0.25">
      <c r="A880" s="139" t="s">
        <v>4320</v>
      </c>
      <c r="B880" s="140">
        <v>45043</v>
      </c>
      <c r="C880" s="141">
        <v>45017</v>
      </c>
      <c r="D880" s="140">
        <v>45071</v>
      </c>
      <c r="F880" s="142">
        <v>1998</v>
      </c>
      <c r="G880" s="142">
        <v>1998</v>
      </c>
      <c r="H880" s="143" t="s">
        <v>4321</v>
      </c>
      <c r="I880" s="143" t="s">
        <v>4322</v>
      </c>
      <c r="J880" s="143" t="s">
        <v>4323</v>
      </c>
      <c r="K880" s="139" t="s">
        <v>4324</v>
      </c>
      <c r="L880" s="144" t="s">
        <v>2367</v>
      </c>
    </row>
    <row r="881" spans="1:12" x14ac:dyDescent="0.25">
      <c r="A881" s="139" t="s">
        <v>4325</v>
      </c>
      <c r="B881" s="140">
        <v>45021</v>
      </c>
      <c r="C881" s="141">
        <v>45017</v>
      </c>
      <c r="D881" s="140">
        <v>45051</v>
      </c>
      <c r="E881" s="145">
        <v>45026</v>
      </c>
      <c r="F881" s="142">
        <v>80.45</v>
      </c>
      <c r="G881" s="142">
        <v>80.45</v>
      </c>
      <c r="H881" s="143" t="s">
        <v>2660</v>
      </c>
      <c r="I881" s="143" t="s">
        <v>2661</v>
      </c>
      <c r="J881" s="143" t="s">
        <v>2662</v>
      </c>
      <c r="L881" s="144" t="s">
        <v>2373</v>
      </c>
    </row>
    <row r="882" spans="1:12" x14ac:dyDescent="0.25">
      <c r="A882" s="139" t="s">
        <v>4326</v>
      </c>
      <c r="B882" s="140">
        <v>45021</v>
      </c>
      <c r="C882" s="141">
        <v>45017</v>
      </c>
      <c r="D882" s="140">
        <v>45023</v>
      </c>
      <c r="E882" s="145">
        <v>45022</v>
      </c>
      <c r="F882" s="142">
        <v>15.83</v>
      </c>
      <c r="G882" s="142">
        <v>15.83</v>
      </c>
      <c r="H882" s="143" t="s">
        <v>2664</v>
      </c>
      <c r="I882" s="143" t="s">
        <v>2665</v>
      </c>
      <c r="J882" s="143" t="s">
        <v>2666</v>
      </c>
      <c r="L882" s="144" t="s">
        <v>2373</v>
      </c>
    </row>
    <row r="883" spans="1:12" x14ac:dyDescent="0.25">
      <c r="A883" s="139" t="s">
        <v>4327</v>
      </c>
      <c r="B883" s="140">
        <v>45022</v>
      </c>
      <c r="C883" s="141">
        <v>45017</v>
      </c>
      <c r="D883" s="140">
        <v>45052</v>
      </c>
      <c r="E883" s="145">
        <v>45027</v>
      </c>
      <c r="F883" s="142">
        <v>103.03</v>
      </c>
      <c r="G883" s="142">
        <v>103.03</v>
      </c>
      <c r="H883" s="143" t="s">
        <v>2660</v>
      </c>
      <c r="I883" s="143" t="s">
        <v>2661</v>
      </c>
      <c r="J883" s="143" t="s">
        <v>2662</v>
      </c>
      <c r="L883" s="144" t="s">
        <v>2373</v>
      </c>
    </row>
    <row r="884" spans="1:12" x14ac:dyDescent="0.25">
      <c r="A884" s="139" t="s">
        <v>4328</v>
      </c>
      <c r="B884" s="140">
        <v>45022</v>
      </c>
      <c r="C884" s="141">
        <v>45017</v>
      </c>
      <c r="D884" s="140">
        <v>45024</v>
      </c>
      <c r="E884" s="145">
        <v>45026</v>
      </c>
      <c r="F884" s="142">
        <v>25.04</v>
      </c>
      <c r="G884" s="142">
        <v>25.04</v>
      </c>
      <c r="H884" s="143" t="s">
        <v>2664</v>
      </c>
      <c r="I884" s="143" t="s">
        <v>2665</v>
      </c>
      <c r="J884" s="143" t="s">
        <v>2666</v>
      </c>
      <c r="L884" s="144" t="s">
        <v>2373</v>
      </c>
    </row>
    <row r="885" spans="1:12" x14ac:dyDescent="0.25">
      <c r="A885" s="139" t="s">
        <v>4329</v>
      </c>
      <c r="B885" s="140">
        <v>45023</v>
      </c>
      <c r="C885" s="141">
        <v>45017</v>
      </c>
      <c r="D885" s="140">
        <v>45053</v>
      </c>
      <c r="E885" s="145">
        <v>45027</v>
      </c>
      <c r="F885" s="142">
        <v>324.08</v>
      </c>
      <c r="G885" s="142">
        <v>324.08</v>
      </c>
      <c r="H885" s="143" t="s">
        <v>2660</v>
      </c>
      <c r="I885" s="143" t="s">
        <v>2661</v>
      </c>
      <c r="J885" s="143" t="s">
        <v>2662</v>
      </c>
      <c r="L885" s="144" t="s">
        <v>2373</v>
      </c>
    </row>
    <row r="886" spans="1:12" x14ac:dyDescent="0.25">
      <c r="A886" s="139" t="s">
        <v>4330</v>
      </c>
      <c r="B886" s="140">
        <v>45023</v>
      </c>
      <c r="C886" s="141">
        <v>45017</v>
      </c>
      <c r="D886" s="140">
        <v>45025</v>
      </c>
      <c r="E886" s="145">
        <v>45026</v>
      </c>
      <c r="F886" s="142">
        <v>106.69</v>
      </c>
      <c r="G886" s="142">
        <v>106.69</v>
      </c>
      <c r="H886" s="143" t="s">
        <v>2664</v>
      </c>
      <c r="I886" s="143" t="s">
        <v>2665</v>
      </c>
      <c r="J886" s="143" t="s">
        <v>2666</v>
      </c>
      <c r="L886" s="144" t="s">
        <v>2373</v>
      </c>
    </row>
    <row r="887" spans="1:12" x14ac:dyDescent="0.25">
      <c r="A887" s="139" t="s">
        <v>4331</v>
      </c>
      <c r="B887" s="140">
        <v>45024</v>
      </c>
      <c r="C887" s="141">
        <v>45017</v>
      </c>
      <c r="D887" s="140">
        <v>45054</v>
      </c>
      <c r="E887" s="145">
        <v>45027</v>
      </c>
      <c r="F887" s="142">
        <v>346.52</v>
      </c>
      <c r="G887" s="142">
        <v>346.52</v>
      </c>
      <c r="H887" s="143" t="s">
        <v>2660</v>
      </c>
      <c r="I887" s="143" t="s">
        <v>2661</v>
      </c>
      <c r="J887" s="143" t="s">
        <v>2662</v>
      </c>
      <c r="L887" s="144" t="s">
        <v>2373</v>
      </c>
    </row>
    <row r="888" spans="1:12" x14ac:dyDescent="0.25">
      <c r="A888" s="139" t="s">
        <v>4332</v>
      </c>
      <c r="B888" s="140">
        <v>45024</v>
      </c>
      <c r="C888" s="141">
        <v>45017</v>
      </c>
      <c r="D888" s="140">
        <v>45026</v>
      </c>
      <c r="E888" s="145">
        <v>45026</v>
      </c>
      <c r="F888" s="142">
        <v>87.48</v>
      </c>
      <c r="G888" s="142">
        <v>87.48</v>
      </c>
      <c r="H888" s="143" t="s">
        <v>2664</v>
      </c>
      <c r="I888" s="143" t="s">
        <v>2665</v>
      </c>
      <c r="J888" s="143" t="s">
        <v>2666</v>
      </c>
      <c r="L888" s="144" t="s">
        <v>2373</v>
      </c>
    </row>
    <row r="889" spans="1:12" x14ac:dyDescent="0.25">
      <c r="A889" s="139" t="s">
        <v>4333</v>
      </c>
      <c r="B889" s="140">
        <v>45025</v>
      </c>
      <c r="C889" s="141">
        <v>45017</v>
      </c>
      <c r="D889" s="140">
        <v>45055</v>
      </c>
      <c r="E889" s="145">
        <v>45027</v>
      </c>
      <c r="F889" s="142">
        <v>144.44999999999999</v>
      </c>
      <c r="G889" s="142">
        <v>144.44999999999999</v>
      </c>
      <c r="H889" s="143" t="s">
        <v>2660</v>
      </c>
      <c r="I889" s="143" t="s">
        <v>2661</v>
      </c>
      <c r="J889" s="143" t="s">
        <v>2662</v>
      </c>
      <c r="L889" s="144" t="s">
        <v>2373</v>
      </c>
    </row>
    <row r="890" spans="1:12" x14ac:dyDescent="0.25">
      <c r="A890" s="139" t="s">
        <v>4334</v>
      </c>
      <c r="B890" s="140">
        <v>45025</v>
      </c>
      <c r="C890" s="141">
        <v>45017</v>
      </c>
      <c r="D890" s="140">
        <v>45027</v>
      </c>
      <c r="E890" s="145">
        <v>45026</v>
      </c>
      <c r="F890" s="142">
        <v>32.04</v>
      </c>
      <c r="G890" s="142">
        <v>32.04</v>
      </c>
      <c r="H890" s="143" t="s">
        <v>2664</v>
      </c>
      <c r="I890" s="143" t="s">
        <v>2665</v>
      </c>
      <c r="J890" s="143" t="s">
        <v>2666</v>
      </c>
      <c r="L890" s="144" t="s">
        <v>2373</v>
      </c>
    </row>
    <row r="891" spans="1:12" x14ac:dyDescent="0.25">
      <c r="A891" s="139" t="s">
        <v>4335</v>
      </c>
      <c r="B891" s="140">
        <v>45028</v>
      </c>
      <c r="C891" s="141">
        <v>45017</v>
      </c>
      <c r="D891" s="140">
        <v>45058</v>
      </c>
      <c r="E891" s="145">
        <v>45030</v>
      </c>
      <c r="F891" s="142">
        <v>67.599999999999994</v>
      </c>
      <c r="G891" s="142">
        <v>67.599999999999994</v>
      </c>
      <c r="H891" s="143" t="s">
        <v>2660</v>
      </c>
      <c r="I891" s="143" t="s">
        <v>2661</v>
      </c>
      <c r="J891" s="143" t="s">
        <v>2662</v>
      </c>
      <c r="L891" s="144" t="s">
        <v>2373</v>
      </c>
    </row>
    <row r="892" spans="1:12" x14ac:dyDescent="0.25">
      <c r="A892" s="139" t="s">
        <v>4336</v>
      </c>
      <c r="B892" s="140">
        <v>45028</v>
      </c>
      <c r="C892" s="141">
        <v>45017</v>
      </c>
      <c r="D892" s="140">
        <v>45030</v>
      </c>
      <c r="E892" s="145">
        <v>45029</v>
      </c>
      <c r="F892" s="142">
        <v>17.46</v>
      </c>
      <c r="G892" s="142">
        <v>17.46</v>
      </c>
      <c r="H892" s="143" t="s">
        <v>2664</v>
      </c>
      <c r="I892" s="143" t="s">
        <v>2665</v>
      </c>
      <c r="J892" s="143" t="s">
        <v>2666</v>
      </c>
      <c r="L892" s="144" t="s">
        <v>2373</v>
      </c>
    </row>
    <row r="893" spans="1:12" x14ac:dyDescent="0.25">
      <c r="A893" s="139" t="s">
        <v>4337</v>
      </c>
      <c r="B893" s="140">
        <v>45029</v>
      </c>
      <c r="C893" s="141">
        <v>45017</v>
      </c>
      <c r="D893" s="140">
        <v>45059</v>
      </c>
      <c r="E893" s="145">
        <v>45033</v>
      </c>
      <c r="F893" s="142">
        <v>58.16</v>
      </c>
      <c r="G893" s="142">
        <v>58.16</v>
      </c>
      <c r="H893" s="143" t="s">
        <v>2660</v>
      </c>
      <c r="I893" s="143" t="s">
        <v>2661</v>
      </c>
      <c r="J893" s="143" t="s">
        <v>2662</v>
      </c>
      <c r="L893" s="144" t="s">
        <v>2373</v>
      </c>
    </row>
    <row r="894" spans="1:12" x14ac:dyDescent="0.25">
      <c r="A894" s="139" t="s">
        <v>4338</v>
      </c>
      <c r="B894" s="140">
        <v>45029</v>
      </c>
      <c r="C894" s="141">
        <v>45017</v>
      </c>
      <c r="D894" s="140">
        <v>45031</v>
      </c>
      <c r="E894" s="145">
        <v>45030</v>
      </c>
      <c r="F894" s="142">
        <v>64.11</v>
      </c>
      <c r="G894" s="142">
        <v>64.11</v>
      </c>
      <c r="H894" s="143" t="s">
        <v>2664</v>
      </c>
      <c r="I894" s="143" t="s">
        <v>2665</v>
      </c>
      <c r="J894" s="143" t="s">
        <v>2666</v>
      </c>
      <c r="L894" s="144" t="s">
        <v>2373</v>
      </c>
    </row>
    <row r="895" spans="1:12" x14ac:dyDescent="0.25">
      <c r="A895" s="139" t="s">
        <v>4339</v>
      </c>
      <c r="B895" s="140">
        <v>45030</v>
      </c>
      <c r="C895" s="141">
        <v>45017</v>
      </c>
      <c r="D895" s="140">
        <v>45060</v>
      </c>
      <c r="E895" s="145">
        <v>45034</v>
      </c>
      <c r="F895" s="142">
        <v>88.54</v>
      </c>
      <c r="G895" s="142">
        <v>88.54</v>
      </c>
      <c r="H895" s="143" t="s">
        <v>2660</v>
      </c>
      <c r="I895" s="143" t="s">
        <v>2661</v>
      </c>
      <c r="J895" s="143" t="s">
        <v>2662</v>
      </c>
      <c r="L895" s="144" t="s">
        <v>2373</v>
      </c>
    </row>
    <row r="896" spans="1:12" x14ac:dyDescent="0.25">
      <c r="A896" s="139" t="s">
        <v>4340</v>
      </c>
      <c r="B896" s="140">
        <v>45030</v>
      </c>
      <c r="C896" s="141">
        <v>45017</v>
      </c>
      <c r="D896" s="140">
        <v>45032</v>
      </c>
      <c r="E896" s="145">
        <v>45033</v>
      </c>
      <c r="F896" s="142">
        <v>25.7</v>
      </c>
      <c r="G896" s="142">
        <v>25.7</v>
      </c>
      <c r="H896" s="143" t="s">
        <v>2664</v>
      </c>
      <c r="I896" s="143" t="s">
        <v>2665</v>
      </c>
      <c r="J896" s="143" t="s">
        <v>2666</v>
      </c>
      <c r="L896" s="144" t="s">
        <v>2373</v>
      </c>
    </row>
    <row r="897" spans="1:12" x14ac:dyDescent="0.25">
      <c r="A897" s="139" t="s">
        <v>4341</v>
      </c>
      <c r="B897" s="140">
        <v>45031</v>
      </c>
      <c r="C897" s="141">
        <v>45017</v>
      </c>
      <c r="D897" s="140">
        <v>45061</v>
      </c>
      <c r="E897" s="145">
        <v>45034</v>
      </c>
      <c r="F897" s="142">
        <v>249.46</v>
      </c>
      <c r="G897" s="142">
        <v>249.46</v>
      </c>
      <c r="H897" s="143" t="s">
        <v>2660</v>
      </c>
      <c r="I897" s="143" t="s">
        <v>2661</v>
      </c>
      <c r="J897" s="143" t="s">
        <v>2662</v>
      </c>
      <c r="L897" s="144" t="s">
        <v>2373</v>
      </c>
    </row>
    <row r="898" spans="1:12" x14ac:dyDescent="0.25">
      <c r="A898" s="139" t="s">
        <v>4342</v>
      </c>
      <c r="B898" s="140">
        <v>45031</v>
      </c>
      <c r="C898" s="141">
        <v>45017</v>
      </c>
      <c r="D898" s="140">
        <v>45033</v>
      </c>
      <c r="E898" s="145">
        <v>45033</v>
      </c>
      <c r="F898" s="142">
        <v>95.71</v>
      </c>
      <c r="G898" s="142">
        <v>95.71</v>
      </c>
      <c r="H898" s="143" t="s">
        <v>2664</v>
      </c>
      <c r="I898" s="143" t="s">
        <v>2665</v>
      </c>
      <c r="J898" s="143" t="s">
        <v>2666</v>
      </c>
      <c r="L898" s="144" t="s">
        <v>2373</v>
      </c>
    </row>
    <row r="899" spans="1:12" x14ac:dyDescent="0.25">
      <c r="A899" s="139" t="s">
        <v>4343</v>
      </c>
      <c r="B899" s="140">
        <v>45032</v>
      </c>
      <c r="C899" s="141">
        <v>45017</v>
      </c>
      <c r="D899" s="140">
        <v>45062</v>
      </c>
      <c r="E899" s="145">
        <v>45034</v>
      </c>
      <c r="F899" s="142">
        <v>223.55</v>
      </c>
      <c r="G899" s="142">
        <v>223.55</v>
      </c>
      <c r="H899" s="143" t="s">
        <v>2660</v>
      </c>
      <c r="I899" s="143" t="s">
        <v>2661</v>
      </c>
      <c r="J899" s="143" t="s">
        <v>2662</v>
      </c>
      <c r="L899" s="144" t="s">
        <v>2373</v>
      </c>
    </row>
    <row r="900" spans="1:12" x14ac:dyDescent="0.25">
      <c r="A900" s="139" t="s">
        <v>4344</v>
      </c>
      <c r="B900" s="140">
        <v>45032</v>
      </c>
      <c r="C900" s="141">
        <v>45017</v>
      </c>
      <c r="D900" s="140">
        <v>45034</v>
      </c>
      <c r="E900" s="145">
        <v>45033</v>
      </c>
      <c r="F900" s="142">
        <v>64.77</v>
      </c>
      <c r="G900" s="142">
        <v>64.77</v>
      </c>
      <c r="H900" s="143" t="s">
        <v>2664</v>
      </c>
      <c r="I900" s="143" t="s">
        <v>2665</v>
      </c>
      <c r="J900" s="143" t="s">
        <v>2666</v>
      </c>
      <c r="L900" s="144" t="s">
        <v>2373</v>
      </c>
    </row>
    <row r="901" spans="1:12" x14ac:dyDescent="0.25">
      <c r="A901" s="139" t="s">
        <v>4345</v>
      </c>
      <c r="B901" s="140">
        <v>45035</v>
      </c>
      <c r="C901" s="141">
        <v>45017</v>
      </c>
      <c r="D901" s="140">
        <v>45065</v>
      </c>
      <c r="E901" s="145">
        <v>45040</v>
      </c>
      <c r="F901" s="142">
        <v>331.86</v>
      </c>
      <c r="G901" s="142">
        <v>331.86</v>
      </c>
      <c r="H901" s="143" t="s">
        <v>2660</v>
      </c>
      <c r="I901" s="143" t="s">
        <v>2661</v>
      </c>
      <c r="J901" s="143" t="s">
        <v>2662</v>
      </c>
      <c r="L901" s="144" t="s">
        <v>2373</v>
      </c>
    </row>
    <row r="902" spans="1:12" x14ac:dyDescent="0.25">
      <c r="A902" s="139" t="s">
        <v>4346</v>
      </c>
      <c r="B902" s="140">
        <v>45035</v>
      </c>
      <c r="C902" s="141">
        <v>45017</v>
      </c>
      <c r="D902" s="140">
        <v>45037</v>
      </c>
      <c r="E902" s="145">
        <v>45036</v>
      </c>
      <c r="F902" s="142">
        <v>189.7</v>
      </c>
      <c r="G902" s="142">
        <v>189.7</v>
      </c>
      <c r="H902" s="143" t="s">
        <v>2664</v>
      </c>
      <c r="I902" s="143" t="s">
        <v>2665</v>
      </c>
      <c r="J902" s="143" t="s">
        <v>2666</v>
      </c>
      <c r="L902" s="144" t="s">
        <v>2373</v>
      </c>
    </row>
    <row r="903" spans="1:12" x14ac:dyDescent="0.25">
      <c r="A903" s="139" t="s">
        <v>4347</v>
      </c>
      <c r="B903" s="140">
        <v>45037</v>
      </c>
      <c r="C903" s="141">
        <v>45017</v>
      </c>
      <c r="D903" s="140">
        <v>45067</v>
      </c>
      <c r="E903" s="145">
        <v>45041</v>
      </c>
      <c r="F903" s="142">
        <v>450.61</v>
      </c>
      <c r="G903" s="142">
        <v>450.61</v>
      </c>
      <c r="H903" s="143" t="s">
        <v>2660</v>
      </c>
      <c r="I903" s="143" t="s">
        <v>2661</v>
      </c>
      <c r="J903" s="143" t="s">
        <v>2662</v>
      </c>
      <c r="L903" s="144" t="s">
        <v>2373</v>
      </c>
    </row>
    <row r="904" spans="1:12" x14ac:dyDescent="0.25">
      <c r="A904" s="139" t="s">
        <v>4348</v>
      </c>
      <c r="B904" s="140">
        <v>45037</v>
      </c>
      <c r="C904" s="141">
        <v>45017</v>
      </c>
      <c r="D904" s="140">
        <v>45039</v>
      </c>
      <c r="E904" s="145">
        <v>45036</v>
      </c>
      <c r="F904" s="142">
        <v>132.69</v>
      </c>
      <c r="G904" s="142">
        <v>132.69</v>
      </c>
      <c r="H904" s="143" t="s">
        <v>2664</v>
      </c>
      <c r="I904" s="143" t="s">
        <v>2665</v>
      </c>
      <c r="J904" s="143" t="s">
        <v>2666</v>
      </c>
      <c r="L904" s="144" t="s">
        <v>2373</v>
      </c>
    </row>
    <row r="905" spans="1:12" x14ac:dyDescent="0.25">
      <c r="A905" s="139" t="s">
        <v>4349</v>
      </c>
      <c r="B905" s="140">
        <v>45038</v>
      </c>
      <c r="C905" s="141">
        <v>45017</v>
      </c>
      <c r="D905" s="140">
        <v>45068</v>
      </c>
      <c r="E905" s="145">
        <v>45041</v>
      </c>
      <c r="F905" s="142">
        <v>364.47</v>
      </c>
      <c r="G905" s="142">
        <v>364.47</v>
      </c>
      <c r="H905" s="143" t="s">
        <v>2660</v>
      </c>
      <c r="I905" s="143" t="s">
        <v>2661</v>
      </c>
      <c r="J905" s="143" t="s">
        <v>2662</v>
      </c>
      <c r="L905" s="144" t="s">
        <v>2373</v>
      </c>
    </row>
    <row r="906" spans="1:12" x14ac:dyDescent="0.25">
      <c r="A906" s="139" t="s">
        <v>4350</v>
      </c>
      <c r="B906" s="140">
        <v>45038</v>
      </c>
      <c r="C906" s="141">
        <v>45017</v>
      </c>
      <c r="D906" s="140">
        <v>45040</v>
      </c>
      <c r="E906" s="145">
        <v>45040</v>
      </c>
      <c r="F906" s="142">
        <v>139.1</v>
      </c>
      <c r="G906" s="142">
        <v>139.1</v>
      </c>
      <c r="H906" s="143" t="s">
        <v>2664</v>
      </c>
      <c r="I906" s="143" t="s">
        <v>2665</v>
      </c>
      <c r="J906" s="143" t="s">
        <v>2666</v>
      </c>
      <c r="L906" s="144" t="s">
        <v>2373</v>
      </c>
    </row>
    <row r="907" spans="1:12" x14ac:dyDescent="0.25">
      <c r="A907" s="139" t="s">
        <v>4351</v>
      </c>
      <c r="B907" s="140">
        <v>45039</v>
      </c>
      <c r="C907" s="141">
        <v>45017</v>
      </c>
      <c r="D907" s="140">
        <v>45069</v>
      </c>
      <c r="E907" s="145">
        <v>45041</v>
      </c>
      <c r="F907" s="142">
        <v>226.99</v>
      </c>
      <c r="G907" s="142">
        <v>226.99</v>
      </c>
      <c r="H907" s="143" t="s">
        <v>2660</v>
      </c>
      <c r="I907" s="143" t="s">
        <v>2661</v>
      </c>
      <c r="J907" s="143" t="s">
        <v>2662</v>
      </c>
      <c r="L907" s="144" t="s">
        <v>2373</v>
      </c>
    </row>
    <row r="908" spans="1:12" x14ac:dyDescent="0.25">
      <c r="A908" s="139" t="s">
        <v>4352</v>
      </c>
      <c r="B908" s="140">
        <v>45039</v>
      </c>
      <c r="C908" s="141">
        <v>45017</v>
      </c>
      <c r="D908" s="140">
        <v>45041</v>
      </c>
      <c r="E908" s="145">
        <v>45040</v>
      </c>
      <c r="F908" s="142">
        <v>82.42</v>
      </c>
      <c r="G908" s="142">
        <v>82.42</v>
      </c>
      <c r="H908" s="143" t="s">
        <v>2664</v>
      </c>
      <c r="I908" s="143" t="s">
        <v>2665</v>
      </c>
      <c r="J908" s="143" t="s">
        <v>2666</v>
      </c>
      <c r="L908" s="144" t="s">
        <v>2373</v>
      </c>
    </row>
    <row r="909" spans="1:12" x14ac:dyDescent="0.25">
      <c r="A909" s="139" t="s">
        <v>4353</v>
      </c>
      <c r="B909" s="140">
        <v>45044</v>
      </c>
      <c r="C909" s="141">
        <v>45017</v>
      </c>
      <c r="D909" s="140">
        <v>45048</v>
      </c>
      <c r="E909" s="145">
        <v>45048</v>
      </c>
      <c r="F909" s="142">
        <v>372.5</v>
      </c>
      <c r="G909" s="142">
        <v>372.5</v>
      </c>
      <c r="H909" s="143" t="s">
        <v>3221</v>
      </c>
      <c r="I909" s="143" t="s">
        <v>3222</v>
      </c>
      <c r="J909" s="143" t="s">
        <v>4354</v>
      </c>
      <c r="K909" s="139" t="s">
        <v>4355</v>
      </c>
      <c r="L909" s="144" t="s">
        <v>2373</v>
      </c>
    </row>
    <row r="910" spans="1:12" x14ac:dyDescent="0.25">
      <c r="A910" s="139" t="s">
        <v>4356</v>
      </c>
      <c r="B910" s="140">
        <v>45044</v>
      </c>
      <c r="C910" s="141">
        <v>45017</v>
      </c>
      <c r="D910" s="140">
        <v>45048</v>
      </c>
      <c r="E910" s="145">
        <v>45048</v>
      </c>
      <c r="F910" s="142">
        <v>918</v>
      </c>
      <c r="G910" s="142">
        <v>918</v>
      </c>
      <c r="H910" s="143" t="s">
        <v>2585</v>
      </c>
      <c r="I910" s="143" t="s">
        <v>2586</v>
      </c>
      <c r="J910" s="143" t="s">
        <v>3432</v>
      </c>
      <c r="K910" s="139" t="s">
        <v>4357</v>
      </c>
      <c r="L910" s="144" t="s">
        <v>2373</v>
      </c>
    </row>
    <row r="911" spans="1:12" x14ac:dyDescent="0.25">
      <c r="A911" s="139" t="s">
        <v>4358</v>
      </c>
      <c r="B911" s="140">
        <v>45046</v>
      </c>
      <c r="C911" s="141">
        <v>45017</v>
      </c>
      <c r="D911" s="140">
        <v>45051</v>
      </c>
      <c r="E911" s="145">
        <v>45051</v>
      </c>
      <c r="F911" s="142">
        <v>2577.66</v>
      </c>
      <c r="G911" s="142">
        <v>2577.66</v>
      </c>
      <c r="H911" s="143" t="s">
        <v>2879</v>
      </c>
      <c r="I911" s="143" t="s">
        <v>2880</v>
      </c>
      <c r="J911" s="143" t="s">
        <v>2438</v>
      </c>
      <c r="L911" s="144" t="s">
        <v>2373</v>
      </c>
    </row>
    <row r="912" spans="1:12" x14ac:dyDescent="0.25">
      <c r="A912" s="139" t="s">
        <v>4359</v>
      </c>
      <c r="B912" s="140">
        <v>45046</v>
      </c>
      <c r="C912" s="141">
        <v>45017</v>
      </c>
      <c r="D912" s="140">
        <v>45051</v>
      </c>
      <c r="E912" s="145">
        <v>45051</v>
      </c>
      <c r="F912" s="142">
        <v>21636.59</v>
      </c>
      <c r="G912" s="142">
        <v>21636.59</v>
      </c>
      <c r="H912" s="143" t="s">
        <v>2436</v>
      </c>
      <c r="I912" s="143" t="s">
        <v>2437</v>
      </c>
      <c r="J912" s="143" t="s">
        <v>2438</v>
      </c>
      <c r="L912" s="144" t="s">
        <v>2373</v>
      </c>
    </row>
    <row r="913" spans="1:12" x14ac:dyDescent="0.25">
      <c r="A913" s="139" t="s">
        <v>4360</v>
      </c>
      <c r="B913" s="140">
        <v>45046</v>
      </c>
      <c r="C913" s="141">
        <v>45017</v>
      </c>
      <c r="D913" s="140">
        <v>45051</v>
      </c>
      <c r="E913" s="145">
        <v>45051</v>
      </c>
      <c r="F913" s="142">
        <v>8124.3</v>
      </c>
      <c r="G913" s="142">
        <v>8124.3</v>
      </c>
      <c r="H913" s="143" t="s">
        <v>2882</v>
      </c>
      <c r="I913" s="143" t="s">
        <v>2883</v>
      </c>
      <c r="J913" s="143" t="s">
        <v>2438</v>
      </c>
      <c r="L913" s="144" t="s">
        <v>2373</v>
      </c>
    </row>
    <row r="914" spans="1:12" x14ac:dyDescent="0.25">
      <c r="A914" s="139" t="s">
        <v>4361</v>
      </c>
      <c r="B914" s="140">
        <v>45036</v>
      </c>
      <c r="C914" s="141">
        <v>45017</v>
      </c>
      <c r="D914" s="140">
        <v>45066</v>
      </c>
      <c r="E914" s="145">
        <v>45041</v>
      </c>
      <c r="F914" s="142">
        <v>78.63</v>
      </c>
      <c r="G914" s="142">
        <v>78.63</v>
      </c>
      <c r="H914" s="143" t="s">
        <v>2660</v>
      </c>
      <c r="I914" s="143" t="s">
        <v>2661</v>
      </c>
      <c r="J914" s="143" t="s">
        <v>2662</v>
      </c>
      <c r="L914" s="144" t="s">
        <v>2373</v>
      </c>
    </row>
    <row r="915" spans="1:12" x14ac:dyDescent="0.25">
      <c r="A915" s="139" t="s">
        <v>4362</v>
      </c>
      <c r="B915" s="140">
        <v>45036</v>
      </c>
      <c r="C915" s="141">
        <v>45017</v>
      </c>
      <c r="D915" s="140">
        <v>45038</v>
      </c>
      <c r="E915" s="145">
        <v>45040</v>
      </c>
      <c r="F915" s="142">
        <v>15.15</v>
      </c>
      <c r="G915" s="142">
        <v>15.15</v>
      </c>
      <c r="H915" s="143" t="s">
        <v>2664</v>
      </c>
      <c r="I915" s="143" t="s">
        <v>2665</v>
      </c>
      <c r="J915" s="143" t="s">
        <v>2666</v>
      </c>
      <c r="L915" s="144" t="s">
        <v>2373</v>
      </c>
    </row>
    <row r="916" spans="1:12" x14ac:dyDescent="0.25">
      <c r="A916" s="139" t="s">
        <v>4363</v>
      </c>
      <c r="B916" s="140">
        <v>45042</v>
      </c>
      <c r="C916" s="141">
        <v>45017</v>
      </c>
      <c r="D916" s="140">
        <v>45072</v>
      </c>
      <c r="E916" s="145">
        <v>45044</v>
      </c>
      <c r="F916" s="142">
        <v>58.18</v>
      </c>
      <c r="G916" s="142">
        <v>58.18</v>
      </c>
      <c r="H916" s="143" t="s">
        <v>2660</v>
      </c>
      <c r="I916" s="143" t="s">
        <v>2661</v>
      </c>
      <c r="J916" s="143" t="s">
        <v>2662</v>
      </c>
      <c r="L916" s="144" t="s">
        <v>2373</v>
      </c>
    </row>
    <row r="917" spans="1:12" x14ac:dyDescent="0.25">
      <c r="A917" s="139" t="s">
        <v>4364</v>
      </c>
      <c r="B917" s="140">
        <v>45042</v>
      </c>
      <c r="C917" s="141">
        <v>45017</v>
      </c>
      <c r="D917" s="140">
        <v>45044</v>
      </c>
      <c r="E917" s="145">
        <v>45043</v>
      </c>
      <c r="F917" s="142">
        <v>27.3</v>
      </c>
      <c r="G917" s="142">
        <v>27.3</v>
      </c>
      <c r="H917" s="143" t="s">
        <v>2664</v>
      </c>
      <c r="I917" s="143" t="s">
        <v>2665</v>
      </c>
      <c r="J917" s="143" t="s">
        <v>2666</v>
      </c>
      <c r="L917" s="144" t="s">
        <v>2373</v>
      </c>
    </row>
    <row r="918" spans="1:12" x14ac:dyDescent="0.25">
      <c r="A918" s="139" t="s">
        <v>4365</v>
      </c>
      <c r="B918" s="140">
        <v>45043</v>
      </c>
      <c r="C918" s="141">
        <v>45017</v>
      </c>
      <c r="D918" s="140">
        <v>45073</v>
      </c>
      <c r="E918" s="145">
        <v>45048</v>
      </c>
      <c r="F918" s="142">
        <v>58.62</v>
      </c>
      <c r="G918" s="142">
        <v>58.62</v>
      </c>
      <c r="H918" s="143" t="s">
        <v>2660</v>
      </c>
      <c r="I918" s="143" t="s">
        <v>2661</v>
      </c>
      <c r="J918" s="143" t="s">
        <v>2662</v>
      </c>
      <c r="L918" s="144" t="s">
        <v>2373</v>
      </c>
    </row>
    <row r="919" spans="1:12" x14ac:dyDescent="0.25">
      <c r="A919" s="139" t="s">
        <v>4366</v>
      </c>
      <c r="B919" s="140">
        <v>45043</v>
      </c>
      <c r="C919" s="141">
        <v>45017</v>
      </c>
      <c r="D919" s="140">
        <v>45045</v>
      </c>
      <c r="E919" s="145">
        <v>45044</v>
      </c>
      <c r="F919" s="142">
        <v>20.66</v>
      </c>
      <c r="G919" s="142">
        <v>20.66</v>
      </c>
      <c r="H919" s="143" t="s">
        <v>2664</v>
      </c>
      <c r="I919" s="143" t="s">
        <v>2665</v>
      </c>
      <c r="J919" s="143" t="s">
        <v>2666</v>
      </c>
      <c r="L919" s="144" t="s">
        <v>2373</v>
      </c>
    </row>
    <row r="920" spans="1:12" x14ac:dyDescent="0.25">
      <c r="A920" s="139" t="s">
        <v>4367</v>
      </c>
      <c r="B920" s="140">
        <v>45044</v>
      </c>
      <c r="C920" s="141">
        <v>45017</v>
      </c>
      <c r="D920" s="140">
        <v>45074</v>
      </c>
      <c r="E920" s="145">
        <v>45049</v>
      </c>
      <c r="F920" s="142">
        <v>95.25</v>
      </c>
      <c r="G920" s="142">
        <v>95.25</v>
      </c>
      <c r="H920" s="143" t="s">
        <v>2660</v>
      </c>
      <c r="I920" s="143" t="s">
        <v>2661</v>
      </c>
      <c r="J920" s="143" t="s">
        <v>2662</v>
      </c>
      <c r="L920" s="144" t="s">
        <v>2373</v>
      </c>
    </row>
    <row r="921" spans="1:12" x14ac:dyDescent="0.25">
      <c r="A921" s="139" t="s">
        <v>4368</v>
      </c>
      <c r="B921" s="140">
        <v>45044</v>
      </c>
      <c r="C921" s="141">
        <v>45017</v>
      </c>
      <c r="D921" s="140">
        <v>45046</v>
      </c>
      <c r="E921" s="145">
        <v>45048</v>
      </c>
      <c r="F921" s="142">
        <v>34.85</v>
      </c>
      <c r="G921" s="142">
        <v>34.85</v>
      </c>
      <c r="H921" s="143" t="s">
        <v>2664</v>
      </c>
      <c r="I921" s="143" t="s">
        <v>2665</v>
      </c>
      <c r="J921" s="143" t="s">
        <v>2666</v>
      </c>
      <c r="L921" s="144" t="s">
        <v>2373</v>
      </c>
    </row>
    <row r="922" spans="1:12" x14ac:dyDescent="0.25">
      <c r="A922" s="139" t="s">
        <v>4369</v>
      </c>
      <c r="B922" s="140">
        <v>45045</v>
      </c>
      <c r="C922" s="141">
        <v>45017</v>
      </c>
      <c r="D922" s="140">
        <v>45075</v>
      </c>
      <c r="E922" s="145">
        <v>45049</v>
      </c>
      <c r="F922" s="142">
        <v>431.25</v>
      </c>
      <c r="G922" s="142">
        <v>431.25</v>
      </c>
      <c r="H922" s="143" t="s">
        <v>2660</v>
      </c>
      <c r="I922" s="143" t="s">
        <v>2661</v>
      </c>
      <c r="J922" s="143" t="s">
        <v>2662</v>
      </c>
      <c r="L922" s="144" t="s">
        <v>2373</v>
      </c>
    </row>
    <row r="923" spans="1:12" x14ac:dyDescent="0.25">
      <c r="A923" s="139" t="s">
        <v>4370</v>
      </c>
      <c r="B923" s="140">
        <v>45045</v>
      </c>
      <c r="C923" s="141">
        <v>45017</v>
      </c>
      <c r="D923" s="140">
        <v>45047</v>
      </c>
      <c r="E923" s="145">
        <v>45048</v>
      </c>
      <c r="F923" s="142">
        <v>95</v>
      </c>
      <c r="G923" s="142">
        <v>95</v>
      </c>
      <c r="H923" s="143" t="s">
        <v>2664</v>
      </c>
      <c r="I923" s="143" t="s">
        <v>2665</v>
      </c>
      <c r="J923" s="143" t="s">
        <v>2666</v>
      </c>
      <c r="L923" s="144" t="s">
        <v>2373</v>
      </c>
    </row>
    <row r="924" spans="1:12" x14ac:dyDescent="0.25">
      <c r="A924" s="139" t="s">
        <v>4371</v>
      </c>
      <c r="B924" s="140">
        <v>45046</v>
      </c>
      <c r="C924" s="141">
        <v>45017</v>
      </c>
      <c r="D924" s="140">
        <v>45076</v>
      </c>
      <c r="E924" s="145">
        <v>45049</v>
      </c>
      <c r="F924" s="142">
        <v>415.56</v>
      </c>
      <c r="G924" s="142">
        <v>415.56</v>
      </c>
      <c r="H924" s="143" t="s">
        <v>2660</v>
      </c>
      <c r="I924" s="143" t="s">
        <v>2661</v>
      </c>
      <c r="J924" s="143" t="s">
        <v>2662</v>
      </c>
      <c r="L924" s="144" t="s">
        <v>2373</v>
      </c>
    </row>
    <row r="925" spans="1:12" x14ac:dyDescent="0.25">
      <c r="A925" s="139" t="s">
        <v>4372</v>
      </c>
      <c r="B925" s="140">
        <v>45046</v>
      </c>
      <c r="C925" s="141">
        <v>45017</v>
      </c>
      <c r="D925" s="140">
        <v>45048</v>
      </c>
      <c r="E925" s="145">
        <v>45048</v>
      </c>
      <c r="F925" s="142">
        <v>140.63</v>
      </c>
      <c r="G925" s="142">
        <v>140.63</v>
      </c>
      <c r="H925" s="143" t="s">
        <v>2664</v>
      </c>
      <c r="I925" s="143" t="s">
        <v>2665</v>
      </c>
      <c r="J925" s="143" t="s">
        <v>2666</v>
      </c>
      <c r="L925" s="144" t="s">
        <v>2373</v>
      </c>
    </row>
    <row r="926" spans="1:12" x14ac:dyDescent="0.25">
      <c r="A926" s="139" t="s">
        <v>4373</v>
      </c>
      <c r="B926" s="140">
        <v>45049</v>
      </c>
      <c r="C926" s="141">
        <v>45047</v>
      </c>
      <c r="D926" s="140">
        <v>45054</v>
      </c>
      <c r="E926" s="145">
        <v>45054</v>
      </c>
      <c r="F926" s="142">
        <v>111.7</v>
      </c>
      <c r="G926" s="142">
        <v>111.7</v>
      </c>
      <c r="H926" s="143" t="s">
        <v>2443</v>
      </c>
      <c r="I926" s="143" t="s">
        <v>2444</v>
      </c>
      <c r="J926" s="143" t="s">
        <v>2832</v>
      </c>
      <c r="L926" s="144" t="s">
        <v>2373</v>
      </c>
    </row>
    <row r="927" spans="1:12" x14ac:dyDescent="0.25">
      <c r="A927" s="139" t="s">
        <v>4374</v>
      </c>
      <c r="B927" s="140">
        <v>45049</v>
      </c>
      <c r="C927" s="141">
        <v>45047</v>
      </c>
      <c r="D927" s="140">
        <v>45071</v>
      </c>
      <c r="F927" s="142">
        <v>3916.04</v>
      </c>
      <c r="G927" s="142">
        <v>3733.94</v>
      </c>
      <c r="H927" s="143" t="s">
        <v>2423</v>
      </c>
      <c r="I927" s="143" t="s">
        <v>2424</v>
      </c>
      <c r="J927" s="143" t="s">
        <v>2425</v>
      </c>
      <c r="L927" s="144" t="s">
        <v>2367</v>
      </c>
    </row>
    <row r="928" spans="1:12" x14ac:dyDescent="0.25">
      <c r="A928" s="139" t="s">
        <v>4375</v>
      </c>
      <c r="B928" s="140">
        <v>45050</v>
      </c>
      <c r="C928" s="141">
        <v>45047</v>
      </c>
      <c r="D928" s="140">
        <v>45071</v>
      </c>
      <c r="F928" s="142">
        <v>3567.3</v>
      </c>
      <c r="G928" s="142">
        <v>3567.3</v>
      </c>
      <c r="H928" s="143" t="s">
        <v>2452</v>
      </c>
      <c r="I928" s="143" t="s">
        <v>2453</v>
      </c>
      <c r="J928" s="143" t="s">
        <v>2491</v>
      </c>
      <c r="L928" s="144" t="s">
        <v>2367</v>
      </c>
    </row>
    <row r="929" spans="1:12" x14ac:dyDescent="0.25">
      <c r="A929" s="139" t="s">
        <v>4376</v>
      </c>
      <c r="B929" s="140">
        <v>45027</v>
      </c>
      <c r="C929" s="141">
        <v>45017</v>
      </c>
      <c r="D929" s="140">
        <v>45054</v>
      </c>
      <c r="E929" s="145">
        <v>45054</v>
      </c>
      <c r="F929" s="142">
        <v>5146.96</v>
      </c>
      <c r="G929" s="142">
        <v>4187.05</v>
      </c>
      <c r="H929" s="143" t="s">
        <v>2509</v>
      </c>
      <c r="I929" s="143" t="s">
        <v>2510</v>
      </c>
      <c r="J929" s="143" t="s">
        <v>2511</v>
      </c>
      <c r="L929" s="144" t="s">
        <v>2373</v>
      </c>
    </row>
    <row r="930" spans="1:12" x14ac:dyDescent="0.25">
      <c r="A930" s="139" t="s">
        <v>4377</v>
      </c>
      <c r="B930" s="140">
        <v>45027</v>
      </c>
      <c r="C930" s="141">
        <v>45017</v>
      </c>
      <c r="D930" s="140">
        <v>45054</v>
      </c>
      <c r="E930" s="145">
        <v>45054</v>
      </c>
      <c r="F930" s="142">
        <v>47660.07</v>
      </c>
      <c r="G930" s="142">
        <v>38771.47</v>
      </c>
      <c r="H930" s="143" t="s">
        <v>2514</v>
      </c>
      <c r="I930" s="143" t="s">
        <v>2515</v>
      </c>
      <c r="J930" s="143" t="s">
        <v>2511</v>
      </c>
      <c r="L930" s="144" t="s">
        <v>2373</v>
      </c>
    </row>
    <row r="931" spans="1:12" x14ac:dyDescent="0.25">
      <c r="A931" s="139" t="s">
        <v>4378</v>
      </c>
      <c r="B931" s="140">
        <v>45034</v>
      </c>
      <c r="C931" s="141">
        <v>45017</v>
      </c>
      <c r="D931" s="140">
        <v>45054</v>
      </c>
      <c r="E931" s="145">
        <v>45054</v>
      </c>
      <c r="F931" s="142">
        <v>18755.75</v>
      </c>
      <c r="G931" s="142">
        <v>15257.8</v>
      </c>
      <c r="H931" s="143" t="s">
        <v>2562</v>
      </c>
      <c r="I931" s="143" t="s">
        <v>2563</v>
      </c>
      <c r="J931" s="143" t="s">
        <v>2555</v>
      </c>
      <c r="L931" s="144" t="s">
        <v>2373</v>
      </c>
    </row>
    <row r="932" spans="1:12" x14ac:dyDescent="0.25">
      <c r="A932" s="139" t="s">
        <v>4379</v>
      </c>
      <c r="B932" s="140">
        <v>45027</v>
      </c>
      <c r="C932" s="141">
        <v>45017</v>
      </c>
      <c r="D932" s="140">
        <v>45054</v>
      </c>
      <c r="E932" s="145">
        <v>45054</v>
      </c>
      <c r="F932" s="142">
        <v>27251.25</v>
      </c>
      <c r="G932" s="142">
        <v>22168.9</v>
      </c>
      <c r="H932" s="143" t="s">
        <v>2558</v>
      </c>
      <c r="I932" s="143" t="s">
        <v>2559</v>
      </c>
      <c r="J932" s="143" t="s">
        <v>2555</v>
      </c>
      <c r="L932" s="144" t="s">
        <v>2373</v>
      </c>
    </row>
    <row r="933" spans="1:12" x14ac:dyDescent="0.25">
      <c r="A933" s="139" t="s">
        <v>4380</v>
      </c>
      <c r="B933" s="140">
        <v>45027</v>
      </c>
      <c r="C933" s="141">
        <v>45017</v>
      </c>
      <c r="D933" s="140">
        <v>45054</v>
      </c>
      <c r="E933" s="145">
        <v>45054</v>
      </c>
      <c r="F933" s="142">
        <v>45848.9</v>
      </c>
      <c r="G933" s="142">
        <v>37298.080000000002</v>
      </c>
      <c r="H933" s="143" t="s">
        <v>2554</v>
      </c>
      <c r="I933" s="143" t="s">
        <v>350</v>
      </c>
      <c r="J933" s="143" t="s">
        <v>2555</v>
      </c>
      <c r="L933" s="144" t="s">
        <v>2373</v>
      </c>
    </row>
    <row r="934" spans="1:12" x14ac:dyDescent="0.25">
      <c r="A934" s="139" t="s">
        <v>4381</v>
      </c>
      <c r="B934" s="140">
        <v>45043</v>
      </c>
      <c r="C934" s="141">
        <v>45017</v>
      </c>
      <c r="D934" s="140">
        <v>45056</v>
      </c>
      <c r="E934" s="145">
        <v>45056</v>
      </c>
      <c r="F934" s="142">
        <v>1046</v>
      </c>
      <c r="G934" s="142">
        <v>1046</v>
      </c>
      <c r="H934" s="143" t="s">
        <v>2518</v>
      </c>
      <c r="I934" s="143" t="s">
        <v>2519</v>
      </c>
      <c r="J934" s="143" t="s">
        <v>2520</v>
      </c>
      <c r="L934" s="144" t="s">
        <v>2373</v>
      </c>
    </row>
    <row r="935" spans="1:12" x14ac:dyDescent="0.25">
      <c r="A935" s="139" t="s">
        <v>4382</v>
      </c>
      <c r="B935" s="140">
        <v>45043</v>
      </c>
      <c r="C935" s="141">
        <v>45017</v>
      </c>
      <c r="D935" s="140">
        <v>45056</v>
      </c>
      <c r="E935" s="145">
        <v>45056</v>
      </c>
      <c r="F935" s="142">
        <v>1320</v>
      </c>
      <c r="G935" s="142">
        <v>1320</v>
      </c>
      <c r="H935" s="143" t="s">
        <v>2518</v>
      </c>
      <c r="I935" s="143" t="s">
        <v>2519</v>
      </c>
      <c r="J935" s="143" t="s">
        <v>2520</v>
      </c>
      <c r="L935" s="144" t="s">
        <v>2373</v>
      </c>
    </row>
    <row r="936" spans="1:12" x14ac:dyDescent="0.25">
      <c r="A936" s="139" t="s">
        <v>4383</v>
      </c>
      <c r="B936" s="140">
        <v>45049</v>
      </c>
      <c r="C936" s="141">
        <v>45047</v>
      </c>
      <c r="D936" s="140">
        <v>45071</v>
      </c>
      <c r="F936" s="142">
        <v>914.03</v>
      </c>
      <c r="G936" s="142">
        <v>864.82</v>
      </c>
      <c r="H936" s="143" t="s">
        <v>2378</v>
      </c>
      <c r="I936" s="143" t="s">
        <v>2379</v>
      </c>
      <c r="J936" s="143" t="s">
        <v>2380</v>
      </c>
      <c r="L936" s="144" t="s">
        <v>2367</v>
      </c>
    </row>
    <row r="937" spans="1:12" x14ac:dyDescent="0.25">
      <c r="A937" s="139" t="s">
        <v>4384</v>
      </c>
      <c r="B937" s="140">
        <v>45050</v>
      </c>
      <c r="C937" s="141">
        <v>45047</v>
      </c>
      <c r="D937" s="140">
        <v>45071</v>
      </c>
      <c r="F937" s="142">
        <v>6000</v>
      </c>
      <c r="G937" s="142">
        <v>6000</v>
      </c>
      <c r="H937" s="143" t="s">
        <v>4128</v>
      </c>
      <c r="I937" s="143" t="s">
        <v>4129</v>
      </c>
      <c r="J937" s="143" t="s">
        <v>4027</v>
      </c>
      <c r="K937" s="139" t="s">
        <v>4385</v>
      </c>
      <c r="L937" s="144" t="s">
        <v>2367</v>
      </c>
    </row>
    <row r="938" spans="1:12" x14ac:dyDescent="0.25">
      <c r="A938" s="139" t="s">
        <v>4386</v>
      </c>
      <c r="B938" s="140">
        <v>45050</v>
      </c>
      <c r="C938" s="141">
        <v>45047</v>
      </c>
      <c r="D938" s="140">
        <v>45071</v>
      </c>
      <c r="F938" s="142">
        <v>2543.79</v>
      </c>
      <c r="G938" s="142">
        <v>2543.79</v>
      </c>
      <c r="H938" s="143" t="s">
        <v>3089</v>
      </c>
      <c r="I938" s="143" t="s">
        <v>3090</v>
      </c>
      <c r="J938" s="143" t="s">
        <v>2402</v>
      </c>
      <c r="K938" s="139" t="s">
        <v>4387</v>
      </c>
      <c r="L938" s="144" t="s">
        <v>2367</v>
      </c>
    </row>
    <row r="939" spans="1:12" x14ac:dyDescent="0.25">
      <c r="A939" s="139" t="s">
        <v>4388</v>
      </c>
      <c r="B939" s="140">
        <v>45050</v>
      </c>
      <c r="C939" s="141">
        <v>45047</v>
      </c>
      <c r="D939" s="140">
        <v>45071</v>
      </c>
      <c r="F939" s="142">
        <v>500</v>
      </c>
      <c r="G939" s="142">
        <v>420</v>
      </c>
      <c r="H939" s="143" t="s">
        <v>3089</v>
      </c>
      <c r="I939" s="143" t="s">
        <v>3090</v>
      </c>
      <c r="J939" s="143" t="s">
        <v>4389</v>
      </c>
      <c r="K939" s="139" t="s">
        <v>4390</v>
      </c>
      <c r="L939" s="144" t="s">
        <v>2367</v>
      </c>
    </row>
    <row r="940" spans="1:12" x14ac:dyDescent="0.25">
      <c r="A940" s="139" t="s">
        <v>4391</v>
      </c>
      <c r="B940" s="140">
        <v>45041</v>
      </c>
      <c r="C940" s="141">
        <v>45017</v>
      </c>
      <c r="D940" s="140">
        <v>45056</v>
      </c>
      <c r="E940" s="145">
        <v>45056</v>
      </c>
      <c r="F940" s="142">
        <v>1000</v>
      </c>
      <c r="G940" s="142">
        <v>1000</v>
      </c>
      <c r="H940" s="143" t="s">
        <v>2653</v>
      </c>
      <c r="I940" s="143" t="s">
        <v>2654</v>
      </c>
      <c r="J940" s="143" t="s">
        <v>2655</v>
      </c>
      <c r="K940" s="139" t="s">
        <v>4392</v>
      </c>
      <c r="L940" s="144" t="s">
        <v>2373</v>
      </c>
    </row>
    <row r="941" spans="1:12" x14ac:dyDescent="0.25">
      <c r="A941" s="139" t="s">
        <v>4393</v>
      </c>
      <c r="B941" s="140">
        <v>45050</v>
      </c>
      <c r="C941" s="141">
        <v>45047</v>
      </c>
      <c r="D941" s="140">
        <v>45071</v>
      </c>
      <c r="F941" s="142">
        <v>250</v>
      </c>
      <c r="G941" s="142">
        <v>250</v>
      </c>
      <c r="H941" s="143" t="s">
        <v>2412</v>
      </c>
      <c r="I941" s="143" t="s">
        <v>2413</v>
      </c>
      <c r="J941" s="143" t="s">
        <v>3162</v>
      </c>
      <c r="K941" s="139" t="s">
        <v>4394</v>
      </c>
      <c r="L941" s="144" t="s">
        <v>2367</v>
      </c>
    </row>
    <row r="942" spans="1:12" x14ac:dyDescent="0.25">
      <c r="A942" s="139" t="s">
        <v>4395</v>
      </c>
      <c r="B942" s="140">
        <v>45043</v>
      </c>
      <c r="C942" s="141">
        <v>45017</v>
      </c>
      <c r="D942" s="140">
        <v>45043</v>
      </c>
      <c r="E942" s="145">
        <v>45043</v>
      </c>
      <c r="F942" s="142">
        <v>1233.3599999999999</v>
      </c>
      <c r="G942" s="142">
        <v>1233.3599999999999</v>
      </c>
      <c r="H942" s="143" t="s">
        <v>3089</v>
      </c>
      <c r="I942" s="143" t="s">
        <v>3090</v>
      </c>
      <c r="J942" s="143" t="s">
        <v>4396</v>
      </c>
      <c r="K942" s="139" t="s">
        <v>4397</v>
      </c>
      <c r="L942" s="144" t="s">
        <v>2373</v>
      </c>
    </row>
    <row r="943" spans="1:12" x14ac:dyDescent="0.25">
      <c r="A943" s="139" t="s">
        <v>4398</v>
      </c>
      <c r="B943" s="140">
        <v>45043</v>
      </c>
      <c r="C943" s="141">
        <v>45017</v>
      </c>
      <c r="D943" s="140">
        <v>45043</v>
      </c>
      <c r="E943" s="145">
        <v>45043</v>
      </c>
      <c r="F943" s="142">
        <v>2840.3</v>
      </c>
      <c r="G943" s="142">
        <v>2840.3</v>
      </c>
      <c r="H943" s="143" t="s">
        <v>3089</v>
      </c>
      <c r="I943" s="143" t="s">
        <v>3090</v>
      </c>
      <c r="J943" s="143" t="s">
        <v>4396</v>
      </c>
      <c r="K943" s="139" t="s">
        <v>4399</v>
      </c>
      <c r="L943" s="144" t="s">
        <v>2373</v>
      </c>
    </row>
    <row r="944" spans="1:12" x14ac:dyDescent="0.25">
      <c r="A944" s="139" t="s">
        <v>4400</v>
      </c>
      <c r="B944" s="140">
        <v>45050</v>
      </c>
      <c r="C944" s="141">
        <v>45047</v>
      </c>
      <c r="D944" s="140">
        <v>45071</v>
      </c>
      <c r="F944" s="142">
        <v>1669.1</v>
      </c>
      <c r="G944" s="142">
        <v>1669.1</v>
      </c>
      <c r="H944" s="143" t="s">
        <v>2636</v>
      </c>
      <c r="I944" s="143" t="s">
        <v>2637</v>
      </c>
      <c r="J944" s="143" t="s">
        <v>2638</v>
      </c>
      <c r="K944" s="139" t="s">
        <v>4401</v>
      </c>
      <c r="L944" s="144" t="s">
        <v>2367</v>
      </c>
    </row>
    <row r="945" spans="1:12" x14ac:dyDescent="0.25">
      <c r="A945" s="139" t="s">
        <v>4402</v>
      </c>
      <c r="B945" s="140">
        <v>45018</v>
      </c>
      <c r="C945" s="141">
        <v>45017</v>
      </c>
      <c r="D945" s="140">
        <v>45019</v>
      </c>
      <c r="E945" s="145">
        <v>45019</v>
      </c>
      <c r="F945" s="142">
        <v>58.78</v>
      </c>
      <c r="G945" s="142">
        <v>58.78</v>
      </c>
      <c r="H945" s="143" t="s">
        <v>2664</v>
      </c>
      <c r="I945" s="143" t="s">
        <v>2665</v>
      </c>
      <c r="J945" s="143" t="s">
        <v>2666</v>
      </c>
      <c r="L945" s="144" t="s">
        <v>2373</v>
      </c>
    </row>
    <row r="946" spans="1:12" x14ac:dyDescent="0.25">
      <c r="A946" s="139" t="s">
        <v>4403</v>
      </c>
      <c r="B946" s="140">
        <v>45018</v>
      </c>
      <c r="C946" s="141">
        <v>45017</v>
      </c>
      <c r="D946" s="140">
        <v>45020</v>
      </c>
      <c r="E946" s="145">
        <v>45020</v>
      </c>
      <c r="F946" s="142">
        <v>199.79</v>
      </c>
      <c r="G946" s="142">
        <v>199.79</v>
      </c>
      <c r="H946" s="143" t="s">
        <v>2660</v>
      </c>
      <c r="I946" s="143" t="s">
        <v>2661</v>
      </c>
      <c r="J946" s="143" t="s">
        <v>2662</v>
      </c>
      <c r="L946" s="144" t="s">
        <v>2373</v>
      </c>
    </row>
    <row r="947" spans="1:12" x14ac:dyDescent="0.25">
      <c r="A947" s="139" t="s">
        <v>4404</v>
      </c>
      <c r="B947" s="140">
        <v>45029</v>
      </c>
      <c r="C947" s="141">
        <v>45017</v>
      </c>
      <c r="D947" s="140">
        <v>45026</v>
      </c>
      <c r="E947" s="145">
        <v>45029</v>
      </c>
      <c r="F947" s="142">
        <v>0.37</v>
      </c>
      <c r="G947" s="142">
        <v>0.37</v>
      </c>
      <c r="H947" s="143" t="s">
        <v>4405</v>
      </c>
      <c r="I947" s="143" t="s">
        <v>4406</v>
      </c>
      <c r="J947" s="143" t="s">
        <v>2662</v>
      </c>
      <c r="L947" s="144" t="s">
        <v>2373</v>
      </c>
    </row>
    <row r="948" spans="1:12" x14ac:dyDescent="0.25">
      <c r="A948" s="139" t="s">
        <v>4407</v>
      </c>
      <c r="B948" s="140">
        <v>45050</v>
      </c>
      <c r="C948" s="141">
        <v>45047</v>
      </c>
      <c r="D948" s="140">
        <v>45071</v>
      </c>
      <c r="F948" s="142">
        <v>23000</v>
      </c>
      <c r="G948" s="142">
        <v>23000</v>
      </c>
      <c r="H948" s="143" t="s">
        <v>4408</v>
      </c>
      <c r="I948" s="143" t="s">
        <v>4409</v>
      </c>
      <c r="J948" s="143" t="s">
        <v>2946</v>
      </c>
      <c r="K948" s="139" t="s">
        <v>4410</v>
      </c>
      <c r="L948" s="144" t="s">
        <v>2367</v>
      </c>
    </row>
    <row r="949" spans="1:12" x14ac:dyDescent="0.25">
      <c r="A949" s="139" t="s">
        <v>4411</v>
      </c>
      <c r="B949" s="140">
        <v>45050</v>
      </c>
      <c r="C949" s="141">
        <v>45047</v>
      </c>
      <c r="D949" s="140">
        <v>45071</v>
      </c>
      <c r="F949" s="142">
        <v>689</v>
      </c>
      <c r="G949" s="142">
        <v>689</v>
      </c>
      <c r="H949" s="143" t="s">
        <v>3968</v>
      </c>
      <c r="I949" s="143" t="s">
        <v>3969</v>
      </c>
      <c r="J949" s="143" t="s">
        <v>4115</v>
      </c>
      <c r="K949" s="139" t="s">
        <v>4412</v>
      </c>
      <c r="L949" s="144" t="s">
        <v>2367</v>
      </c>
    </row>
    <row r="950" spans="1:12" x14ac:dyDescent="0.25">
      <c r="A950" s="139" t="s">
        <v>4413</v>
      </c>
      <c r="B950" s="140">
        <v>45050</v>
      </c>
      <c r="C950" s="141">
        <v>45047</v>
      </c>
      <c r="D950" s="140">
        <v>45071</v>
      </c>
      <c r="F950" s="142">
        <v>5000</v>
      </c>
      <c r="G950" s="142">
        <v>5000</v>
      </c>
      <c r="H950" s="143" t="s">
        <v>3089</v>
      </c>
      <c r="I950" s="143" t="s">
        <v>3090</v>
      </c>
      <c r="J950" s="143" t="s">
        <v>4414</v>
      </c>
      <c r="K950" s="139" t="s">
        <v>4415</v>
      </c>
      <c r="L950" s="144" t="s">
        <v>2367</v>
      </c>
    </row>
    <row r="951" spans="1:12" x14ac:dyDescent="0.25">
      <c r="A951" s="139" t="s">
        <v>4416</v>
      </c>
      <c r="B951" s="140">
        <v>45046</v>
      </c>
      <c r="C951" s="141">
        <v>45017</v>
      </c>
      <c r="D951" s="140">
        <v>45085</v>
      </c>
      <c r="F951" s="142">
        <v>129.6</v>
      </c>
      <c r="G951" s="142">
        <v>129.6</v>
      </c>
      <c r="H951" s="143" t="s">
        <v>3679</v>
      </c>
      <c r="I951" s="143" t="s">
        <v>433</v>
      </c>
      <c r="J951" s="143" t="s">
        <v>2914</v>
      </c>
      <c r="L951" s="144" t="s">
        <v>2367</v>
      </c>
    </row>
    <row r="952" spans="1:12" x14ac:dyDescent="0.25">
      <c r="A952" s="139" t="s">
        <v>4417</v>
      </c>
      <c r="B952" s="140">
        <v>45046</v>
      </c>
      <c r="C952" s="141">
        <v>45017</v>
      </c>
      <c r="D952" s="140">
        <v>45046</v>
      </c>
      <c r="E952" s="145">
        <v>45046</v>
      </c>
      <c r="F952" s="142">
        <v>6665.25</v>
      </c>
      <c r="G952" s="142">
        <v>6665.25</v>
      </c>
      <c r="H952" s="143" t="s">
        <v>2912</v>
      </c>
      <c r="I952" s="143" t="s">
        <v>2913</v>
      </c>
      <c r="J952" s="143" t="s">
        <v>2914</v>
      </c>
      <c r="L952" s="144" t="s">
        <v>2373</v>
      </c>
    </row>
    <row r="953" spans="1:12" x14ac:dyDescent="0.25">
      <c r="A953" s="139" t="s">
        <v>4418</v>
      </c>
      <c r="B953" s="140">
        <v>45034</v>
      </c>
      <c r="C953" s="141">
        <v>45017</v>
      </c>
      <c r="D953" s="140">
        <v>45034</v>
      </c>
      <c r="E953" s="145">
        <v>45034</v>
      </c>
      <c r="F953" s="142">
        <v>2387</v>
      </c>
      <c r="G953" s="142">
        <v>2387</v>
      </c>
      <c r="H953" s="143" t="s">
        <v>2708</v>
      </c>
      <c r="I953" s="143" t="s">
        <v>2709</v>
      </c>
      <c r="J953" s="143" t="s">
        <v>2710</v>
      </c>
      <c r="L953" s="144" t="s">
        <v>2373</v>
      </c>
    </row>
    <row r="954" spans="1:12" x14ac:dyDescent="0.25">
      <c r="A954" s="139" t="s">
        <v>4419</v>
      </c>
      <c r="B954" s="140">
        <v>45046</v>
      </c>
      <c r="C954" s="141">
        <v>45017</v>
      </c>
      <c r="D954" s="140">
        <v>45046</v>
      </c>
      <c r="E954" s="145">
        <v>45046</v>
      </c>
      <c r="F954" s="142">
        <v>8918.06</v>
      </c>
      <c r="G954" s="142">
        <v>8918.06</v>
      </c>
      <c r="H954" s="143" t="s">
        <v>2917</v>
      </c>
      <c r="I954" s="143" t="s">
        <v>2918</v>
      </c>
      <c r="J954" s="143" t="s">
        <v>2926</v>
      </c>
      <c r="L954" s="144" t="s">
        <v>2373</v>
      </c>
    </row>
    <row r="955" spans="1:12" x14ac:dyDescent="0.25">
      <c r="A955" s="139" t="s">
        <v>4420</v>
      </c>
      <c r="B955" s="140">
        <v>45046</v>
      </c>
      <c r="C955" s="141">
        <v>45017</v>
      </c>
      <c r="D955" s="140">
        <v>45046</v>
      </c>
      <c r="E955" s="145">
        <v>45046</v>
      </c>
      <c r="F955" s="142">
        <v>528.4</v>
      </c>
      <c r="G955" s="142">
        <v>528.4</v>
      </c>
      <c r="H955" s="143" t="s">
        <v>2922</v>
      </c>
      <c r="I955" s="143" t="s">
        <v>2923</v>
      </c>
      <c r="J955" s="143" t="s">
        <v>2926</v>
      </c>
      <c r="L955" s="144" t="s">
        <v>2373</v>
      </c>
    </row>
    <row r="956" spans="1:12" x14ac:dyDescent="0.25">
      <c r="A956" s="139" t="s">
        <v>4421</v>
      </c>
      <c r="B956" s="140">
        <v>45061</v>
      </c>
      <c r="C956" s="141">
        <v>45047</v>
      </c>
      <c r="D956" s="140">
        <v>45071</v>
      </c>
      <c r="F956" s="142">
        <v>95400</v>
      </c>
      <c r="G956" s="142">
        <v>95400</v>
      </c>
      <c r="H956" s="143" t="s">
        <v>4025</v>
      </c>
      <c r="I956" s="143" t="s">
        <v>4026</v>
      </c>
      <c r="J956" s="143" t="s">
        <v>4027</v>
      </c>
      <c r="L956" s="144" t="s">
        <v>2367</v>
      </c>
    </row>
    <row r="957" spans="1:12" x14ac:dyDescent="0.25">
      <c r="A957" s="139" t="s">
        <v>4422</v>
      </c>
      <c r="B957" s="140">
        <v>45051</v>
      </c>
      <c r="C957" s="141">
        <v>45047</v>
      </c>
      <c r="D957" s="140">
        <v>45071</v>
      </c>
      <c r="F957" s="142">
        <v>5000</v>
      </c>
      <c r="G957" s="142">
        <v>5000</v>
      </c>
      <c r="H957" s="143" t="s">
        <v>2412</v>
      </c>
      <c r="I957" s="143" t="s">
        <v>2413</v>
      </c>
      <c r="J957" s="143" t="s">
        <v>3798</v>
      </c>
      <c r="K957" s="139" t="s">
        <v>4423</v>
      </c>
      <c r="L957" s="144" t="s">
        <v>2367</v>
      </c>
    </row>
    <row r="958" spans="1:12" x14ac:dyDescent="0.25">
      <c r="A958" s="139" t="s">
        <v>4424</v>
      </c>
      <c r="B958" s="140">
        <v>45051</v>
      </c>
      <c r="C958" s="141">
        <v>45047</v>
      </c>
      <c r="D958" s="140">
        <v>45071</v>
      </c>
      <c r="F958" s="142">
        <v>1200</v>
      </c>
      <c r="G958" s="142">
        <v>1200</v>
      </c>
      <c r="H958" s="143" t="s">
        <v>2383</v>
      </c>
      <c r="I958" s="143" t="s">
        <v>2384</v>
      </c>
      <c r="J958" s="143" t="s">
        <v>2385</v>
      </c>
      <c r="L958" s="144" t="s">
        <v>2367</v>
      </c>
    </row>
    <row r="959" spans="1:12" x14ac:dyDescent="0.25">
      <c r="A959" s="139" t="s">
        <v>4425</v>
      </c>
      <c r="B959" s="140">
        <v>45051</v>
      </c>
      <c r="C959" s="141">
        <v>45047</v>
      </c>
      <c r="D959" s="140">
        <v>45071</v>
      </c>
      <c r="F959" s="142">
        <v>4327.5</v>
      </c>
      <c r="G959" s="142">
        <v>4327.5</v>
      </c>
      <c r="H959" s="143" t="s">
        <v>2722</v>
      </c>
      <c r="I959" s="143" t="s">
        <v>414</v>
      </c>
      <c r="J959" s="143" t="s">
        <v>2792</v>
      </c>
      <c r="K959" s="139" t="s">
        <v>4426</v>
      </c>
      <c r="L959" s="144" t="s">
        <v>2367</v>
      </c>
    </row>
    <row r="960" spans="1:12" x14ac:dyDescent="0.25">
      <c r="A960" s="139" t="s">
        <v>4427</v>
      </c>
      <c r="B960" s="140">
        <v>45051</v>
      </c>
      <c r="C960" s="141">
        <v>45047</v>
      </c>
      <c r="D960" s="140">
        <v>45071</v>
      </c>
      <c r="F960" s="142">
        <v>2500</v>
      </c>
      <c r="G960" s="142">
        <v>2500</v>
      </c>
      <c r="H960" s="143" t="s">
        <v>3089</v>
      </c>
      <c r="I960" s="143" t="s">
        <v>3090</v>
      </c>
      <c r="J960" s="143" t="s">
        <v>4428</v>
      </c>
      <c r="K960" s="139" t="s">
        <v>4429</v>
      </c>
      <c r="L960" s="144" t="s">
        <v>2367</v>
      </c>
    </row>
    <row r="961" spans="1:12" x14ac:dyDescent="0.25">
      <c r="A961" s="139" t="s">
        <v>4430</v>
      </c>
      <c r="B961" s="140">
        <v>45051</v>
      </c>
      <c r="C961" s="141">
        <v>45047</v>
      </c>
      <c r="D961" s="140">
        <v>45048</v>
      </c>
      <c r="F961" s="142">
        <v>1049.5999999999999</v>
      </c>
      <c r="G961" s="142">
        <v>1049.5999999999999</v>
      </c>
      <c r="H961" s="143" t="s">
        <v>2466</v>
      </c>
      <c r="I961" s="143" t="s">
        <v>2467</v>
      </c>
      <c r="J961" s="143" t="s">
        <v>2694</v>
      </c>
      <c r="K961" s="139" t="s">
        <v>4431</v>
      </c>
      <c r="L961" s="144" t="s">
        <v>2367</v>
      </c>
    </row>
    <row r="962" spans="1:12" x14ac:dyDescent="0.25">
      <c r="A962" s="139" t="s">
        <v>4432</v>
      </c>
      <c r="B962" s="140">
        <v>45051</v>
      </c>
      <c r="C962" s="141">
        <v>45047</v>
      </c>
      <c r="D962" s="140">
        <v>45071</v>
      </c>
      <c r="F962" s="142">
        <v>459.9</v>
      </c>
      <c r="G962" s="142">
        <v>459.9</v>
      </c>
      <c r="H962" s="143" t="s">
        <v>2466</v>
      </c>
      <c r="I962" s="143" t="s">
        <v>2467</v>
      </c>
      <c r="J962" s="143" t="s">
        <v>2632</v>
      </c>
      <c r="K962" s="139" t="s">
        <v>4433</v>
      </c>
      <c r="L962" s="144" t="s">
        <v>2367</v>
      </c>
    </row>
    <row r="963" spans="1:12" x14ac:dyDescent="0.25">
      <c r="A963" s="139" t="s">
        <v>4434</v>
      </c>
      <c r="B963" s="140">
        <v>45051</v>
      </c>
      <c r="C963" s="141">
        <v>45047</v>
      </c>
      <c r="D963" s="140">
        <v>45071</v>
      </c>
      <c r="F963" s="142">
        <v>237.88</v>
      </c>
      <c r="G963" s="142">
        <v>237.88</v>
      </c>
      <c r="H963" s="143" t="s">
        <v>2466</v>
      </c>
      <c r="I963" s="143" t="s">
        <v>2467</v>
      </c>
      <c r="J963" s="143" t="s">
        <v>2632</v>
      </c>
      <c r="K963" s="139" t="s">
        <v>4435</v>
      </c>
      <c r="L963" s="144" t="s">
        <v>2367</v>
      </c>
    </row>
    <row r="964" spans="1:12" x14ac:dyDescent="0.25">
      <c r="A964" s="139" t="s">
        <v>4436</v>
      </c>
      <c r="B964" s="140">
        <v>45050</v>
      </c>
      <c r="C964" s="141">
        <v>45047</v>
      </c>
      <c r="D964" s="140">
        <v>45071</v>
      </c>
      <c r="F964" s="142">
        <v>313.97000000000003</v>
      </c>
      <c r="G964" s="142">
        <v>299.37</v>
      </c>
      <c r="H964" s="143" t="s">
        <v>2364</v>
      </c>
      <c r="I964" s="143" t="s">
        <v>2365</v>
      </c>
      <c r="J964" s="143" t="s">
        <v>2398</v>
      </c>
      <c r="L964" s="144" t="s">
        <v>2367</v>
      </c>
    </row>
    <row r="965" spans="1:12" x14ac:dyDescent="0.25">
      <c r="A965" s="139" t="s">
        <v>4437</v>
      </c>
      <c r="B965" s="140">
        <v>45046</v>
      </c>
      <c r="C965" s="141">
        <v>45017</v>
      </c>
      <c r="D965" s="140">
        <v>45046</v>
      </c>
      <c r="E965" s="145">
        <v>45046</v>
      </c>
      <c r="F965" s="142">
        <v>9532.44</v>
      </c>
      <c r="G965" s="142">
        <v>9532.44</v>
      </c>
      <c r="H965" s="143" t="s">
        <v>2917</v>
      </c>
      <c r="I965" s="143" t="s">
        <v>2918</v>
      </c>
      <c r="J965" s="143" t="s">
        <v>2919</v>
      </c>
      <c r="L965" s="144" t="s">
        <v>2373</v>
      </c>
    </row>
    <row r="966" spans="1:12" x14ac:dyDescent="0.25">
      <c r="A966" s="139" t="s">
        <v>4438</v>
      </c>
      <c r="B966" s="140">
        <v>45046</v>
      </c>
      <c r="C966" s="141">
        <v>45017</v>
      </c>
      <c r="D966" s="140">
        <v>45046</v>
      </c>
      <c r="E966" s="145">
        <v>45046</v>
      </c>
      <c r="F966" s="142">
        <v>132.6</v>
      </c>
      <c r="G966" s="142">
        <v>132.6</v>
      </c>
      <c r="H966" s="143" t="s">
        <v>2922</v>
      </c>
      <c r="I966" s="143" t="s">
        <v>2923</v>
      </c>
      <c r="J966" s="143" t="s">
        <v>2919</v>
      </c>
      <c r="L966" s="144" t="s">
        <v>2373</v>
      </c>
    </row>
    <row r="967" spans="1:12" x14ac:dyDescent="0.25">
      <c r="A967" s="139" t="s">
        <v>4439</v>
      </c>
      <c r="B967" s="140">
        <v>45046</v>
      </c>
      <c r="C967" s="141">
        <v>45017</v>
      </c>
      <c r="D967" s="140">
        <v>45046</v>
      </c>
      <c r="E967" s="145">
        <v>45046</v>
      </c>
      <c r="F967" s="142">
        <v>1977.86</v>
      </c>
      <c r="G967" s="142">
        <v>1977.86</v>
      </c>
      <c r="H967" s="143" t="s">
        <v>2917</v>
      </c>
      <c r="I967" s="143" t="s">
        <v>2918</v>
      </c>
      <c r="J967" s="143" t="s">
        <v>2972</v>
      </c>
      <c r="L967" s="144" t="s">
        <v>2373</v>
      </c>
    </row>
    <row r="968" spans="1:12" x14ac:dyDescent="0.25">
      <c r="A968" s="139" t="s">
        <v>4440</v>
      </c>
      <c r="B968" s="140">
        <v>45046</v>
      </c>
      <c r="C968" s="141">
        <v>45017</v>
      </c>
      <c r="D968" s="140">
        <v>45046</v>
      </c>
      <c r="E968" s="145">
        <v>45046</v>
      </c>
      <c r="F968" s="142">
        <v>1949.33</v>
      </c>
      <c r="G968" s="142">
        <v>1949.33</v>
      </c>
      <c r="H968" s="143" t="s">
        <v>2917</v>
      </c>
      <c r="I968" s="143" t="s">
        <v>2918</v>
      </c>
      <c r="J968" s="143" t="s">
        <v>2975</v>
      </c>
      <c r="L968" s="144" t="s">
        <v>2373</v>
      </c>
    </row>
    <row r="969" spans="1:12" x14ac:dyDescent="0.25">
      <c r="A969" s="139" t="s">
        <v>4441</v>
      </c>
      <c r="B969" s="140">
        <v>45046</v>
      </c>
      <c r="C969" s="141">
        <v>45017</v>
      </c>
      <c r="D969" s="140">
        <v>45046</v>
      </c>
      <c r="E969" s="145">
        <v>45046</v>
      </c>
      <c r="F969" s="142">
        <v>62.5</v>
      </c>
      <c r="G969" s="142">
        <v>62.5</v>
      </c>
      <c r="H969" s="143" t="s">
        <v>2922</v>
      </c>
      <c r="I969" s="143" t="s">
        <v>2923</v>
      </c>
      <c r="J969" s="143" t="s">
        <v>2975</v>
      </c>
      <c r="L969" s="144" t="s">
        <v>2373</v>
      </c>
    </row>
    <row r="970" spans="1:12" x14ac:dyDescent="0.25">
      <c r="A970" s="139" t="s">
        <v>4442</v>
      </c>
      <c r="B970" s="140">
        <v>45046</v>
      </c>
      <c r="C970" s="141">
        <v>45017</v>
      </c>
      <c r="D970" s="140">
        <v>45046</v>
      </c>
      <c r="E970" s="145">
        <v>45046</v>
      </c>
      <c r="F970" s="142">
        <v>972.78</v>
      </c>
      <c r="G970" s="142">
        <v>972.78</v>
      </c>
      <c r="H970" s="143" t="s">
        <v>4443</v>
      </c>
      <c r="I970" s="143" t="s">
        <v>3379</v>
      </c>
      <c r="J970" s="143" t="s">
        <v>4444</v>
      </c>
      <c r="L970" s="144" t="s">
        <v>2373</v>
      </c>
    </row>
    <row r="971" spans="1:12" x14ac:dyDescent="0.25">
      <c r="A971" s="139" t="s">
        <v>4445</v>
      </c>
      <c r="B971" s="140">
        <v>45046</v>
      </c>
      <c r="C971" s="141">
        <v>45017</v>
      </c>
      <c r="D971" s="140">
        <v>45046</v>
      </c>
      <c r="E971" s="145">
        <v>45046</v>
      </c>
      <c r="F971" s="142">
        <v>51.75</v>
      </c>
      <c r="G971" s="142">
        <v>51.75</v>
      </c>
      <c r="H971" s="143" t="s">
        <v>2996</v>
      </c>
      <c r="I971" s="143" t="s">
        <v>2997</v>
      </c>
      <c r="J971" s="143" t="s">
        <v>2998</v>
      </c>
      <c r="L971" s="144" t="s">
        <v>2373</v>
      </c>
    </row>
    <row r="972" spans="1:12" x14ac:dyDescent="0.25">
      <c r="A972" s="139" t="s">
        <v>4446</v>
      </c>
      <c r="B972" s="140">
        <v>45046</v>
      </c>
      <c r="C972" s="141">
        <v>45017</v>
      </c>
      <c r="D972" s="140">
        <v>45046</v>
      </c>
      <c r="E972" s="145">
        <v>45046</v>
      </c>
      <c r="F972" s="142">
        <v>101.46</v>
      </c>
      <c r="G972" s="142">
        <v>101.46</v>
      </c>
      <c r="H972" s="143" t="s">
        <v>2996</v>
      </c>
      <c r="I972" s="143" t="s">
        <v>2997</v>
      </c>
      <c r="J972" s="143" t="s">
        <v>2998</v>
      </c>
      <c r="L972" s="144" t="s">
        <v>2373</v>
      </c>
    </row>
    <row r="973" spans="1:12" x14ac:dyDescent="0.25">
      <c r="A973" s="139" t="s">
        <v>4447</v>
      </c>
      <c r="B973" s="140">
        <v>45055</v>
      </c>
      <c r="C973" s="141">
        <v>45047</v>
      </c>
      <c r="D973" s="140">
        <v>45071</v>
      </c>
      <c r="F973" s="142">
        <v>1470.96</v>
      </c>
      <c r="G973" s="142">
        <v>1470.96</v>
      </c>
      <c r="H973" s="143" t="s">
        <v>2401</v>
      </c>
      <c r="I973" s="143" t="s">
        <v>521</v>
      </c>
      <c r="J973" s="143" t="s">
        <v>2402</v>
      </c>
      <c r="L973" s="144" t="s">
        <v>2367</v>
      </c>
    </row>
    <row r="974" spans="1:12" x14ac:dyDescent="0.25">
      <c r="A974" s="139" t="s">
        <v>4448</v>
      </c>
      <c r="B974" s="140">
        <v>45054</v>
      </c>
      <c r="C974" s="141">
        <v>45047</v>
      </c>
      <c r="D974" s="140">
        <v>45071</v>
      </c>
      <c r="F974" s="142">
        <v>643.20000000000005</v>
      </c>
      <c r="G974" s="142">
        <v>643.20000000000005</v>
      </c>
      <c r="H974" s="143" t="s">
        <v>2931</v>
      </c>
      <c r="I974" s="143" t="s">
        <v>2932</v>
      </c>
      <c r="J974" s="143" t="s">
        <v>2933</v>
      </c>
      <c r="L974" s="144" t="s">
        <v>2367</v>
      </c>
    </row>
    <row r="975" spans="1:12" x14ac:dyDescent="0.25">
      <c r="A975" s="139" t="s">
        <v>4449</v>
      </c>
      <c r="B975" s="140">
        <v>45056</v>
      </c>
      <c r="C975" s="141">
        <v>45047</v>
      </c>
      <c r="D975" s="140">
        <v>45058</v>
      </c>
      <c r="E975" s="145">
        <v>45058</v>
      </c>
      <c r="F975" s="142">
        <v>800</v>
      </c>
      <c r="G975" s="142">
        <v>800</v>
      </c>
      <c r="H975" s="143" t="s">
        <v>201</v>
      </c>
      <c r="I975" s="143" t="s">
        <v>249</v>
      </c>
      <c r="J975" s="143" t="s">
        <v>2506</v>
      </c>
      <c r="L975" s="144" t="s">
        <v>2373</v>
      </c>
    </row>
    <row r="976" spans="1:12" x14ac:dyDescent="0.25">
      <c r="A976" s="139" t="s">
        <v>4450</v>
      </c>
      <c r="B976" s="140">
        <v>45056</v>
      </c>
      <c r="C976" s="141">
        <v>45047</v>
      </c>
      <c r="D976" s="140">
        <v>45058</v>
      </c>
      <c r="E976" s="145">
        <v>45058</v>
      </c>
      <c r="F976" s="142">
        <v>34401</v>
      </c>
      <c r="G976" s="142">
        <v>34401</v>
      </c>
      <c r="H976" s="143" t="s">
        <v>171</v>
      </c>
      <c r="I976" s="143" t="s">
        <v>2498</v>
      </c>
      <c r="J976" s="143" t="s">
        <v>2499</v>
      </c>
      <c r="L976" s="144" t="s">
        <v>2373</v>
      </c>
    </row>
    <row r="977" spans="1:12" x14ac:dyDescent="0.25">
      <c r="A977" s="139" t="s">
        <v>4451</v>
      </c>
      <c r="B977" s="140">
        <v>45056</v>
      </c>
      <c r="C977" s="141">
        <v>45047</v>
      </c>
      <c r="D977" s="140">
        <v>45058</v>
      </c>
      <c r="E977" s="145">
        <v>45058</v>
      </c>
      <c r="F977" s="142">
        <v>88247</v>
      </c>
      <c r="G977" s="142">
        <v>88247</v>
      </c>
      <c r="H977" s="143" t="s">
        <v>180</v>
      </c>
      <c r="I977" s="143" t="s">
        <v>2502</v>
      </c>
      <c r="J977" s="143" t="s">
        <v>2503</v>
      </c>
      <c r="L977" s="144" t="s">
        <v>2373</v>
      </c>
    </row>
    <row r="978" spans="1:12" x14ac:dyDescent="0.25">
      <c r="A978" s="139" t="s">
        <v>4452</v>
      </c>
      <c r="B978" s="140">
        <v>45056</v>
      </c>
      <c r="C978" s="141">
        <v>45047</v>
      </c>
      <c r="D978" s="140">
        <v>45058</v>
      </c>
      <c r="E978" s="145">
        <v>45058</v>
      </c>
      <c r="F978" s="142">
        <v>12253</v>
      </c>
      <c r="G978" s="142">
        <v>12253</v>
      </c>
      <c r="H978" s="143" t="s">
        <v>2494</v>
      </c>
      <c r="I978" s="143" t="s">
        <v>2495</v>
      </c>
      <c r="J978" s="143" t="s">
        <v>2496</v>
      </c>
      <c r="L978" s="144" t="s">
        <v>2373</v>
      </c>
    </row>
    <row r="979" spans="1:12" x14ac:dyDescent="0.25">
      <c r="A979" s="139" t="s">
        <v>4453</v>
      </c>
      <c r="B979" s="140">
        <v>45057</v>
      </c>
      <c r="C979" s="141">
        <v>45047</v>
      </c>
      <c r="D979" s="140">
        <v>45068</v>
      </c>
      <c r="F979" s="142">
        <v>1064.68</v>
      </c>
      <c r="G979" s="142">
        <v>1064.68</v>
      </c>
      <c r="H979" s="143" t="s">
        <v>2523</v>
      </c>
      <c r="I979" s="143" t="s">
        <v>2524</v>
      </c>
      <c r="J979" s="143" t="s">
        <v>2525</v>
      </c>
      <c r="L979" s="144" t="s">
        <v>2367</v>
      </c>
    </row>
    <row r="980" spans="1:12" x14ac:dyDescent="0.25">
      <c r="A980" s="139" t="s">
        <v>4454</v>
      </c>
      <c r="B980" s="140">
        <v>45057</v>
      </c>
      <c r="C980" s="141">
        <v>45017</v>
      </c>
      <c r="D980" s="140">
        <v>45065</v>
      </c>
      <c r="F980" s="142">
        <v>8215.8799999999992</v>
      </c>
      <c r="G980" s="142">
        <v>8215.8799999999992</v>
      </c>
      <c r="H980" s="143" t="s">
        <v>3035</v>
      </c>
      <c r="I980" s="143" t="s">
        <v>3036</v>
      </c>
      <c r="J980" s="143" t="s">
        <v>2438</v>
      </c>
      <c r="L980" s="144" t="s">
        <v>2367</v>
      </c>
    </row>
    <row r="981" spans="1:12" x14ac:dyDescent="0.25">
      <c r="A981" s="139" t="s">
        <v>4455</v>
      </c>
      <c r="B981" s="140">
        <v>45057</v>
      </c>
      <c r="C981" s="141">
        <v>45017</v>
      </c>
      <c r="D981" s="140">
        <v>45065</v>
      </c>
      <c r="F981" s="142">
        <v>25896.09</v>
      </c>
      <c r="G981" s="142">
        <v>25896.09</v>
      </c>
      <c r="H981" s="143" t="s">
        <v>3038</v>
      </c>
      <c r="I981" s="143" t="s">
        <v>3039</v>
      </c>
      <c r="J981" s="143" t="s">
        <v>2438</v>
      </c>
      <c r="L981" s="144" t="s">
        <v>2367</v>
      </c>
    </row>
    <row r="982" spans="1:12" x14ac:dyDescent="0.25">
      <c r="A982" s="139" t="s">
        <v>4456</v>
      </c>
      <c r="B982" s="140">
        <v>45057</v>
      </c>
      <c r="C982" s="141">
        <v>45017</v>
      </c>
      <c r="D982" s="140">
        <v>45065</v>
      </c>
      <c r="F982" s="142">
        <v>68797.570000000007</v>
      </c>
      <c r="G982" s="142">
        <v>68797.570000000007</v>
      </c>
      <c r="H982" s="143" t="s">
        <v>3041</v>
      </c>
      <c r="I982" s="143" t="s">
        <v>3042</v>
      </c>
      <c r="J982" s="143" t="s">
        <v>2438</v>
      </c>
      <c r="L982" s="144" t="s">
        <v>2367</v>
      </c>
    </row>
    <row r="983" spans="1:12" x14ac:dyDescent="0.25">
      <c r="A983" s="139" t="s">
        <v>4457</v>
      </c>
      <c r="B983" s="140">
        <v>45057</v>
      </c>
      <c r="C983" s="141">
        <v>45017</v>
      </c>
      <c r="D983" s="140">
        <v>45065</v>
      </c>
      <c r="F983" s="142">
        <v>700</v>
      </c>
      <c r="G983" s="142">
        <v>700</v>
      </c>
      <c r="H983" s="143" t="s">
        <v>3044</v>
      </c>
      <c r="I983" s="143" t="s">
        <v>3045</v>
      </c>
      <c r="J983" s="143" t="s">
        <v>2438</v>
      </c>
      <c r="L983" s="144" t="s">
        <v>2367</v>
      </c>
    </row>
    <row r="984" spans="1:12" x14ac:dyDescent="0.25">
      <c r="A984" s="139" t="s">
        <v>4458</v>
      </c>
      <c r="B984" s="140">
        <v>45057</v>
      </c>
      <c r="C984" s="141">
        <v>45047</v>
      </c>
      <c r="D984" s="140">
        <v>45092</v>
      </c>
      <c r="F984" s="142">
        <v>758.73</v>
      </c>
      <c r="G984" s="142">
        <v>758.73</v>
      </c>
      <c r="H984" s="143" t="s">
        <v>2866</v>
      </c>
      <c r="I984" s="143" t="s">
        <v>2867</v>
      </c>
      <c r="J984" s="143" t="s">
        <v>3063</v>
      </c>
      <c r="L984" s="144" t="s">
        <v>2367</v>
      </c>
    </row>
    <row r="985" spans="1:12" x14ac:dyDescent="0.25">
      <c r="A985" s="139" t="s">
        <v>4459</v>
      </c>
      <c r="B985" s="140">
        <v>45057</v>
      </c>
      <c r="C985" s="141">
        <v>45017</v>
      </c>
      <c r="D985" s="140">
        <v>45071</v>
      </c>
      <c r="F985" s="142">
        <v>1015.53</v>
      </c>
      <c r="G985" s="142">
        <v>1015.53</v>
      </c>
      <c r="H985" s="143" t="s">
        <v>3051</v>
      </c>
      <c r="I985" s="143" t="s">
        <v>3052</v>
      </c>
      <c r="J985" s="143" t="s">
        <v>3049</v>
      </c>
      <c r="L985" s="144" t="s">
        <v>2367</v>
      </c>
    </row>
    <row r="986" spans="1:12" x14ac:dyDescent="0.25">
      <c r="A986" s="139" t="s">
        <v>4460</v>
      </c>
      <c r="B986" s="140">
        <v>45057</v>
      </c>
      <c r="C986" s="141">
        <v>45017</v>
      </c>
      <c r="D986" s="140">
        <v>45071</v>
      </c>
      <c r="F986" s="142">
        <v>322.18</v>
      </c>
      <c r="G986" s="142">
        <v>322.18</v>
      </c>
      <c r="H986" s="143" t="s">
        <v>3047</v>
      </c>
      <c r="I986" s="143" t="s">
        <v>3048</v>
      </c>
      <c r="J986" s="143" t="s">
        <v>3049</v>
      </c>
      <c r="L986" s="144" t="s">
        <v>2367</v>
      </c>
    </row>
    <row r="987" spans="1:12" x14ac:dyDescent="0.25">
      <c r="A987" s="139" t="s">
        <v>4461</v>
      </c>
      <c r="B987" s="140">
        <v>45057</v>
      </c>
      <c r="C987" s="141">
        <v>45017</v>
      </c>
      <c r="D987" s="140">
        <v>45071</v>
      </c>
      <c r="F987" s="142">
        <v>2704.6</v>
      </c>
      <c r="G987" s="142">
        <v>2704.6</v>
      </c>
      <c r="H987" s="143" t="s">
        <v>3054</v>
      </c>
      <c r="I987" s="143" t="s">
        <v>3055</v>
      </c>
      <c r="J987" s="143" t="s">
        <v>3049</v>
      </c>
      <c r="L987" s="144" t="s">
        <v>2367</v>
      </c>
    </row>
    <row r="988" spans="1:12" x14ac:dyDescent="0.25">
      <c r="A988" s="139" t="s">
        <v>4462</v>
      </c>
      <c r="B988" s="140">
        <v>45054</v>
      </c>
      <c r="C988" s="141">
        <v>45047</v>
      </c>
      <c r="D988" s="140">
        <v>45071</v>
      </c>
      <c r="F988" s="142">
        <v>229</v>
      </c>
      <c r="G988" s="142">
        <v>229</v>
      </c>
      <c r="H988" s="143" t="s">
        <v>2364</v>
      </c>
      <c r="I988" s="143" t="s">
        <v>2365</v>
      </c>
      <c r="J988" s="143" t="s">
        <v>2366</v>
      </c>
      <c r="L988" s="144" t="s">
        <v>2367</v>
      </c>
    </row>
    <row r="989" spans="1:12" x14ac:dyDescent="0.25">
      <c r="A989" s="139" t="s">
        <v>4463</v>
      </c>
      <c r="B989" s="140">
        <v>45058</v>
      </c>
      <c r="C989" s="141">
        <v>45047</v>
      </c>
      <c r="D989" s="140">
        <v>45103</v>
      </c>
      <c r="F989" s="142">
        <v>3300</v>
      </c>
      <c r="G989" s="142">
        <v>3300</v>
      </c>
      <c r="H989" s="143" t="s">
        <v>2393</v>
      </c>
      <c r="I989" s="143" t="s">
        <v>2394</v>
      </c>
      <c r="J989" s="143" t="s">
        <v>4146</v>
      </c>
      <c r="L989" s="144" t="s">
        <v>2367</v>
      </c>
    </row>
    <row r="990" spans="1:12" x14ac:dyDescent="0.25">
      <c r="A990" s="139" t="s">
        <v>4464</v>
      </c>
      <c r="B990" s="140">
        <v>45058</v>
      </c>
      <c r="C990" s="141">
        <v>45047</v>
      </c>
      <c r="D990" s="140">
        <v>45071</v>
      </c>
      <c r="F990" s="142">
        <v>411.69</v>
      </c>
      <c r="G990" s="142">
        <v>411.69</v>
      </c>
      <c r="H990" s="143" t="s">
        <v>2370</v>
      </c>
      <c r="I990" s="143" t="s">
        <v>2371</v>
      </c>
      <c r="J990" s="143" t="s">
        <v>2372</v>
      </c>
      <c r="L990" s="144" t="s">
        <v>2367</v>
      </c>
    </row>
    <row r="991" spans="1:12" x14ac:dyDescent="0.25">
      <c r="A991" s="139" t="s">
        <v>4465</v>
      </c>
      <c r="B991" s="140">
        <v>45058</v>
      </c>
      <c r="C991" s="141">
        <v>45047</v>
      </c>
      <c r="D991" s="140">
        <v>45071</v>
      </c>
      <c r="F991" s="142">
        <v>194.4</v>
      </c>
      <c r="G991" s="142">
        <v>194.4</v>
      </c>
      <c r="H991" s="143" t="s">
        <v>2370</v>
      </c>
      <c r="I991" s="143" t="s">
        <v>2371</v>
      </c>
      <c r="J991" s="143" t="s">
        <v>2372</v>
      </c>
      <c r="L991" s="144" t="s">
        <v>2367</v>
      </c>
    </row>
    <row r="992" spans="1:12" x14ac:dyDescent="0.25">
      <c r="A992" s="139" t="s">
        <v>4466</v>
      </c>
      <c r="B992" s="140">
        <v>45061</v>
      </c>
      <c r="C992" s="141">
        <v>45047</v>
      </c>
      <c r="D992" s="140">
        <v>45071</v>
      </c>
      <c r="F992" s="142">
        <v>13284</v>
      </c>
      <c r="G992" s="142">
        <v>13284</v>
      </c>
      <c r="H992" s="143" t="s">
        <v>4467</v>
      </c>
      <c r="I992" s="143" t="s">
        <v>1546</v>
      </c>
      <c r="J992" s="143" t="s">
        <v>4468</v>
      </c>
      <c r="K992" s="139" t="s">
        <v>4469</v>
      </c>
      <c r="L992" s="144" t="s">
        <v>2367</v>
      </c>
    </row>
    <row r="993" spans="1:12" x14ac:dyDescent="0.25">
      <c r="A993" s="139" t="s">
        <v>4470</v>
      </c>
      <c r="B993" s="140">
        <v>45061</v>
      </c>
      <c r="C993" s="141">
        <v>45047</v>
      </c>
      <c r="D993" s="140">
        <v>45071</v>
      </c>
      <c r="F993" s="142">
        <v>845</v>
      </c>
      <c r="G993" s="142">
        <v>845</v>
      </c>
      <c r="H993" s="143" t="s">
        <v>3585</v>
      </c>
      <c r="I993" s="143" t="s">
        <v>3586</v>
      </c>
      <c r="J993" s="143" t="s">
        <v>4471</v>
      </c>
      <c r="K993" s="139" t="s">
        <v>4472</v>
      </c>
      <c r="L993" s="144" t="s">
        <v>2367</v>
      </c>
    </row>
    <row r="994" spans="1:12" x14ac:dyDescent="0.25">
      <c r="A994" s="139" t="s">
        <v>4473</v>
      </c>
      <c r="B994" s="140">
        <v>45061</v>
      </c>
      <c r="C994" s="141">
        <v>45047</v>
      </c>
      <c r="D994" s="140">
        <v>45071</v>
      </c>
      <c r="F994" s="142">
        <v>1800</v>
      </c>
      <c r="G994" s="142">
        <v>1800</v>
      </c>
      <c r="H994" s="143" t="s">
        <v>3089</v>
      </c>
      <c r="I994" s="143" t="s">
        <v>3090</v>
      </c>
      <c r="J994" s="143" t="s">
        <v>3232</v>
      </c>
      <c r="K994" s="139" t="s">
        <v>4474</v>
      </c>
      <c r="L994" s="144" t="s">
        <v>2367</v>
      </c>
    </row>
    <row r="995" spans="1:12" x14ac:dyDescent="0.25">
      <c r="A995" s="139" t="s">
        <v>4475</v>
      </c>
      <c r="B995" s="140">
        <v>45058</v>
      </c>
      <c r="C995" s="141">
        <v>45047</v>
      </c>
      <c r="D995" s="140">
        <v>45071</v>
      </c>
      <c r="F995" s="142">
        <v>235</v>
      </c>
      <c r="G995" s="142">
        <v>235</v>
      </c>
      <c r="H995" s="143" t="s">
        <v>2518</v>
      </c>
      <c r="I995" s="143" t="s">
        <v>2519</v>
      </c>
      <c r="J995" s="143" t="s">
        <v>2520</v>
      </c>
      <c r="L995" s="144" t="s">
        <v>2367</v>
      </c>
    </row>
    <row r="996" spans="1:12" x14ac:dyDescent="0.25">
      <c r="A996" s="139" t="s">
        <v>4476</v>
      </c>
      <c r="B996" s="140">
        <v>45061</v>
      </c>
      <c r="C996" s="141">
        <v>45047</v>
      </c>
      <c r="D996" s="140">
        <v>45071</v>
      </c>
      <c r="F996" s="142">
        <v>6457</v>
      </c>
      <c r="G996" s="142">
        <v>6457</v>
      </c>
      <c r="H996" s="143" t="s">
        <v>4128</v>
      </c>
      <c r="I996" s="143" t="s">
        <v>4129</v>
      </c>
      <c r="J996" s="143" t="s">
        <v>4299</v>
      </c>
      <c r="K996" s="139" t="s">
        <v>4477</v>
      </c>
      <c r="L996" s="144" t="s">
        <v>2367</v>
      </c>
    </row>
    <row r="997" spans="1:12" x14ac:dyDescent="0.25">
      <c r="A997" s="139" t="s">
        <v>4478</v>
      </c>
      <c r="B997" s="140">
        <v>45061</v>
      </c>
      <c r="C997" s="141">
        <v>45047</v>
      </c>
      <c r="D997" s="140">
        <v>45071</v>
      </c>
      <c r="F997" s="142">
        <v>500</v>
      </c>
      <c r="G997" s="142">
        <v>500</v>
      </c>
      <c r="H997" s="143" t="s">
        <v>3089</v>
      </c>
      <c r="I997" s="143" t="s">
        <v>3090</v>
      </c>
      <c r="J997" s="143" t="s">
        <v>4479</v>
      </c>
      <c r="K997" s="139" t="s">
        <v>4480</v>
      </c>
      <c r="L997" s="144" t="s">
        <v>2367</v>
      </c>
    </row>
    <row r="998" spans="1:12" x14ac:dyDescent="0.25">
      <c r="A998" s="139" t="s">
        <v>4481</v>
      </c>
      <c r="B998" s="140">
        <v>45061</v>
      </c>
      <c r="C998" s="141">
        <v>45047</v>
      </c>
      <c r="D998" s="140">
        <v>45071</v>
      </c>
      <c r="F998" s="142">
        <v>2997</v>
      </c>
      <c r="G998" s="142">
        <v>2997</v>
      </c>
      <c r="H998" s="143" t="s">
        <v>2585</v>
      </c>
      <c r="I998" s="143" t="s">
        <v>2586</v>
      </c>
      <c r="J998" s="143" t="s">
        <v>2805</v>
      </c>
      <c r="K998" s="139" t="s">
        <v>4482</v>
      </c>
      <c r="L998" s="144" t="s">
        <v>2367</v>
      </c>
    </row>
    <row r="999" spans="1:12" x14ac:dyDescent="0.25">
      <c r="A999" s="139" t="s">
        <v>4483</v>
      </c>
      <c r="B999" s="140">
        <v>45061</v>
      </c>
      <c r="C999" s="141">
        <v>45047</v>
      </c>
      <c r="D999" s="140">
        <v>45089</v>
      </c>
      <c r="F999" s="142">
        <v>31800</v>
      </c>
      <c r="G999" s="142">
        <v>31800</v>
      </c>
      <c r="H999" s="143" t="s">
        <v>4025</v>
      </c>
      <c r="I999" s="143" t="s">
        <v>4026</v>
      </c>
      <c r="J999" s="143" t="s">
        <v>4027</v>
      </c>
      <c r="L999" s="144" t="s">
        <v>2367</v>
      </c>
    </row>
    <row r="1000" spans="1:12" x14ac:dyDescent="0.25">
      <c r="A1000" s="139" t="s">
        <v>4484</v>
      </c>
      <c r="B1000" s="140">
        <v>45061</v>
      </c>
      <c r="C1000" s="141">
        <v>45017</v>
      </c>
      <c r="D1000" s="140">
        <v>45071</v>
      </c>
      <c r="F1000" s="142">
        <v>7305.75</v>
      </c>
      <c r="G1000" s="142">
        <v>7305.75</v>
      </c>
      <c r="H1000" s="143" t="s">
        <v>3121</v>
      </c>
      <c r="I1000" s="143" t="s">
        <v>3122</v>
      </c>
      <c r="J1000" s="143" t="s">
        <v>3049</v>
      </c>
      <c r="L1000" s="144" t="s">
        <v>2367</v>
      </c>
    </row>
    <row r="1001" spans="1:12" x14ac:dyDescent="0.25">
      <c r="A1001" s="139" t="s">
        <v>4485</v>
      </c>
      <c r="B1001" s="140">
        <v>45046</v>
      </c>
      <c r="C1001" s="141">
        <v>45017</v>
      </c>
      <c r="D1001" s="140">
        <v>45065</v>
      </c>
      <c r="F1001" s="142">
        <v>757.18</v>
      </c>
      <c r="G1001" s="142">
        <v>757.18</v>
      </c>
      <c r="H1001" s="143" t="s">
        <v>2889</v>
      </c>
      <c r="I1001" s="143" t="s">
        <v>2890</v>
      </c>
      <c r="J1001" s="143" t="s">
        <v>2891</v>
      </c>
      <c r="L1001" s="144" t="s">
        <v>2367</v>
      </c>
    </row>
    <row r="1002" spans="1:12" x14ac:dyDescent="0.25">
      <c r="A1002" s="139" t="s">
        <v>4486</v>
      </c>
      <c r="B1002" s="140">
        <v>45061</v>
      </c>
      <c r="C1002" s="141">
        <v>45047</v>
      </c>
      <c r="D1002" s="140">
        <v>45087</v>
      </c>
      <c r="F1002" s="142">
        <v>757.18</v>
      </c>
      <c r="G1002" s="142">
        <v>757.18</v>
      </c>
      <c r="H1002" s="143" t="s">
        <v>2889</v>
      </c>
      <c r="I1002" s="143" t="s">
        <v>2890</v>
      </c>
      <c r="J1002" s="143" t="s">
        <v>2891</v>
      </c>
      <c r="L1002" s="144" t="s">
        <v>2367</v>
      </c>
    </row>
    <row r="1003" spans="1:12" x14ac:dyDescent="0.25">
      <c r="A1003" s="139" t="s">
        <v>4487</v>
      </c>
      <c r="B1003" s="140">
        <v>45061</v>
      </c>
      <c r="C1003" s="141">
        <v>45047</v>
      </c>
      <c r="D1003" s="140">
        <v>45065</v>
      </c>
      <c r="F1003" s="142">
        <v>161.79</v>
      </c>
      <c r="G1003" s="142">
        <v>161.79</v>
      </c>
      <c r="H1003" s="143" t="s">
        <v>2459</v>
      </c>
      <c r="I1003" s="143" t="s">
        <v>2460</v>
      </c>
      <c r="J1003" s="143" t="s">
        <v>2445</v>
      </c>
      <c r="L1003" s="144" t="s">
        <v>2367</v>
      </c>
    </row>
    <row r="1004" spans="1:12" x14ac:dyDescent="0.25">
      <c r="A1004" s="139" t="s">
        <v>4488</v>
      </c>
      <c r="B1004" s="140">
        <v>45061</v>
      </c>
      <c r="C1004" s="141">
        <v>45047</v>
      </c>
      <c r="D1004" s="140">
        <v>45065</v>
      </c>
      <c r="F1004" s="142">
        <v>180</v>
      </c>
      <c r="G1004" s="142">
        <v>180</v>
      </c>
      <c r="H1004" s="143" t="s">
        <v>2472</v>
      </c>
      <c r="I1004" s="143" t="s">
        <v>2473</v>
      </c>
      <c r="J1004" s="143" t="s">
        <v>2445</v>
      </c>
      <c r="L1004" s="144" t="s">
        <v>2367</v>
      </c>
    </row>
    <row r="1005" spans="1:12" x14ac:dyDescent="0.25">
      <c r="A1005" s="139" t="s">
        <v>4489</v>
      </c>
      <c r="B1005" s="140">
        <v>45061</v>
      </c>
      <c r="C1005" s="141">
        <v>45047</v>
      </c>
      <c r="D1005" s="140">
        <v>45065</v>
      </c>
      <c r="F1005" s="142">
        <v>32</v>
      </c>
      <c r="G1005" s="142">
        <v>32</v>
      </c>
      <c r="H1005" s="143" t="s">
        <v>2462</v>
      </c>
      <c r="I1005" s="143" t="s">
        <v>2463</v>
      </c>
      <c r="J1005" s="143" t="s">
        <v>2445</v>
      </c>
      <c r="L1005" s="144" t="s">
        <v>2367</v>
      </c>
    </row>
    <row r="1006" spans="1:12" x14ac:dyDescent="0.25">
      <c r="A1006" s="139" t="s">
        <v>4490</v>
      </c>
      <c r="B1006" s="140">
        <v>45061</v>
      </c>
      <c r="C1006" s="141">
        <v>45047</v>
      </c>
      <c r="D1006" s="140">
        <v>45065</v>
      </c>
      <c r="F1006" s="142">
        <v>255.9</v>
      </c>
      <c r="G1006" s="142">
        <v>255.9</v>
      </c>
      <c r="H1006" s="143" t="s">
        <v>3585</v>
      </c>
      <c r="I1006" s="143" t="s">
        <v>3586</v>
      </c>
      <c r="J1006" s="143" t="s">
        <v>2445</v>
      </c>
      <c r="L1006" s="144" t="s">
        <v>2367</v>
      </c>
    </row>
    <row r="1007" spans="1:12" x14ac:dyDescent="0.25">
      <c r="A1007" s="139" t="s">
        <v>4491</v>
      </c>
      <c r="B1007" s="140">
        <v>45061</v>
      </c>
      <c r="C1007" s="141">
        <v>45047</v>
      </c>
      <c r="D1007" s="140">
        <v>45065</v>
      </c>
      <c r="F1007" s="142">
        <v>127.49</v>
      </c>
      <c r="G1007" s="142">
        <v>127.49</v>
      </c>
      <c r="H1007" s="143" t="s">
        <v>3113</v>
      </c>
      <c r="I1007" s="143" t="s">
        <v>1353</v>
      </c>
      <c r="J1007" s="143" t="s">
        <v>2445</v>
      </c>
      <c r="L1007" s="144" t="s">
        <v>2367</v>
      </c>
    </row>
    <row r="1008" spans="1:12" x14ac:dyDescent="0.25">
      <c r="A1008" s="139" t="s">
        <v>4492</v>
      </c>
      <c r="B1008" s="140">
        <v>45061</v>
      </c>
      <c r="C1008" s="141">
        <v>45047</v>
      </c>
      <c r="D1008" s="140">
        <v>45065</v>
      </c>
      <c r="F1008" s="142">
        <v>84.07</v>
      </c>
      <c r="G1008" s="142">
        <v>84.07</v>
      </c>
      <c r="H1008" s="143" t="s">
        <v>2636</v>
      </c>
      <c r="I1008" s="143" t="s">
        <v>2637</v>
      </c>
      <c r="J1008" s="143" t="s">
        <v>2445</v>
      </c>
      <c r="L1008" s="144" t="s">
        <v>2367</v>
      </c>
    </row>
    <row r="1009" spans="1:12" x14ac:dyDescent="0.25">
      <c r="A1009" s="139" t="s">
        <v>4493</v>
      </c>
      <c r="B1009" s="140">
        <v>45061</v>
      </c>
      <c r="C1009" s="141">
        <v>45047</v>
      </c>
      <c r="D1009" s="140">
        <v>45065</v>
      </c>
      <c r="F1009" s="142">
        <v>71.8</v>
      </c>
      <c r="G1009" s="142">
        <v>71.8</v>
      </c>
      <c r="H1009" s="143" t="s">
        <v>4467</v>
      </c>
      <c r="I1009" s="143" t="s">
        <v>1546</v>
      </c>
      <c r="J1009" s="143" t="s">
        <v>2445</v>
      </c>
      <c r="L1009" s="144" t="s">
        <v>2367</v>
      </c>
    </row>
    <row r="1010" spans="1:12" x14ac:dyDescent="0.25">
      <c r="A1010" s="139" t="s">
        <v>4494</v>
      </c>
      <c r="B1010" s="140">
        <v>45061</v>
      </c>
      <c r="C1010" s="141">
        <v>45047</v>
      </c>
      <c r="D1010" s="140">
        <v>45065</v>
      </c>
      <c r="F1010" s="142">
        <v>215</v>
      </c>
      <c r="G1010" s="142">
        <v>215</v>
      </c>
      <c r="H1010" s="143" t="s">
        <v>2462</v>
      </c>
      <c r="I1010" s="143" t="s">
        <v>2463</v>
      </c>
      <c r="J1010" s="143" t="s">
        <v>2445</v>
      </c>
      <c r="L1010" s="144" t="s">
        <v>2367</v>
      </c>
    </row>
    <row r="1011" spans="1:12" x14ac:dyDescent="0.25">
      <c r="A1011" s="139" t="s">
        <v>4495</v>
      </c>
      <c r="B1011" s="140">
        <v>45061</v>
      </c>
      <c r="C1011" s="141">
        <v>45047</v>
      </c>
      <c r="D1011" s="140">
        <v>45065</v>
      </c>
      <c r="F1011" s="142">
        <v>39</v>
      </c>
      <c r="G1011" s="142">
        <v>39</v>
      </c>
      <c r="H1011" s="143" t="s">
        <v>2448</v>
      </c>
      <c r="I1011" s="143" t="s">
        <v>2449</v>
      </c>
      <c r="J1011" s="143" t="s">
        <v>2445</v>
      </c>
      <c r="L1011" s="144" t="s">
        <v>2367</v>
      </c>
    </row>
    <row r="1012" spans="1:12" x14ac:dyDescent="0.25">
      <c r="A1012" s="139" t="s">
        <v>4496</v>
      </c>
      <c r="B1012" s="140">
        <v>45061</v>
      </c>
      <c r="C1012" s="141">
        <v>45047</v>
      </c>
      <c r="D1012" s="140">
        <v>45065</v>
      </c>
      <c r="F1012" s="142">
        <v>225.86</v>
      </c>
      <c r="G1012" s="142">
        <v>225.86</v>
      </c>
      <c r="H1012" s="143" t="s">
        <v>2472</v>
      </c>
      <c r="I1012" s="143" t="s">
        <v>2473</v>
      </c>
      <c r="J1012" s="143" t="s">
        <v>2445</v>
      </c>
      <c r="L1012" s="144" t="s">
        <v>2367</v>
      </c>
    </row>
    <row r="1013" spans="1:12" x14ac:dyDescent="0.25">
      <c r="A1013" s="139" t="s">
        <v>4497</v>
      </c>
      <c r="B1013" s="140">
        <v>45061</v>
      </c>
      <c r="C1013" s="141">
        <v>45047</v>
      </c>
      <c r="D1013" s="140">
        <v>45065</v>
      </c>
      <c r="F1013" s="142">
        <v>286.24</v>
      </c>
      <c r="G1013" s="142">
        <v>286.24</v>
      </c>
      <c r="H1013" s="143" t="s">
        <v>2452</v>
      </c>
      <c r="I1013" s="143" t="s">
        <v>2453</v>
      </c>
      <c r="J1013" s="143" t="s">
        <v>2445</v>
      </c>
      <c r="L1013" s="144" t="s">
        <v>2367</v>
      </c>
    </row>
    <row r="1014" spans="1:12" x14ac:dyDescent="0.25">
      <c r="A1014" s="139" t="s">
        <v>4498</v>
      </c>
      <c r="B1014" s="140">
        <v>45062</v>
      </c>
      <c r="C1014" s="141">
        <v>45047</v>
      </c>
      <c r="D1014" s="140">
        <v>45089</v>
      </c>
      <c r="F1014" s="142">
        <v>57500</v>
      </c>
      <c r="G1014" s="142">
        <v>57500</v>
      </c>
      <c r="H1014" s="143" t="s">
        <v>2541</v>
      </c>
      <c r="I1014" s="143" t="s">
        <v>2542</v>
      </c>
      <c r="J1014" s="143" t="s">
        <v>3764</v>
      </c>
      <c r="K1014" s="139" t="s">
        <v>4499</v>
      </c>
      <c r="L1014" s="144" t="s">
        <v>2367</v>
      </c>
    </row>
    <row r="1015" spans="1:12" x14ac:dyDescent="0.25">
      <c r="A1015" s="139" t="s">
        <v>4500</v>
      </c>
      <c r="B1015" s="140">
        <v>45062</v>
      </c>
      <c r="C1015" s="141">
        <v>45047</v>
      </c>
      <c r="D1015" s="140">
        <v>45089</v>
      </c>
      <c r="F1015" s="142">
        <v>500</v>
      </c>
      <c r="G1015" s="142">
        <v>500</v>
      </c>
      <c r="H1015" s="143" t="s">
        <v>3089</v>
      </c>
      <c r="I1015" s="143" t="s">
        <v>3090</v>
      </c>
      <c r="J1015" s="143" t="s">
        <v>2581</v>
      </c>
      <c r="K1015" s="139" t="s">
        <v>4501</v>
      </c>
      <c r="L1015" s="144" t="s">
        <v>2367</v>
      </c>
    </row>
    <row r="1016" spans="1:12" x14ac:dyDescent="0.25">
      <c r="A1016" s="139" t="s">
        <v>4502</v>
      </c>
      <c r="B1016" s="140">
        <v>45061</v>
      </c>
      <c r="C1016" s="141">
        <v>45047</v>
      </c>
      <c r="D1016" s="140">
        <v>45078</v>
      </c>
      <c r="F1016" s="142">
        <v>2154.4299999999998</v>
      </c>
      <c r="G1016" s="142">
        <v>2054.25</v>
      </c>
      <c r="H1016" s="143" t="s">
        <v>2423</v>
      </c>
      <c r="I1016" s="143" t="s">
        <v>2424</v>
      </c>
      <c r="J1016" s="143" t="s">
        <v>2428</v>
      </c>
      <c r="L1016" s="144" t="s">
        <v>2367</v>
      </c>
    </row>
    <row r="1017" spans="1:12" x14ac:dyDescent="0.25">
      <c r="A1017" s="139" t="s">
        <v>4503</v>
      </c>
      <c r="B1017" s="140">
        <v>45019</v>
      </c>
      <c r="C1017" s="141">
        <v>45017</v>
      </c>
      <c r="D1017" s="140">
        <v>45041</v>
      </c>
      <c r="E1017" s="145">
        <v>45041</v>
      </c>
      <c r="F1017" s="142">
        <v>356.3</v>
      </c>
      <c r="G1017" s="142">
        <v>356.3</v>
      </c>
      <c r="H1017" s="143" t="s">
        <v>3089</v>
      </c>
      <c r="I1017" s="143" t="s">
        <v>3090</v>
      </c>
      <c r="J1017" s="143" t="s">
        <v>4504</v>
      </c>
      <c r="K1017" s="139" t="s">
        <v>4505</v>
      </c>
      <c r="L1017" s="144" t="s">
        <v>2373</v>
      </c>
    </row>
    <row r="1018" spans="1:12" x14ac:dyDescent="0.25">
      <c r="A1018" s="139" t="s">
        <v>4506</v>
      </c>
      <c r="B1018" s="140">
        <v>45042</v>
      </c>
      <c r="C1018" s="141">
        <v>45017</v>
      </c>
      <c r="D1018" s="140">
        <v>45056</v>
      </c>
      <c r="E1018" s="145">
        <v>45056</v>
      </c>
      <c r="F1018" s="142">
        <v>919.7</v>
      </c>
      <c r="G1018" s="142">
        <v>919.7</v>
      </c>
      <c r="H1018" s="143" t="s">
        <v>2393</v>
      </c>
      <c r="I1018" s="143" t="s">
        <v>2394</v>
      </c>
      <c r="J1018" s="143" t="s">
        <v>3717</v>
      </c>
      <c r="K1018" s="139" t="s">
        <v>3718</v>
      </c>
      <c r="L1018" s="144" t="s">
        <v>2373</v>
      </c>
    </row>
    <row r="1019" spans="1:12" x14ac:dyDescent="0.25">
      <c r="A1019" s="139" t="s">
        <v>4507</v>
      </c>
      <c r="B1019" s="140">
        <v>45022</v>
      </c>
      <c r="C1019" s="141">
        <v>45017</v>
      </c>
      <c r="D1019" s="140">
        <v>45041</v>
      </c>
      <c r="E1019" s="145">
        <v>45041</v>
      </c>
      <c r="F1019" s="142">
        <v>3500</v>
      </c>
      <c r="G1019" s="142">
        <v>3500</v>
      </c>
      <c r="H1019" s="143" t="s">
        <v>3235</v>
      </c>
      <c r="I1019" s="143" t="s">
        <v>3236</v>
      </c>
      <c r="J1019" s="143" t="s">
        <v>4504</v>
      </c>
      <c r="L1019" s="144" t="s">
        <v>2373</v>
      </c>
    </row>
    <row r="1020" spans="1:12" x14ac:dyDescent="0.25">
      <c r="A1020" s="139" t="s">
        <v>4508</v>
      </c>
      <c r="B1020" s="140">
        <v>45026</v>
      </c>
      <c r="C1020" s="141">
        <v>45017</v>
      </c>
      <c r="D1020" s="140">
        <v>45041</v>
      </c>
      <c r="E1020" s="145">
        <v>45041</v>
      </c>
      <c r="F1020" s="142">
        <v>656.8</v>
      </c>
      <c r="G1020" s="142">
        <v>656.8</v>
      </c>
      <c r="H1020" s="143" t="s">
        <v>2393</v>
      </c>
      <c r="I1020" s="143" t="s">
        <v>2394</v>
      </c>
      <c r="J1020" s="143" t="s">
        <v>3737</v>
      </c>
      <c r="K1020" s="139" t="s">
        <v>3738</v>
      </c>
      <c r="L1020" s="144" t="s">
        <v>2373</v>
      </c>
    </row>
    <row r="1021" spans="1:12" x14ac:dyDescent="0.25">
      <c r="A1021" s="139" t="s">
        <v>4509</v>
      </c>
      <c r="B1021" s="140">
        <v>45048</v>
      </c>
      <c r="C1021" s="141">
        <v>45047</v>
      </c>
      <c r="D1021" s="140">
        <v>45071</v>
      </c>
      <c r="F1021" s="142">
        <v>656.8</v>
      </c>
      <c r="G1021" s="142">
        <v>656.8</v>
      </c>
      <c r="H1021" s="143" t="s">
        <v>2393</v>
      </c>
      <c r="I1021" s="143" t="s">
        <v>457</v>
      </c>
      <c r="J1021" s="143" t="s">
        <v>3737</v>
      </c>
      <c r="K1021" s="139" t="s">
        <v>3738</v>
      </c>
      <c r="L1021" s="144" t="s">
        <v>2367</v>
      </c>
    </row>
    <row r="1022" spans="1:12" x14ac:dyDescent="0.25">
      <c r="A1022" s="139" t="s">
        <v>4510</v>
      </c>
      <c r="B1022" s="140">
        <v>45030</v>
      </c>
      <c r="C1022" s="141">
        <v>45017</v>
      </c>
      <c r="D1022" s="140">
        <v>45041</v>
      </c>
      <c r="E1022" s="145">
        <v>45041</v>
      </c>
      <c r="F1022" s="142">
        <v>51000</v>
      </c>
      <c r="G1022" s="142">
        <v>51000</v>
      </c>
      <c r="H1022" s="143" t="s">
        <v>3756</v>
      </c>
      <c r="I1022" s="143" t="s">
        <v>735</v>
      </c>
      <c r="J1022" s="143" t="s">
        <v>3757</v>
      </c>
      <c r="K1022" s="139" t="s">
        <v>3758</v>
      </c>
      <c r="L1022" s="144" t="s">
        <v>2373</v>
      </c>
    </row>
    <row r="1023" spans="1:12" x14ac:dyDescent="0.25">
      <c r="A1023" s="139" t="s">
        <v>4511</v>
      </c>
      <c r="B1023" s="140">
        <v>45055</v>
      </c>
      <c r="C1023" s="141">
        <v>45047</v>
      </c>
      <c r="D1023" s="140">
        <v>45071</v>
      </c>
      <c r="F1023" s="142">
        <v>24000</v>
      </c>
      <c r="G1023" s="142">
        <v>24000</v>
      </c>
      <c r="H1023" s="143" t="s">
        <v>3756</v>
      </c>
      <c r="I1023" s="143" t="s">
        <v>735</v>
      </c>
      <c r="J1023" s="143" t="s">
        <v>3757</v>
      </c>
      <c r="K1023" s="139" t="s">
        <v>3758</v>
      </c>
      <c r="L1023" s="144" t="s">
        <v>2367</v>
      </c>
    </row>
    <row r="1024" spans="1:12" x14ac:dyDescent="0.25">
      <c r="A1024" s="139" t="s">
        <v>4512</v>
      </c>
      <c r="B1024" s="140">
        <v>45034</v>
      </c>
      <c r="C1024" s="141">
        <v>45017</v>
      </c>
      <c r="D1024" s="140">
        <v>45056</v>
      </c>
      <c r="F1024" s="142">
        <v>9045</v>
      </c>
      <c r="G1024" s="142">
        <v>9045</v>
      </c>
      <c r="H1024" s="143" t="s">
        <v>4513</v>
      </c>
      <c r="I1024" s="143" t="s">
        <v>4514</v>
      </c>
      <c r="J1024" s="143" t="s">
        <v>4515</v>
      </c>
      <c r="K1024" s="139" t="s">
        <v>4516</v>
      </c>
      <c r="L1024" s="144" t="s">
        <v>2367</v>
      </c>
    </row>
    <row r="1025" spans="1:12" x14ac:dyDescent="0.25">
      <c r="A1025" s="139" t="s">
        <v>4517</v>
      </c>
      <c r="B1025" s="140">
        <v>45054</v>
      </c>
      <c r="C1025" s="141">
        <v>45047</v>
      </c>
      <c r="D1025" s="140">
        <v>45071</v>
      </c>
      <c r="F1025" s="142">
        <v>10250</v>
      </c>
      <c r="G1025" s="142">
        <v>9619.6200000000008</v>
      </c>
      <c r="H1025" s="143" t="s">
        <v>3788</v>
      </c>
      <c r="I1025" s="143" t="s">
        <v>3789</v>
      </c>
      <c r="J1025" s="143" t="s">
        <v>3790</v>
      </c>
      <c r="K1025" s="139" t="s">
        <v>4518</v>
      </c>
      <c r="L1025" s="144" t="s">
        <v>2367</v>
      </c>
    </row>
    <row r="1026" spans="1:12" x14ac:dyDescent="0.25">
      <c r="A1026" s="139" t="s">
        <v>4519</v>
      </c>
      <c r="B1026" s="140">
        <v>45042</v>
      </c>
      <c r="C1026" s="141">
        <v>45017</v>
      </c>
      <c r="D1026" s="140">
        <v>45062</v>
      </c>
      <c r="F1026" s="142">
        <v>17500</v>
      </c>
      <c r="G1026" s="142">
        <v>17500</v>
      </c>
      <c r="H1026" s="143" t="s">
        <v>4154</v>
      </c>
      <c r="I1026" s="143" t="s">
        <v>4155</v>
      </c>
      <c r="J1026" s="143" t="s">
        <v>4520</v>
      </c>
      <c r="K1026" s="139" t="s">
        <v>4521</v>
      </c>
      <c r="L1026" s="144" t="s">
        <v>2367</v>
      </c>
    </row>
    <row r="1027" spans="1:12" x14ac:dyDescent="0.25">
      <c r="A1027" s="139" t="s">
        <v>4522</v>
      </c>
      <c r="B1027" s="140">
        <v>45037</v>
      </c>
      <c r="C1027" s="141">
        <v>45017</v>
      </c>
      <c r="D1027" s="140">
        <v>45056</v>
      </c>
      <c r="E1027" s="145">
        <v>45056</v>
      </c>
      <c r="F1027" s="142">
        <v>20284.32</v>
      </c>
      <c r="G1027" s="142">
        <v>20284.32</v>
      </c>
      <c r="H1027" s="143" t="s">
        <v>4523</v>
      </c>
      <c r="I1027" s="143" t="s">
        <v>4524</v>
      </c>
      <c r="J1027" s="143" t="s">
        <v>4525</v>
      </c>
      <c r="K1027" s="139" t="s">
        <v>4526</v>
      </c>
      <c r="L1027" s="144" t="s">
        <v>2373</v>
      </c>
    </row>
    <row r="1028" spans="1:12" x14ac:dyDescent="0.25">
      <c r="A1028" s="139" t="s">
        <v>4527</v>
      </c>
      <c r="B1028" s="140">
        <v>45035</v>
      </c>
      <c r="C1028" s="141">
        <v>45017</v>
      </c>
      <c r="D1028" s="140">
        <v>45056</v>
      </c>
      <c r="F1028" s="142">
        <v>6300</v>
      </c>
      <c r="G1028" s="142">
        <v>6300</v>
      </c>
      <c r="H1028" s="143" t="s">
        <v>2591</v>
      </c>
      <c r="I1028" s="143" t="s">
        <v>731</v>
      </c>
      <c r="J1028" s="143" t="s">
        <v>3852</v>
      </c>
      <c r="K1028" s="139" t="s">
        <v>3853</v>
      </c>
      <c r="L1028" s="144" t="s">
        <v>2367</v>
      </c>
    </row>
    <row r="1029" spans="1:12" x14ac:dyDescent="0.25">
      <c r="A1029" s="139" t="s">
        <v>4528</v>
      </c>
      <c r="B1029" s="140">
        <v>44903</v>
      </c>
      <c r="C1029" s="141">
        <v>45047</v>
      </c>
      <c r="D1029" s="140">
        <v>45071</v>
      </c>
      <c r="F1029" s="142">
        <v>11825</v>
      </c>
      <c r="G1029" s="142">
        <v>10861.26</v>
      </c>
      <c r="H1029" s="143" t="s">
        <v>3872</v>
      </c>
      <c r="I1029" s="143" t="s">
        <v>1494</v>
      </c>
      <c r="J1029" s="143" t="s">
        <v>3874</v>
      </c>
      <c r="K1029" s="139" t="s">
        <v>3875</v>
      </c>
      <c r="L1029" s="144" t="s">
        <v>2367</v>
      </c>
    </row>
    <row r="1030" spans="1:12" x14ac:dyDescent="0.25">
      <c r="A1030" s="139" t="s">
        <v>4529</v>
      </c>
      <c r="B1030" s="140">
        <v>44904</v>
      </c>
      <c r="C1030" s="141">
        <v>45047</v>
      </c>
      <c r="D1030" s="140">
        <v>45072</v>
      </c>
      <c r="F1030" s="142">
        <v>489</v>
      </c>
      <c r="G1030" s="142">
        <v>489</v>
      </c>
      <c r="H1030" s="143" t="s">
        <v>2388</v>
      </c>
      <c r="I1030" s="143" t="s">
        <v>2389</v>
      </c>
      <c r="J1030" s="143" t="s">
        <v>2942</v>
      </c>
      <c r="K1030" s="139" t="s">
        <v>4530</v>
      </c>
      <c r="L1030" s="144" t="s">
        <v>2367</v>
      </c>
    </row>
    <row r="1031" spans="1:12" x14ac:dyDescent="0.25">
      <c r="A1031" s="139" t="s">
        <v>4531</v>
      </c>
      <c r="B1031" s="140">
        <v>45028</v>
      </c>
      <c r="C1031" s="141">
        <v>45017</v>
      </c>
      <c r="D1031" s="140">
        <v>45041</v>
      </c>
      <c r="E1031" s="145">
        <v>45041</v>
      </c>
      <c r="F1031" s="142">
        <v>9200</v>
      </c>
      <c r="G1031" s="142">
        <v>9200</v>
      </c>
      <c r="H1031" s="143" t="s">
        <v>3894</v>
      </c>
      <c r="I1031" s="143" t="s">
        <v>673</v>
      </c>
      <c r="J1031" s="143" t="s">
        <v>3895</v>
      </c>
      <c r="K1031" s="139" t="s">
        <v>2136</v>
      </c>
      <c r="L1031" s="144" t="s">
        <v>2373</v>
      </c>
    </row>
    <row r="1032" spans="1:12" x14ac:dyDescent="0.25">
      <c r="A1032" s="139" t="s">
        <v>4532</v>
      </c>
      <c r="B1032" s="140">
        <v>45042</v>
      </c>
      <c r="C1032" s="141">
        <v>45017</v>
      </c>
      <c r="D1032" s="140">
        <v>45102</v>
      </c>
      <c r="F1032" s="142">
        <v>5000</v>
      </c>
      <c r="G1032" s="142">
        <v>5000</v>
      </c>
      <c r="H1032" s="143" t="s">
        <v>4533</v>
      </c>
      <c r="I1032" s="143" t="s">
        <v>4534</v>
      </c>
      <c r="J1032" s="143" t="s">
        <v>4535</v>
      </c>
      <c r="L1032" s="144" t="s">
        <v>2367</v>
      </c>
    </row>
    <row r="1033" spans="1:12" x14ac:dyDescent="0.25">
      <c r="A1033" s="139" t="s">
        <v>4536</v>
      </c>
      <c r="B1033" s="140">
        <v>45021</v>
      </c>
      <c r="C1033" s="141">
        <v>45017</v>
      </c>
      <c r="D1033" s="140">
        <v>45041</v>
      </c>
      <c r="E1033" s="145">
        <v>45041</v>
      </c>
      <c r="F1033" s="142">
        <v>4000</v>
      </c>
      <c r="G1033" s="142">
        <v>4000</v>
      </c>
      <c r="H1033" s="143" t="s">
        <v>2534</v>
      </c>
      <c r="I1033" s="143" t="s">
        <v>2535</v>
      </c>
      <c r="J1033" s="143" t="s">
        <v>3912</v>
      </c>
      <c r="K1033" s="139" t="s">
        <v>3913</v>
      </c>
      <c r="L1033" s="144" t="s">
        <v>2373</v>
      </c>
    </row>
    <row r="1034" spans="1:12" x14ac:dyDescent="0.25">
      <c r="A1034" s="139" t="s">
        <v>4537</v>
      </c>
      <c r="B1034" s="140">
        <v>44922</v>
      </c>
      <c r="C1034" s="141">
        <v>45017</v>
      </c>
      <c r="D1034" s="140">
        <v>45071</v>
      </c>
      <c r="F1034" s="142">
        <v>4000</v>
      </c>
      <c r="G1034" s="142">
        <v>4000</v>
      </c>
      <c r="H1034" s="143" t="s">
        <v>2534</v>
      </c>
      <c r="I1034" s="143" t="s">
        <v>2535</v>
      </c>
      <c r="J1034" s="143" t="s">
        <v>3912</v>
      </c>
      <c r="K1034" s="139" t="s">
        <v>3913</v>
      </c>
      <c r="L1034" s="144" t="s">
        <v>2367</v>
      </c>
    </row>
    <row r="1035" spans="1:12" x14ac:dyDescent="0.25">
      <c r="A1035" s="139" t="s">
        <v>4538</v>
      </c>
      <c r="B1035" s="140">
        <v>45041</v>
      </c>
      <c r="C1035" s="141">
        <v>45017</v>
      </c>
      <c r="D1035" s="140">
        <v>45056</v>
      </c>
      <c r="E1035" s="145">
        <v>45056</v>
      </c>
      <c r="F1035" s="142">
        <v>8400</v>
      </c>
      <c r="G1035" s="142">
        <v>8400</v>
      </c>
      <c r="H1035" s="143" t="s">
        <v>2953</v>
      </c>
      <c r="I1035" s="143" t="s">
        <v>2954</v>
      </c>
      <c r="J1035" s="143" t="s">
        <v>3919</v>
      </c>
      <c r="K1035" s="139" t="s">
        <v>3920</v>
      </c>
      <c r="L1035" s="144" t="s">
        <v>2373</v>
      </c>
    </row>
    <row r="1036" spans="1:12" x14ac:dyDescent="0.25">
      <c r="A1036" s="139" t="s">
        <v>4539</v>
      </c>
      <c r="B1036" s="140">
        <v>44923</v>
      </c>
      <c r="C1036" s="141">
        <v>45017</v>
      </c>
      <c r="D1036" s="140">
        <v>45103</v>
      </c>
      <c r="F1036" s="142">
        <v>6925</v>
      </c>
      <c r="G1036" s="142">
        <v>6925</v>
      </c>
      <c r="H1036" s="143" t="s">
        <v>2953</v>
      </c>
      <c r="I1036" s="143" t="s">
        <v>722</v>
      </c>
      <c r="J1036" s="143" t="s">
        <v>3919</v>
      </c>
      <c r="K1036" s="139" t="s">
        <v>3920</v>
      </c>
      <c r="L1036" s="144" t="s">
        <v>2367</v>
      </c>
    </row>
    <row r="1037" spans="1:12" x14ac:dyDescent="0.25">
      <c r="A1037" s="139" t="s">
        <v>4540</v>
      </c>
      <c r="B1037" s="140">
        <v>44923</v>
      </c>
      <c r="C1037" s="141">
        <v>45047</v>
      </c>
      <c r="D1037" s="140">
        <v>45103</v>
      </c>
      <c r="F1037" s="142">
        <v>6925</v>
      </c>
      <c r="G1037" s="142">
        <v>6925</v>
      </c>
      <c r="H1037" s="143" t="s">
        <v>2953</v>
      </c>
      <c r="I1037" s="143" t="s">
        <v>722</v>
      </c>
      <c r="J1037" s="143" t="s">
        <v>3919</v>
      </c>
      <c r="K1037" s="139" t="s">
        <v>3920</v>
      </c>
      <c r="L1037" s="144" t="s">
        <v>2367</v>
      </c>
    </row>
    <row r="1038" spans="1:12" x14ac:dyDescent="0.25">
      <c r="A1038" s="139" t="s">
        <v>4541</v>
      </c>
      <c r="B1038" s="140">
        <v>44924</v>
      </c>
      <c r="C1038" s="141">
        <v>45017</v>
      </c>
      <c r="D1038" s="140">
        <v>45087</v>
      </c>
      <c r="F1038" s="142">
        <v>17500</v>
      </c>
      <c r="G1038" s="142">
        <v>17500</v>
      </c>
      <c r="H1038" s="143" t="s">
        <v>3932</v>
      </c>
      <c r="I1038" s="143" t="s">
        <v>2046</v>
      </c>
      <c r="J1038" s="143" t="s">
        <v>3933</v>
      </c>
      <c r="K1038" s="139" t="s">
        <v>3934</v>
      </c>
      <c r="L1038" s="144" t="s">
        <v>2367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04"/>
  <sheetViews>
    <sheetView topLeftCell="A280" workbookViewId="0">
      <selection activeCell="S204" sqref="S204"/>
    </sheetView>
  </sheetViews>
  <sheetFormatPr defaultRowHeight="15" x14ac:dyDescent="0.25"/>
  <cols>
    <col min="1" max="1" width="10.42578125" style="29" customWidth="1"/>
    <col min="2" max="2" width="18.85546875" style="29" customWidth="1"/>
    <col min="3" max="3" width="5.28515625" style="29" customWidth="1"/>
    <col min="4" max="4" width="44.42578125" style="29" bestFit="1" customWidth="1"/>
    <col min="5" max="5" width="12.5703125" style="29" customWidth="1"/>
    <col min="6" max="6" width="4.42578125" style="29" customWidth="1"/>
    <col min="7" max="7" width="12.7109375" style="51" bestFit="1" customWidth="1"/>
    <col min="8" max="8" width="6.42578125" style="51" customWidth="1"/>
    <col min="9" max="9" width="4" style="51" customWidth="1"/>
    <col min="10" max="11" width="11.140625" style="51" bestFit="1" customWidth="1"/>
    <col min="12" max="12" width="12.7109375" style="51" bestFit="1" customWidth="1"/>
    <col min="13" max="13" width="12.42578125" style="63" customWidth="1"/>
    <col min="14" max="14" width="17.7109375" style="64" customWidth="1"/>
    <col min="15" max="15" width="12.7109375" bestFit="1" customWidth="1"/>
  </cols>
  <sheetData>
    <row r="1" spans="1:16" x14ac:dyDescent="0.25">
      <c r="C1" s="30" t="s">
        <v>0</v>
      </c>
      <c r="D1" s="31"/>
      <c r="E1" s="31"/>
      <c r="F1" s="31"/>
      <c r="G1" s="5"/>
      <c r="H1" s="5"/>
      <c r="I1" s="5"/>
      <c r="J1" s="5"/>
      <c r="K1" s="5"/>
      <c r="L1" s="2"/>
      <c r="M1" s="55"/>
    </row>
    <row r="2" spans="1:16" x14ac:dyDescent="0.25">
      <c r="A2" s="3" t="s">
        <v>0</v>
      </c>
      <c r="B2" s="4"/>
      <c r="C2" s="31"/>
      <c r="D2" s="31"/>
      <c r="E2" s="31"/>
      <c r="F2" s="31"/>
      <c r="G2" s="5"/>
      <c r="H2" s="5"/>
      <c r="I2" s="5"/>
      <c r="J2" s="5"/>
      <c r="K2" s="5"/>
      <c r="L2" s="5"/>
      <c r="M2" s="56"/>
    </row>
    <row r="3" spans="1:16" x14ac:dyDescent="0.25">
      <c r="A3" s="3"/>
      <c r="B3" s="4"/>
      <c r="C3" s="31"/>
      <c r="D3" s="31"/>
      <c r="E3" s="31"/>
      <c r="F3" s="31"/>
      <c r="G3" s="5"/>
      <c r="H3" s="5"/>
      <c r="I3" s="5"/>
      <c r="J3" s="5"/>
      <c r="K3" s="5"/>
      <c r="L3" s="5"/>
      <c r="M3" s="56"/>
    </row>
    <row r="4" spans="1:16" x14ac:dyDescent="0.25">
      <c r="A4" s="3"/>
      <c r="B4" s="4"/>
      <c r="C4" s="31"/>
      <c r="D4" s="31"/>
      <c r="E4" s="31"/>
      <c r="F4" s="31"/>
      <c r="G4" s="5"/>
      <c r="H4" s="5"/>
      <c r="I4" s="5"/>
      <c r="J4" s="5"/>
      <c r="K4" s="5"/>
      <c r="L4" s="5"/>
      <c r="M4" s="56"/>
    </row>
    <row r="5" spans="1:16" x14ac:dyDescent="0.25">
      <c r="A5" s="3"/>
      <c r="B5" s="4"/>
      <c r="C5" s="31"/>
      <c r="D5" s="31"/>
      <c r="E5" s="31"/>
      <c r="F5" s="31"/>
      <c r="G5" s="5"/>
      <c r="H5" s="5"/>
      <c r="I5" s="5"/>
      <c r="J5" s="5"/>
      <c r="K5" s="5"/>
      <c r="L5" s="5"/>
      <c r="M5" s="56"/>
    </row>
    <row r="6" spans="1:16" x14ac:dyDescent="0.25">
      <c r="A6" s="32" t="s">
        <v>1</v>
      </c>
      <c r="B6" s="32" t="s">
        <v>2</v>
      </c>
      <c r="C6" s="32" t="s">
        <v>3</v>
      </c>
      <c r="D6" s="33"/>
      <c r="E6" s="33"/>
      <c r="F6" s="33"/>
      <c r="G6" s="8" t="s">
        <v>1773</v>
      </c>
      <c r="H6" s="48"/>
      <c r="I6" s="48"/>
      <c r="J6" s="8" t="s">
        <v>1140</v>
      </c>
      <c r="K6" s="8" t="s">
        <v>1141</v>
      </c>
      <c r="L6" s="8" t="s">
        <v>1774</v>
      </c>
      <c r="M6" s="57" t="s">
        <v>2074</v>
      </c>
      <c r="N6" s="65" t="s">
        <v>2075</v>
      </c>
    </row>
    <row r="7" spans="1:16" x14ac:dyDescent="0.25">
      <c r="A7" s="34">
        <v>10000</v>
      </c>
      <c r="B7" s="35">
        <v>1</v>
      </c>
      <c r="C7" s="35" t="s">
        <v>4</v>
      </c>
      <c r="D7" s="36"/>
      <c r="E7" s="36"/>
      <c r="F7" s="36"/>
      <c r="G7" s="12">
        <v>22404210.25</v>
      </c>
      <c r="H7" s="49"/>
      <c r="I7" s="49"/>
      <c r="J7" s="12">
        <v>4638418.6399999997</v>
      </c>
      <c r="K7" s="12">
        <v>4324259</v>
      </c>
      <c r="L7" s="12">
        <v>22718369.890000001</v>
      </c>
      <c r="M7" s="58">
        <f>L7</f>
        <v>22718369.890000001</v>
      </c>
    </row>
    <row r="8" spans="1:16" x14ac:dyDescent="0.25">
      <c r="A8" s="34">
        <v>10001</v>
      </c>
      <c r="B8" s="35" t="s">
        <v>5</v>
      </c>
      <c r="C8" s="3" t="s">
        <v>0</v>
      </c>
      <c r="D8" s="35" t="s">
        <v>6</v>
      </c>
      <c r="E8" s="36"/>
      <c r="F8" s="36"/>
      <c r="G8" s="12">
        <v>21571920.82</v>
      </c>
      <c r="H8" s="49"/>
      <c r="I8" s="49"/>
      <c r="J8" s="12">
        <v>4638418.6399999997</v>
      </c>
      <c r="K8" s="12">
        <v>4304186.6900000004</v>
      </c>
      <c r="L8" s="12">
        <v>21906152.77</v>
      </c>
      <c r="M8" s="58">
        <f t="shared" ref="M8:M39" si="0">L8</f>
        <v>21906152.77</v>
      </c>
    </row>
    <row r="9" spans="1:16" x14ac:dyDescent="0.25">
      <c r="A9" s="34">
        <v>10002</v>
      </c>
      <c r="B9" s="35" t="s">
        <v>7</v>
      </c>
      <c r="C9" s="3" t="s">
        <v>0</v>
      </c>
      <c r="D9" s="35" t="s">
        <v>8</v>
      </c>
      <c r="E9" s="36"/>
      <c r="F9" s="36"/>
      <c r="G9" s="12">
        <v>21278400.739999998</v>
      </c>
      <c r="H9" s="49"/>
      <c r="I9" s="49"/>
      <c r="J9" s="12">
        <v>4039430.88</v>
      </c>
      <c r="K9" s="12">
        <v>3620967.12</v>
      </c>
      <c r="L9" s="12">
        <v>21696864.5</v>
      </c>
      <c r="M9" s="58">
        <f t="shared" si="0"/>
        <v>21696864.5</v>
      </c>
      <c r="O9" s="96"/>
      <c r="P9" s="97"/>
    </row>
    <row r="10" spans="1:16" x14ac:dyDescent="0.25">
      <c r="A10" s="34">
        <v>79</v>
      </c>
      <c r="B10" s="35" t="s">
        <v>9</v>
      </c>
      <c r="C10" s="3" t="s">
        <v>0</v>
      </c>
      <c r="D10" s="35" t="s">
        <v>8</v>
      </c>
      <c r="E10" s="36"/>
      <c r="F10" s="36"/>
      <c r="G10" s="12">
        <v>21278400.739999998</v>
      </c>
      <c r="H10" s="49"/>
      <c r="I10" s="49"/>
      <c r="J10" s="12">
        <v>4039430.88</v>
      </c>
      <c r="K10" s="12">
        <v>3620967.12</v>
      </c>
      <c r="L10" s="12">
        <v>21696864.5</v>
      </c>
      <c r="M10" s="58">
        <f t="shared" si="0"/>
        <v>21696864.5</v>
      </c>
    </row>
    <row r="11" spans="1:16" x14ac:dyDescent="0.25">
      <c r="A11" s="34">
        <v>10003</v>
      </c>
      <c r="B11" s="35" t="s">
        <v>10</v>
      </c>
      <c r="C11" s="3" t="s">
        <v>0</v>
      </c>
      <c r="D11" s="35" t="s">
        <v>11</v>
      </c>
      <c r="E11" s="36"/>
      <c r="F11" s="36"/>
      <c r="G11" s="12">
        <v>7000</v>
      </c>
      <c r="H11" s="49"/>
      <c r="I11" s="49"/>
      <c r="J11" s="12">
        <v>2387</v>
      </c>
      <c r="K11" s="12">
        <v>2387</v>
      </c>
      <c r="L11" s="12">
        <v>7000</v>
      </c>
      <c r="M11" s="58">
        <f t="shared" si="0"/>
        <v>7000</v>
      </c>
      <c r="N11" s="64" t="str">
        <f>VLOOKUP(A11,'DE PARA'!$A:$E,5,0)</f>
        <v>13.6</v>
      </c>
    </row>
    <row r="12" spans="1:16" x14ac:dyDescent="0.25">
      <c r="A12" s="46">
        <v>10004</v>
      </c>
      <c r="B12" s="37" t="s">
        <v>1776</v>
      </c>
      <c r="C12" s="3" t="s">
        <v>0</v>
      </c>
      <c r="D12" s="37" t="s">
        <v>1777</v>
      </c>
      <c r="E12" s="38"/>
      <c r="F12" s="38"/>
      <c r="G12" s="14">
        <v>7000</v>
      </c>
      <c r="H12" s="50"/>
      <c r="I12" s="50"/>
      <c r="J12" s="14">
        <v>0</v>
      </c>
      <c r="K12" s="14">
        <v>0</v>
      </c>
      <c r="L12" s="14">
        <v>7000</v>
      </c>
      <c r="M12" s="58">
        <f t="shared" si="0"/>
        <v>7000</v>
      </c>
    </row>
    <row r="13" spans="1:16" x14ac:dyDescent="0.25">
      <c r="A13" s="46">
        <v>15963</v>
      </c>
      <c r="B13" s="37" t="s">
        <v>13</v>
      </c>
      <c r="C13" s="3" t="s">
        <v>0</v>
      </c>
      <c r="D13" s="37" t="s">
        <v>14</v>
      </c>
      <c r="E13" s="38"/>
      <c r="F13" s="38"/>
      <c r="G13" s="14">
        <v>0</v>
      </c>
      <c r="H13" s="50"/>
      <c r="I13" s="50"/>
      <c r="J13" s="14">
        <v>2387</v>
      </c>
      <c r="K13" s="14">
        <v>2387</v>
      </c>
      <c r="L13" s="14">
        <v>0</v>
      </c>
      <c r="M13" s="58">
        <f t="shared" si="0"/>
        <v>0</v>
      </c>
    </row>
    <row r="14" spans="1:16" x14ac:dyDescent="0.25">
      <c r="A14" s="39" t="s">
        <v>0</v>
      </c>
      <c r="B14" s="15" t="s">
        <v>0</v>
      </c>
      <c r="C14" s="3" t="s">
        <v>0</v>
      </c>
      <c r="D14" s="15" t="s">
        <v>0</v>
      </c>
      <c r="E14" s="40"/>
      <c r="F14" s="40"/>
      <c r="G14" s="5"/>
      <c r="H14" s="5"/>
      <c r="I14" s="5"/>
      <c r="J14" s="5"/>
      <c r="K14" s="5"/>
      <c r="L14" s="5"/>
      <c r="M14" s="58">
        <f t="shared" si="0"/>
        <v>0</v>
      </c>
    </row>
    <row r="15" spans="1:16" x14ac:dyDescent="0.25">
      <c r="A15" s="34">
        <v>50</v>
      </c>
      <c r="B15" s="35" t="s">
        <v>15</v>
      </c>
      <c r="C15" s="3" t="s">
        <v>0</v>
      </c>
      <c r="D15" s="35" t="s">
        <v>16</v>
      </c>
      <c r="E15" s="36"/>
      <c r="F15" s="36"/>
      <c r="G15" s="12">
        <v>43196.2</v>
      </c>
      <c r="H15" s="49"/>
      <c r="I15" s="49"/>
      <c r="J15" s="12">
        <v>2437834.4</v>
      </c>
      <c r="K15" s="12">
        <v>2480184.2000000002</v>
      </c>
      <c r="L15" s="12">
        <v>846.4</v>
      </c>
      <c r="M15" s="58">
        <f t="shared" si="0"/>
        <v>846.4</v>
      </c>
    </row>
    <row r="16" spans="1:16" x14ac:dyDescent="0.25">
      <c r="A16" s="46">
        <v>107166</v>
      </c>
      <c r="B16" s="37" t="s">
        <v>17</v>
      </c>
      <c r="C16" s="3" t="s">
        <v>0</v>
      </c>
      <c r="D16" s="37" t="s">
        <v>18</v>
      </c>
      <c r="E16" s="38"/>
      <c r="F16" s="38"/>
      <c r="G16" s="14">
        <v>19998.97</v>
      </c>
      <c r="H16" s="50"/>
      <c r="I16" s="50"/>
      <c r="J16" s="14">
        <v>1974023.49</v>
      </c>
      <c r="K16" s="14">
        <v>1993541.94</v>
      </c>
      <c r="L16" s="14">
        <v>480.52</v>
      </c>
      <c r="M16" s="58">
        <f t="shared" si="0"/>
        <v>480.52</v>
      </c>
      <c r="N16" s="64" t="str">
        <f>VLOOKUP(A16,'DE PARA'!$A:$E,5,0)</f>
        <v>13.1</v>
      </c>
    </row>
    <row r="17" spans="1:14" x14ac:dyDescent="0.25">
      <c r="A17" s="46">
        <v>107190</v>
      </c>
      <c r="B17" s="37" t="s">
        <v>20</v>
      </c>
      <c r="C17" s="3" t="s">
        <v>0</v>
      </c>
      <c r="D17" s="37" t="s">
        <v>21</v>
      </c>
      <c r="E17" s="38"/>
      <c r="F17" s="38"/>
      <c r="G17" s="14">
        <v>23033.05</v>
      </c>
      <c r="H17" s="50"/>
      <c r="I17" s="50"/>
      <c r="J17" s="14">
        <v>454894.24</v>
      </c>
      <c r="K17" s="14">
        <v>477582.31</v>
      </c>
      <c r="L17" s="14">
        <v>344.98</v>
      </c>
      <c r="M17" s="58">
        <f t="shared" si="0"/>
        <v>344.98</v>
      </c>
      <c r="N17" s="64" t="str">
        <f>VLOOKUP(A17,'DE PARA'!$A:$E,5,0)</f>
        <v>13.2</v>
      </c>
    </row>
    <row r="18" spans="1:14" x14ac:dyDescent="0.25">
      <c r="A18" s="46">
        <v>107212</v>
      </c>
      <c r="B18" s="37" t="s">
        <v>23</v>
      </c>
      <c r="C18" s="3" t="s">
        <v>0</v>
      </c>
      <c r="D18" s="37" t="s">
        <v>24</v>
      </c>
      <c r="E18" s="38"/>
      <c r="F18" s="38"/>
      <c r="G18" s="14">
        <v>19.28</v>
      </c>
      <c r="H18" s="50"/>
      <c r="I18" s="50"/>
      <c r="J18" s="14">
        <v>0</v>
      </c>
      <c r="K18" s="14">
        <v>0</v>
      </c>
      <c r="L18" s="14">
        <v>19.28</v>
      </c>
      <c r="M18" s="58">
        <f t="shared" si="0"/>
        <v>19.28</v>
      </c>
      <c r="N18" s="64" t="str">
        <f>VLOOKUP(A18,'DE PARA'!$A:$E,5,0)</f>
        <v>13.4</v>
      </c>
    </row>
    <row r="19" spans="1:14" x14ac:dyDescent="0.25">
      <c r="A19" s="46">
        <v>107220</v>
      </c>
      <c r="B19" s="37" t="s">
        <v>26</v>
      </c>
      <c r="C19" s="3" t="s">
        <v>0</v>
      </c>
      <c r="D19" s="37" t="s">
        <v>27</v>
      </c>
      <c r="E19" s="38"/>
      <c r="F19" s="38"/>
      <c r="G19" s="14">
        <v>144.9</v>
      </c>
      <c r="H19" s="50"/>
      <c r="I19" s="50"/>
      <c r="J19" s="14">
        <v>8916.67</v>
      </c>
      <c r="K19" s="14">
        <v>9059.9500000000007</v>
      </c>
      <c r="L19" s="14">
        <v>1.62</v>
      </c>
      <c r="M19" s="58">
        <f t="shared" si="0"/>
        <v>1.62</v>
      </c>
      <c r="N19" s="64" t="str">
        <f>VLOOKUP(A19,'DE PARA'!$A:$E,5,0)</f>
        <v>13.5</v>
      </c>
    </row>
    <row r="20" spans="1:14" x14ac:dyDescent="0.25">
      <c r="A20" s="39" t="s">
        <v>0</v>
      </c>
      <c r="B20" s="15" t="s">
        <v>0</v>
      </c>
      <c r="C20" s="3" t="s">
        <v>0</v>
      </c>
      <c r="D20" s="15" t="s">
        <v>0</v>
      </c>
      <c r="E20" s="40"/>
      <c r="F20" s="40"/>
      <c r="G20" s="5"/>
      <c r="H20" s="5"/>
      <c r="I20" s="5"/>
      <c r="J20" s="5"/>
      <c r="K20" s="5"/>
      <c r="L20" s="5"/>
      <c r="M20" s="58">
        <f t="shared" si="0"/>
        <v>0</v>
      </c>
    </row>
    <row r="21" spans="1:14" x14ac:dyDescent="0.25">
      <c r="A21" s="34">
        <v>49</v>
      </c>
      <c r="B21" s="35" t="s">
        <v>29</v>
      </c>
      <c r="C21" s="3" t="s">
        <v>0</v>
      </c>
      <c r="D21" s="35" t="s">
        <v>30</v>
      </c>
      <c r="E21" s="36"/>
      <c r="F21" s="36"/>
      <c r="G21" s="12">
        <v>1627.01</v>
      </c>
      <c r="H21" s="49"/>
      <c r="I21" s="49"/>
      <c r="J21" s="12">
        <v>14197.04</v>
      </c>
      <c r="K21" s="12">
        <v>14451.25</v>
      </c>
      <c r="L21" s="12">
        <v>1372.8</v>
      </c>
      <c r="M21" s="58">
        <f t="shared" si="0"/>
        <v>1372.8</v>
      </c>
      <c r="N21" s="64" t="str">
        <f>VLOOKUP(A21,'DE PARA'!$A:$E,5,0)</f>
        <v>13.3</v>
      </c>
    </row>
    <row r="22" spans="1:14" x14ac:dyDescent="0.25">
      <c r="A22" s="46">
        <v>109223</v>
      </c>
      <c r="B22" s="37" t="s">
        <v>36</v>
      </c>
      <c r="C22" s="3" t="s">
        <v>0</v>
      </c>
      <c r="D22" s="37" t="s">
        <v>37</v>
      </c>
      <c r="E22" s="38"/>
      <c r="F22" s="38"/>
      <c r="G22" s="14">
        <v>1627.01</v>
      </c>
      <c r="H22" s="50"/>
      <c r="I22" s="50"/>
      <c r="J22" s="14">
        <v>14197.04</v>
      </c>
      <c r="K22" s="14">
        <v>14451.25</v>
      </c>
      <c r="L22" s="14">
        <v>1372.8</v>
      </c>
      <c r="M22" s="58">
        <f t="shared" si="0"/>
        <v>1372.8</v>
      </c>
    </row>
    <row r="23" spans="1:14" x14ac:dyDescent="0.25">
      <c r="A23" s="39" t="s">
        <v>0</v>
      </c>
      <c r="B23" s="15" t="s">
        <v>0</v>
      </c>
      <c r="C23" s="3" t="s">
        <v>0</v>
      </c>
      <c r="D23" s="15" t="s">
        <v>0</v>
      </c>
      <c r="E23" s="40"/>
      <c r="F23" s="40"/>
      <c r="G23" s="5"/>
      <c r="H23" s="5"/>
      <c r="I23" s="5"/>
      <c r="J23" s="5"/>
      <c r="K23" s="5"/>
      <c r="L23" s="5"/>
      <c r="M23" s="58">
        <f t="shared" si="0"/>
        <v>0</v>
      </c>
    </row>
    <row r="24" spans="1:14" x14ac:dyDescent="0.25">
      <c r="A24" s="34">
        <v>48</v>
      </c>
      <c r="B24" s="35" t="s">
        <v>44</v>
      </c>
      <c r="C24" s="3" t="s">
        <v>0</v>
      </c>
      <c r="D24" s="35" t="s">
        <v>45</v>
      </c>
      <c r="E24" s="36"/>
      <c r="F24" s="36"/>
      <c r="G24" s="12">
        <v>14465898.02</v>
      </c>
      <c r="H24" s="49"/>
      <c r="I24" s="49"/>
      <c r="J24" s="12">
        <v>1521306.45</v>
      </c>
      <c r="K24" s="12">
        <v>1109448.3700000001</v>
      </c>
      <c r="L24" s="12">
        <v>14877756.1</v>
      </c>
      <c r="M24" s="58">
        <f t="shared" si="0"/>
        <v>14877756.1</v>
      </c>
    </row>
    <row r="25" spans="1:14" x14ac:dyDescent="0.25">
      <c r="A25" s="46">
        <v>107174</v>
      </c>
      <c r="B25" s="37" t="s">
        <v>46</v>
      </c>
      <c r="C25" s="3" t="s">
        <v>0</v>
      </c>
      <c r="D25" s="37" t="s">
        <v>47</v>
      </c>
      <c r="E25" s="38"/>
      <c r="F25" s="38"/>
      <c r="G25" s="14">
        <v>7147766.5199999996</v>
      </c>
      <c r="H25" s="50"/>
      <c r="I25" s="50"/>
      <c r="J25" s="14">
        <v>969857.2</v>
      </c>
      <c r="K25" s="14">
        <v>1095255.51</v>
      </c>
      <c r="L25" s="14">
        <v>7022368.21</v>
      </c>
      <c r="M25" s="58">
        <f t="shared" si="0"/>
        <v>7022368.21</v>
      </c>
      <c r="N25" s="64" t="str">
        <f>VLOOKUP(A25,'DE PARA'!$A:$E,5,0)</f>
        <v>13.1</v>
      </c>
    </row>
    <row r="26" spans="1:14" x14ac:dyDescent="0.25">
      <c r="A26" s="46">
        <v>107204</v>
      </c>
      <c r="B26" s="37" t="s">
        <v>48</v>
      </c>
      <c r="C26" s="3" t="s">
        <v>0</v>
      </c>
      <c r="D26" s="37" t="s">
        <v>49</v>
      </c>
      <c r="E26" s="38"/>
      <c r="F26" s="38"/>
      <c r="G26" s="14">
        <v>80754.789999999994</v>
      </c>
      <c r="H26" s="50"/>
      <c r="I26" s="50"/>
      <c r="J26" s="14">
        <v>835.46</v>
      </c>
      <c r="K26" s="14">
        <v>0</v>
      </c>
      <c r="L26" s="14">
        <v>81590.25</v>
      </c>
      <c r="M26" s="58">
        <f t="shared" si="0"/>
        <v>81590.25</v>
      </c>
      <c r="N26" s="64" t="str">
        <f>VLOOKUP(A26,'DE PARA'!$A:$E,5,0)</f>
        <v>13.2</v>
      </c>
    </row>
    <row r="27" spans="1:14" x14ac:dyDescent="0.25">
      <c r="A27" s="46">
        <v>107239</v>
      </c>
      <c r="B27" s="37" t="s">
        <v>50</v>
      </c>
      <c r="C27" s="3" t="s">
        <v>0</v>
      </c>
      <c r="D27" s="37" t="s">
        <v>51</v>
      </c>
      <c r="E27" s="38"/>
      <c r="F27" s="38"/>
      <c r="G27" s="14">
        <v>1175953.1299999999</v>
      </c>
      <c r="H27" s="50"/>
      <c r="I27" s="50"/>
      <c r="J27" s="14">
        <v>21845.43</v>
      </c>
      <c r="K27" s="14">
        <v>2243.48</v>
      </c>
      <c r="L27" s="14">
        <v>1195555.08</v>
      </c>
      <c r="M27" s="58">
        <f t="shared" si="0"/>
        <v>1195555.08</v>
      </c>
      <c r="N27" s="64" t="str">
        <f>VLOOKUP(A27,'DE PARA'!$A:$E,5,0)</f>
        <v>13.5</v>
      </c>
    </row>
    <row r="28" spans="1:14" x14ac:dyDescent="0.25">
      <c r="A28" s="46">
        <v>107476</v>
      </c>
      <c r="B28" s="37" t="s">
        <v>52</v>
      </c>
      <c r="C28" s="3" t="s">
        <v>0</v>
      </c>
      <c r="D28" s="37" t="s">
        <v>53</v>
      </c>
      <c r="E28" s="38"/>
      <c r="F28" s="38"/>
      <c r="G28" s="14">
        <v>4862060.09</v>
      </c>
      <c r="H28" s="50"/>
      <c r="I28" s="50"/>
      <c r="J28" s="14">
        <v>515615.32</v>
      </c>
      <c r="K28" s="14">
        <v>9707.8799999999992</v>
      </c>
      <c r="L28" s="14">
        <v>5367967.53</v>
      </c>
      <c r="M28" s="58">
        <f t="shared" si="0"/>
        <v>5367967.53</v>
      </c>
      <c r="N28" s="64" t="str">
        <f>VLOOKUP(A28,'DE PARA'!$A:$E,5,0)</f>
        <v>13.2</v>
      </c>
    </row>
    <row r="29" spans="1:14" x14ac:dyDescent="0.25">
      <c r="A29" s="46">
        <v>107689</v>
      </c>
      <c r="B29" s="37" t="s">
        <v>54</v>
      </c>
      <c r="C29" s="3" t="s">
        <v>0</v>
      </c>
      <c r="D29" s="37" t="s">
        <v>55</v>
      </c>
      <c r="E29" s="38"/>
      <c r="F29" s="38"/>
      <c r="G29" s="14">
        <v>1199363.49</v>
      </c>
      <c r="H29" s="50"/>
      <c r="I29" s="50"/>
      <c r="J29" s="14">
        <v>13153.04</v>
      </c>
      <c r="K29" s="14">
        <v>2241.5</v>
      </c>
      <c r="L29" s="14">
        <v>1210275.03</v>
      </c>
      <c r="M29" s="58">
        <f t="shared" si="0"/>
        <v>1210275.03</v>
      </c>
      <c r="N29" s="64" t="str">
        <f>VLOOKUP(A29,'DE PARA'!$A:$E,5,0)</f>
        <v>13.4</v>
      </c>
    </row>
    <row r="30" spans="1:14" x14ac:dyDescent="0.25">
      <c r="A30" s="39" t="s">
        <v>0</v>
      </c>
      <c r="B30" s="15" t="s">
        <v>0</v>
      </c>
      <c r="C30" s="3" t="s">
        <v>0</v>
      </c>
      <c r="D30" s="15" t="s">
        <v>0</v>
      </c>
      <c r="E30" s="40"/>
      <c r="F30" s="40"/>
      <c r="G30" s="5"/>
      <c r="H30" s="5"/>
      <c r="I30" s="5"/>
      <c r="J30" s="5"/>
      <c r="K30" s="5"/>
      <c r="L30" s="5"/>
      <c r="M30" s="58">
        <f t="shared" si="0"/>
        <v>0</v>
      </c>
    </row>
    <row r="31" spans="1:14" x14ac:dyDescent="0.25">
      <c r="A31" s="34">
        <v>39</v>
      </c>
      <c r="B31" s="35" t="s">
        <v>56</v>
      </c>
      <c r="C31" s="3" t="s">
        <v>0</v>
      </c>
      <c r="D31" s="35" t="s">
        <v>57</v>
      </c>
      <c r="E31" s="36"/>
      <c r="F31" s="36"/>
      <c r="G31" s="12">
        <v>6760679.5099999998</v>
      </c>
      <c r="H31" s="49"/>
      <c r="I31" s="49"/>
      <c r="J31" s="12">
        <v>63705.99</v>
      </c>
      <c r="K31" s="12">
        <v>14496.3</v>
      </c>
      <c r="L31" s="12">
        <v>6809889.2000000002</v>
      </c>
      <c r="M31" s="58">
        <f t="shared" si="0"/>
        <v>6809889.2000000002</v>
      </c>
      <c r="N31" s="64" t="str">
        <f>VLOOKUP(A31,'DE PARA'!$A:$E,5,0)</f>
        <v>13.3</v>
      </c>
    </row>
    <row r="32" spans="1:14" x14ac:dyDescent="0.25">
      <c r="A32" s="46">
        <v>106070</v>
      </c>
      <c r="B32" s="37" t="s">
        <v>58</v>
      </c>
      <c r="C32" s="3" t="s">
        <v>0</v>
      </c>
      <c r="D32" s="37" t="s">
        <v>59</v>
      </c>
      <c r="E32" s="38"/>
      <c r="F32" s="38"/>
      <c r="G32" s="14">
        <v>1265307.7</v>
      </c>
      <c r="H32" s="50"/>
      <c r="I32" s="50"/>
      <c r="J32" s="14">
        <v>12040.67</v>
      </c>
      <c r="K32" s="14">
        <v>0</v>
      </c>
      <c r="L32" s="14">
        <v>1277348.3700000001</v>
      </c>
      <c r="M32" s="58">
        <f t="shared" si="0"/>
        <v>1277348.3700000001</v>
      </c>
    </row>
    <row r="33" spans="1:13" x14ac:dyDescent="0.25">
      <c r="A33" s="46">
        <v>106216</v>
      </c>
      <c r="B33" s="37" t="s">
        <v>60</v>
      </c>
      <c r="C33" s="3" t="s">
        <v>0</v>
      </c>
      <c r="D33" s="37" t="s">
        <v>61</v>
      </c>
      <c r="E33" s="38"/>
      <c r="F33" s="38"/>
      <c r="G33" s="14">
        <v>7670.54</v>
      </c>
      <c r="H33" s="50"/>
      <c r="I33" s="50"/>
      <c r="J33" s="14">
        <v>74.569999999999993</v>
      </c>
      <c r="K33" s="14">
        <v>0</v>
      </c>
      <c r="L33" s="14">
        <v>7745.11</v>
      </c>
      <c r="M33" s="58">
        <f t="shared" si="0"/>
        <v>7745.11</v>
      </c>
    </row>
    <row r="34" spans="1:13" x14ac:dyDescent="0.25">
      <c r="A34" s="46">
        <v>106224</v>
      </c>
      <c r="B34" s="37" t="s">
        <v>62</v>
      </c>
      <c r="C34" s="3" t="s">
        <v>0</v>
      </c>
      <c r="D34" s="37" t="s">
        <v>63</v>
      </c>
      <c r="E34" s="38"/>
      <c r="F34" s="38"/>
      <c r="G34" s="14">
        <v>175339.24</v>
      </c>
      <c r="H34" s="50"/>
      <c r="I34" s="50"/>
      <c r="J34" s="14">
        <v>1668.53</v>
      </c>
      <c r="K34" s="14">
        <v>0</v>
      </c>
      <c r="L34" s="14">
        <v>177007.77</v>
      </c>
      <c r="M34" s="58">
        <f t="shared" si="0"/>
        <v>177007.77</v>
      </c>
    </row>
    <row r="35" spans="1:13" x14ac:dyDescent="0.25">
      <c r="A35" s="46">
        <v>106895</v>
      </c>
      <c r="B35" s="37" t="s">
        <v>64</v>
      </c>
      <c r="C35" s="3" t="s">
        <v>0</v>
      </c>
      <c r="D35" s="37" t="s">
        <v>65</v>
      </c>
      <c r="E35" s="38"/>
      <c r="F35" s="38"/>
      <c r="G35" s="14">
        <v>75090.179999999993</v>
      </c>
      <c r="H35" s="50"/>
      <c r="I35" s="50"/>
      <c r="J35" s="14">
        <v>669.18</v>
      </c>
      <c r="K35" s="14">
        <v>0</v>
      </c>
      <c r="L35" s="14">
        <v>75759.360000000001</v>
      </c>
      <c r="M35" s="58">
        <f t="shared" si="0"/>
        <v>75759.360000000001</v>
      </c>
    </row>
    <row r="36" spans="1:13" x14ac:dyDescent="0.25">
      <c r="A36" s="46">
        <v>107140</v>
      </c>
      <c r="B36" s="37" t="s">
        <v>66</v>
      </c>
      <c r="C36" s="3" t="s">
        <v>0</v>
      </c>
      <c r="D36" s="37" t="s">
        <v>67</v>
      </c>
      <c r="E36" s="38"/>
      <c r="F36" s="38"/>
      <c r="G36" s="14">
        <v>3912664.24</v>
      </c>
      <c r="H36" s="50"/>
      <c r="I36" s="50"/>
      <c r="J36" s="14">
        <v>36790</v>
      </c>
      <c r="K36" s="14">
        <v>0</v>
      </c>
      <c r="L36" s="14">
        <v>3949454.24</v>
      </c>
      <c r="M36" s="58">
        <f t="shared" si="0"/>
        <v>3949454.24</v>
      </c>
    </row>
    <row r="37" spans="1:13" x14ac:dyDescent="0.25">
      <c r="A37" s="46">
        <v>109231</v>
      </c>
      <c r="B37" s="37" t="s">
        <v>68</v>
      </c>
      <c r="C37" s="3" t="s">
        <v>0</v>
      </c>
      <c r="D37" s="37" t="s">
        <v>69</v>
      </c>
      <c r="E37" s="38"/>
      <c r="F37" s="38"/>
      <c r="G37" s="14">
        <v>172340.22</v>
      </c>
      <c r="H37" s="50"/>
      <c r="I37" s="50"/>
      <c r="J37" s="14">
        <v>2194.44</v>
      </c>
      <c r="K37" s="14">
        <v>14496.3</v>
      </c>
      <c r="L37" s="14">
        <v>160038.35999999999</v>
      </c>
      <c r="M37" s="58">
        <f t="shared" si="0"/>
        <v>160038.35999999999</v>
      </c>
    </row>
    <row r="38" spans="1:13" x14ac:dyDescent="0.25">
      <c r="A38" s="46">
        <v>110086</v>
      </c>
      <c r="B38" s="37" t="s">
        <v>70</v>
      </c>
      <c r="C38" s="3" t="s">
        <v>0</v>
      </c>
      <c r="D38" s="37" t="s">
        <v>71</v>
      </c>
      <c r="E38" s="38"/>
      <c r="F38" s="38"/>
      <c r="G38" s="14">
        <v>1052146.2</v>
      </c>
      <c r="H38" s="50"/>
      <c r="I38" s="50"/>
      <c r="J38" s="14">
        <v>9376.36</v>
      </c>
      <c r="K38" s="14">
        <v>0</v>
      </c>
      <c r="L38" s="14">
        <v>1061522.56</v>
      </c>
      <c r="M38" s="58">
        <f t="shared" si="0"/>
        <v>1061522.56</v>
      </c>
    </row>
    <row r="39" spans="1:13" x14ac:dyDescent="0.25">
      <c r="A39" s="46">
        <v>110183</v>
      </c>
      <c r="B39" s="37" t="s">
        <v>72</v>
      </c>
      <c r="C39" s="3" t="s">
        <v>0</v>
      </c>
      <c r="D39" s="37" t="s">
        <v>73</v>
      </c>
      <c r="E39" s="38"/>
      <c r="F39" s="38"/>
      <c r="G39" s="14">
        <v>100121.19</v>
      </c>
      <c r="H39" s="50"/>
      <c r="I39" s="50"/>
      <c r="J39" s="14">
        <v>892.24</v>
      </c>
      <c r="K39" s="14">
        <v>0</v>
      </c>
      <c r="L39" s="14">
        <v>101013.43</v>
      </c>
      <c r="M39" s="58">
        <f t="shared" si="0"/>
        <v>101013.43</v>
      </c>
    </row>
    <row r="40" spans="1:13" x14ac:dyDescent="0.25">
      <c r="A40" s="39" t="s">
        <v>0</v>
      </c>
      <c r="B40" s="15" t="s">
        <v>0</v>
      </c>
      <c r="C40" s="3" t="s">
        <v>0</v>
      </c>
      <c r="D40" s="15" t="s">
        <v>0</v>
      </c>
      <c r="E40" s="40"/>
      <c r="F40" s="40"/>
      <c r="G40" s="5"/>
      <c r="H40" s="5"/>
      <c r="I40" s="5"/>
      <c r="J40" s="5"/>
      <c r="K40" s="5"/>
      <c r="L40" s="5"/>
      <c r="M40" s="56"/>
    </row>
    <row r="41" spans="1:13" x14ac:dyDescent="0.25">
      <c r="A41" s="34">
        <v>10017</v>
      </c>
      <c r="B41" s="35" t="s">
        <v>74</v>
      </c>
      <c r="C41" s="3" t="s">
        <v>0</v>
      </c>
      <c r="D41" s="35" t="s">
        <v>75</v>
      </c>
      <c r="E41" s="36"/>
      <c r="F41" s="36"/>
      <c r="G41" s="12">
        <v>293520.08</v>
      </c>
      <c r="H41" s="49"/>
      <c r="I41" s="49"/>
      <c r="J41" s="12">
        <v>598987.76</v>
      </c>
      <c r="K41" s="12">
        <v>683219.57</v>
      </c>
      <c r="L41" s="12">
        <v>209288.27</v>
      </c>
      <c r="M41" s="58"/>
    </row>
    <row r="42" spans="1:13" x14ac:dyDescent="0.25">
      <c r="A42" s="34">
        <v>26</v>
      </c>
      <c r="B42" s="35" t="s">
        <v>76</v>
      </c>
      <c r="C42" s="3" t="s">
        <v>0</v>
      </c>
      <c r="D42" s="35" t="s">
        <v>77</v>
      </c>
      <c r="E42" s="36"/>
      <c r="F42" s="36"/>
      <c r="G42" s="12">
        <v>228445.58</v>
      </c>
      <c r="H42" s="49"/>
      <c r="I42" s="49"/>
      <c r="J42" s="12">
        <v>385743.32</v>
      </c>
      <c r="K42" s="12">
        <v>457261.24</v>
      </c>
      <c r="L42" s="12">
        <v>156927.66</v>
      </c>
      <c r="M42" s="58"/>
    </row>
    <row r="43" spans="1:13" x14ac:dyDescent="0.25">
      <c r="A43" s="34">
        <v>10018</v>
      </c>
      <c r="B43" s="35" t="s">
        <v>78</v>
      </c>
      <c r="C43" s="3" t="s">
        <v>0</v>
      </c>
      <c r="D43" s="35" t="s">
        <v>79</v>
      </c>
      <c r="E43" s="36"/>
      <c r="F43" s="36"/>
      <c r="G43" s="12">
        <v>228445.58</v>
      </c>
      <c r="H43" s="49"/>
      <c r="I43" s="49"/>
      <c r="J43" s="12">
        <v>385743.32</v>
      </c>
      <c r="K43" s="12">
        <v>457261.24</v>
      </c>
      <c r="L43" s="12">
        <v>156927.66</v>
      </c>
      <c r="M43" s="58"/>
    </row>
    <row r="44" spans="1:13" x14ac:dyDescent="0.25">
      <c r="A44" s="46">
        <v>10024</v>
      </c>
      <c r="B44" s="37" t="s">
        <v>80</v>
      </c>
      <c r="C44" s="3" t="s">
        <v>0</v>
      </c>
      <c r="D44" s="37" t="s">
        <v>81</v>
      </c>
      <c r="E44" s="38"/>
      <c r="F44" s="38"/>
      <c r="G44" s="14">
        <v>50400</v>
      </c>
      <c r="H44" s="50"/>
      <c r="I44" s="50"/>
      <c r="J44" s="14">
        <v>21000</v>
      </c>
      <c r="K44" s="14">
        <v>71400</v>
      </c>
      <c r="L44" s="14">
        <v>0</v>
      </c>
      <c r="M44" s="59"/>
    </row>
    <row r="45" spans="1:13" x14ac:dyDescent="0.25">
      <c r="A45" s="46">
        <v>10025</v>
      </c>
      <c r="B45" s="37" t="s">
        <v>82</v>
      </c>
      <c r="C45" s="3" t="s">
        <v>0</v>
      </c>
      <c r="D45" s="37" t="s">
        <v>83</v>
      </c>
      <c r="E45" s="38"/>
      <c r="F45" s="38"/>
      <c r="G45" s="14">
        <v>82251.399999999994</v>
      </c>
      <c r="H45" s="50"/>
      <c r="I45" s="50"/>
      <c r="J45" s="14">
        <v>313795.01</v>
      </c>
      <c r="K45" s="14">
        <v>294263.3</v>
      </c>
      <c r="L45" s="14">
        <v>101783.11</v>
      </c>
      <c r="M45" s="59"/>
    </row>
    <row r="46" spans="1:13" x14ac:dyDescent="0.25">
      <c r="A46" s="46">
        <v>10027</v>
      </c>
      <c r="B46" s="37" t="s">
        <v>84</v>
      </c>
      <c r="C46" s="3" t="s">
        <v>0</v>
      </c>
      <c r="D46" s="37" t="s">
        <v>85</v>
      </c>
      <c r="E46" s="38"/>
      <c r="F46" s="38"/>
      <c r="G46" s="14">
        <v>82253.34</v>
      </c>
      <c r="H46" s="50"/>
      <c r="I46" s="50"/>
      <c r="J46" s="14">
        <v>42302.89</v>
      </c>
      <c r="K46" s="14">
        <v>82253.34</v>
      </c>
      <c r="L46" s="14">
        <v>42302.89</v>
      </c>
      <c r="M46" s="59"/>
    </row>
    <row r="47" spans="1:13" x14ac:dyDescent="0.25">
      <c r="A47" s="46">
        <v>10029</v>
      </c>
      <c r="B47" s="37" t="s">
        <v>86</v>
      </c>
      <c r="C47" s="3" t="s">
        <v>0</v>
      </c>
      <c r="D47" s="37" t="s">
        <v>87</v>
      </c>
      <c r="E47" s="38"/>
      <c r="F47" s="38"/>
      <c r="G47" s="14">
        <v>13540.84</v>
      </c>
      <c r="H47" s="50"/>
      <c r="I47" s="50"/>
      <c r="J47" s="14">
        <v>8645.42</v>
      </c>
      <c r="K47" s="14">
        <v>9344.6</v>
      </c>
      <c r="L47" s="14">
        <v>12841.66</v>
      </c>
      <c r="M47" s="59"/>
    </row>
    <row r="48" spans="1:13" x14ac:dyDescent="0.25">
      <c r="A48" s="39" t="s">
        <v>0</v>
      </c>
      <c r="B48" s="15" t="s">
        <v>0</v>
      </c>
      <c r="C48" s="3" t="s">
        <v>0</v>
      </c>
      <c r="D48" s="15" t="s">
        <v>0</v>
      </c>
      <c r="E48" s="40"/>
      <c r="F48" s="40"/>
      <c r="G48" s="5"/>
      <c r="H48" s="5"/>
      <c r="I48" s="5"/>
      <c r="J48" s="5"/>
      <c r="K48" s="5"/>
      <c r="L48" s="5"/>
      <c r="M48" s="56"/>
    </row>
    <row r="49" spans="1:13" x14ac:dyDescent="0.25">
      <c r="A49" s="34">
        <v>28</v>
      </c>
      <c r="B49" s="35" t="s">
        <v>88</v>
      </c>
      <c r="C49" s="3" t="s">
        <v>0</v>
      </c>
      <c r="D49" s="35" t="s">
        <v>89</v>
      </c>
      <c r="E49" s="36"/>
      <c r="F49" s="36"/>
      <c r="G49" s="12">
        <v>22825.06</v>
      </c>
      <c r="H49" s="49"/>
      <c r="I49" s="49"/>
      <c r="J49" s="12">
        <v>213244.44</v>
      </c>
      <c r="K49" s="12">
        <v>220408.67</v>
      </c>
      <c r="L49" s="12">
        <v>15660.83</v>
      </c>
      <c r="M49" s="58"/>
    </row>
    <row r="50" spans="1:13" x14ac:dyDescent="0.25">
      <c r="A50" s="34">
        <v>31</v>
      </c>
      <c r="B50" s="35" t="s">
        <v>90</v>
      </c>
      <c r="C50" s="3" t="s">
        <v>0</v>
      </c>
      <c r="D50" s="35" t="s">
        <v>91</v>
      </c>
      <c r="E50" s="36"/>
      <c r="F50" s="36"/>
      <c r="G50" s="12">
        <v>22825.06</v>
      </c>
      <c r="H50" s="49"/>
      <c r="I50" s="49"/>
      <c r="J50" s="12">
        <v>213244.44</v>
      </c>
      <c r="K50" s="12">
        <v>220408.67</v>
      </c>
      <c r="L50" s="12">
        <v>15660.83</v>
      </c>
      <c r="M50" s="58"/>
    </row>
    <row r="51" spans="1:13" x14ac:dyDescent="0.25">
      <c r="A51" s="46">
        <v>10031</v>
      </c>
      <c r="B51" s="37" t="s">
        <v>92</v>
      </c>
      <c r="C51" s="3" t="s">
        <v>0</v>
      </c>
      <c r="D51" s="37" t="s">
        <v>93</v>
      </c>
      <c r="E51" s="38"/>
      <c r="F51" s="38"/>
      <c r="G51" s="14">
        <v>0</v>
      </c>
      <c r="H51" s="50"/>
      <c r="I51" s="50"/>
      <c r="J51" s="14">
        <v>119492</v>
      </c>
      <c r="K51" s="14">
        <v>119492</v>
      </c>
      <c r="L51" s="14">
        <v>0</v>
      </c>
      <c r="M51" s="59"/>
    </row>
    <row r="52" spans="1:13" x14ac:dyDescent="0.25">
      <c r="A52" s="46">
        <v>10032</v>
      </c>
      <c r="B52" s="37" t="s">
        <v>94</v>
      </c>
      <c r="C52" s="3" t="s">
        <v>0</v>
      </c>
      <c r="D52" s="37" t="s">
        <v>95</v>
      </c>
      <c r="E52" s="38"/>
      <c r="F52" s="38"/>
      <c r="G52" s="14">
        <v>22084.46</v>
      </c>
      <c r="H52" s="50"/>
      <c r="I52" s="50"/>
      <c r="J52" s="14">
        <v>24083</v>
      </c>
      <c r="K52" s="14">
        <v>30662.23</v>
      </c>
      <c r="L52" s="14">
        <v>15505.23</v>
      </c>
      <c r="M52" s="59"/>
    </row>
    <row r="53" spans="1:13" x14ac:dyDescent="0.25">
      <c r="A53" s="46">
        <v>10034</v>
      </c>
      <c r="B53" s="37" t="s">
        <v>98</v>
      </c>
      <c r="C53" s="3" t="s">
        <v>0</v>
      </c>
      <c r="D53" s="37" t="s">
        <v>99</v>
      </c>
      <c r="E53" s="38"/>
      <c r="F53" s="38"/>
      <c r="G53" s="14">
        <v>0</v>
      </c>
      <c r="H53" s="50"/>
      <c r="I53" s="50"/>
      <c r="J53" s="14">
        <v>69669.440000000002</v>
      </c>
      <c r="K53" s="14">
        <v>69669.440000000002</v>
      </c>
      <c r="L53" s="14">
        <v>0</v>
      </c>
      <c r="M53" s="59"/>
    </row>
    <row r="54" spans="1:13" x14ac:dyDescent="0.25">
      <c r="A54" s="46">
        <v>10036</v>
      </c>
      <c r="B54" s="37" t="s">
        <v>100</v>
      </c>
      <c r="C54" s="3" t="s">
        <v>0</v>
      </c>
      <c r="D54" s="37" t="s">
        <v>101</v>
      </c>
      <c r="E54" s="38"/>
      <c r="F54" s="38"/>
      <c r="G54" s="14">
        <v>740.6</v>
      </c>
      <c r="H54" s="50"/>
      <c r="I54" s="50"/>
      <c r="J54" s="14">
        <v>0</v>
      </c>
      <c r="K54" s="14">
        <v>585</v>
      </c>
      <c r="L54" s="14">
        <v>155.6</v>
      </c>
      <c r="M54" s="59"/>
    </row>
    <row r="55" spans="1:13" x14ac:dyDescent="0.25">
      <c r="A55" s="39" t="s">
        <v>0</v>
      </c>
      <c r="B55" s="15" t="s">
        <v>0</v>
      </c>
      <c r="C55" s="3" t="s">
        <v>0</v>
      </c>
      <c r="D55" s="15" t="s">
        <v>0</v>
      </c>
      <c r="E55" s="40"/>
      <c r="F55" s="40"/>
      <c r="G55" s="5"/>
      <c r="H55" s="5"/>
      <c r="I55" s="5"/>
      <c r="J55" s="5"/>
      <c r="K55" s="5"/>
      <c r="L55" s="5"/>
      <c r="M55" s="56"/>
    </row>
    <row r="56" spans="1:13" x14ac:dyDescent="0.25">
      <c r="A56" s="34">
        <v>72</v>
      </c>
      <c r="B56" s="35" t="s">
        <v>102</v>
      </c>
      <c r="C56" s="3" t="s">
        <v>0</v>
      </c>
      <c r="D56" s="35" t="s">
        <v>103</v>
      </c>
      <c r="E56" s="36"/>
      <c r="F56" s="36"/>
      <c r="G56" s="12">
        <v>42249.440000000002</v>
      </c>
      <c r="H56" s="49"/>
      <c r="I56" s="49"/>
      <c r="J56" s="12">
        <v>0</v>
      </c>
      <c r="K56" s="12">
        <v>5549.66</v>
      </c>
      <c r="L56" s="12">
        <v>36699.78</v>
      </c>
      <c r="M56" s="58"/>
    </row>
    <row r="57" spans="1:13" x14ac:dyDescent="0.25">
      <c r="A57" s="34">
        <v>73</v>
      </c>
      <c r="B57" s="35" t="s">
        <v>104</v>
      </c>
      <c r="C57" s="3" t="s">
        <v>0</v>
      </c>
      <c r="D57" s="35" t="s">
        <v>103</v>
      </c>
      <c r="E57" s="36"/>
      <c r="F57" s="36"/>
      <c r="G57" s="12">
        <v>42249.440000000002</v>
      </c>
      <c r="H57" s="49"/>
      <c r="I57" s="49"/>
      <c r="J57" s="12">
        <v>0</v>
      </c>
      <c r="K57" s="12">
        <v>5549.66</v>
      </c>
      <c r="L57" s="12">
        <v>36699.78</v>
      </c>
      <c r="M57" s="58"/>
    </row>
    <row r="58" spans="1:13" x14ac:dyDescent="0.25">
      <c r="A58" s="46">
        <v>10058</v>
      </c>
      <c r="B58" s="37" t="s">
        <v>105</v>
      </c>
      <c r="C58" s="3" t="s">
        <v>0</v>
      </c>
      <c r="D58" s="37" t="s">
        <v>106</v>
      </c>
      <c r="E58" s="38"/>
      <c r="F58" s="38"/>
      <c r="G58" s="14">
        <v>42249.440000000002</v>
      </c>
      <c r="H58" s="50"/>
      <c r="I58" s="50"/>
      <c r="J58" s="14">
        <v>0</v>
      </c>
      <c r="K58" s="14">
        <v>5549.66</v>
      </c>
      <c r="L58" s="14">
        <v>36699.78</v>
      </c>
      <c r="M58" s="59"/>
    </row>
    <row r="59" spans="1:13" x14ac:dyDescent="0.25">
      <c r="A59" s="39" t="s">
        <v>0</v>
      </c>
      <c r="B59" s="15" t="s">
        <v>0</v>
      </c>
      <c r="C59" s="3" t="s">
        <v>0</v>
      </c>
      <c r="D59" s="15" t="s">
        <v>0</v>
      </c>
      <c r="E59" s="40"/>
      <c r="F59" s="40"/>
      <c r="G59" s="5"/>
      <c r="H59" s="5"/>
      <c r="I59" s="5"/>
      <c r="J59" s="5"/>
      <c r="K59" s="5"/>
      <c r="L59" s="5"/>
      <c r="M59" s="56"/>
    </row>
    <row r="60" spans="1:13" x14ac:dyDescent="0.25">
      <c r="A60" s="34">
        <v>46</v>
      </c>
      <c r="B60" s="35" t="s">
        <v>107</v>
      </c>
      <c r="C60" s="3" t="s">
        <v>0</v>
      </c>
      <c r="D60" s="35" t="s">
        <v>108</v>
      </c>
      <c r="E60" s="36"/>
      <c r="F60" s="36"/>
      <c r="G60" s="12">
        <v>832289.43</v>
      </c>
      <c r="H60" s="49"/>
      <c r="I60" s="49"/>
      <c r="J60" s="12">
        <v>0</v>
      </c>
      <c r="K60" s="12">
        <v>20072.310000000001</v>
      </c>
      <c r="L60" s="12">
        <v>812217.12</v>
      </c>
      <c r="M60" s="58"/>
    </row>
    <row r="61" spans="1:13" x14ac:dyDescent="0.25">
      <c r="A61" s="34">
        <v>47</v>
      </c>
      <c r="B61" s="35" t="s">
        <v>109</v>
      </c>
      <c r="C61" s="3" t="s">
        <v>0</v>
      </c>
      <c r="D61" s="35" t="s">
        <v>110</v>
      </c>
      <c r="E61" s="36"/>
      <c r="F61" s="36"/>
      <c r="G61" s="12">
        <v>832289.43</v>
      </c>
      <c r="H61" s="49"/>
      <c r="I61" s="49"/>
      <c r="J61" s="12">
        <v>0</v>
      </c>
      <c r="K61" s="12">
        <v>20072.310000000001</v>
      </c>
      <c r="L61" s="12">
        <v>812217.12</v>
      </c>
      <c r="M61" s="58"/>
    </row>
    <row r="62" spans="1:13" x14ac:dyDescent="0.25">
      <c r="A62" s="34">
        <v>99</v>
      </c>
      <c r="B62" s="35" t="s">
        <v>111</v>
      </c>
      <c r="C62" s="3" t="s">
        <v>0</v>
      </c>
      <c r="D62" s="35" t="s">
        <v>112</v>
      </c>
      <c r="E62" s="36"/>
      <c r="F62" s="36"/>
      <c r="G62" s="12">
        <v>2780208.75</v>
      </c>
      <c r="H62" s="49"/>
      <c r="I62" s="49"/>
      <c r="J62" s="12">
        <v>0</v>
      </c>
      <c r="K62" s="12">
        <v>0</v>
      </c>
      <c r="L62" s="12">
        <v>2780208.75</v>
      </c>
      <c r="M62" s="58"/>
    </row>
    <row r="63" spans="1:13" x14ac:dyDescent="0.25">
      <c r="A63" s="34">
        <v>100</v>
      </c>
      <c r="B63" s="35" t="s">
        <v>113</v>
      </c>
      <c r="C63" s="3" t="s">
        <v>0</v>
      </c>
      <c r="D63" s="35" t="s">
        <v>114</v>
      </c>
      <c r="E63" s="36"/>
      <c r="F63" s="36"/>
      <c r="G63" s="12">
        <v>2780208.75</v>
      </c>
      <c r="H63" s="49"/>
      <c r="I63" s="49"/>
      <c r="J63" s="12">
        <v>0</v>
      </c>
      <c r="K63" s="12">
        <v>0</v>
      </c>
      <c r="L63" s="12">
        <v>2780208.75</v>
      </c>
      <c r="M63" s="58"/>
    </row>
    <row r="64" spans="1:13" x14ac:dyDescent="0.25">
      <c r="A64" s="32" t="s">
        <v>1</v>
      </c>
      <c r="B64" s="32" t="s">
        <v>2</v>
      </c>
      <c r="C64" s="32" t="s">
        <v>3</v>
      </c>
      <c r="D64" s="33"/>
      <c r="E64" s="33"/>
      <c r="F64" s="33"/>
      <c r="G64" s="8" t="s">
        <v>1773</v>
      </c>
      <c r="H64" s="48"/>
      <c r="I64" s="48"/>
      <c r="J64" s="8" t="s">
        <v>1140</v>
      </c>
      <c r="K64" s="8" t="s">
        <v>1141</v>
      </c>
      <c r="L64" s="8" t="s">
        <v>1774</v>
      </c>
      <c r="M64" s="57"/>
    </row>
    <row r="65" spans="1:13" x14ac:dyDescent="0.25">
      <c r="A65" s="46">
        <v>36489</v>
      </c>
      <c r="B65" s="37" t="s">
        <v>115</v>
      </c>
      <c r="C65" s="3" t="s">
        <v>0</v>
      </c>
      <c r="D65" s="37" t="s">
        <v>116</v>
      </c>
      <c r="E65" s="38"/>
      <c r="F65" s="38"/>
      <c r="G65" s="14">
        <v>1193227.32</v>
      </c>
      <c r="H65" s="50"/>
      <c r="I65" s="50"/>
      <c r="J65" s="14">
        <v>0</v>
      </c>
      <c r="K65" s="14">
        <v>0</v>
      </c>
      <c r="L65" s="14">
        <v>1193227.32</v>
      </c>
      <c r="M65" s="59"/>
    </row>
    <row r="66" spans="1:13" x14ac:dyDescent="0.25">
      <c r="A66" s="46">
        <v>36490</v>
      </c>
      <c r="B66" s="37" t="s">
        <v>1791</v>
      </c>
      <c r="C66" s="3" t="s">
        <v>0</v>
      </c>
      <c r="D66" s="37" t="s">
        <v>1792</v>
      </c>
      <c r="E66" s="38"/>
      <c r="F66" s="38"/>
      <c r="G66" s="14">
        <v>41082.71</v>
      </c>
      <c r="H66" s="50"/>
      <c r="I66" s="50"/>
      <c r="J66" s="14">
        <v>0</v>
      </c>
      <c r="K66" s="14">
        <v>0</v>
      </c>
      <c r="L66" s="14">
        <v>41082.71</v>
      </c>
      <c r="M66" s="59"/>
    </row>
    <row r="67" spans="1:13" x14ac:dyDescent="0.25">
      <c r="A67" s="46">
        <v>36492</v>
      </c>
      <c r="B67" s="37" t="s">
        <v>1794</v>
      </c>
      <c r="C67" s="3" t="s">
        <v>0</v>
      </c>
      <c r="D67" s="37" t="s">
        <v>1795</v>
      </c>
      <c r="E67" s="38"/>
      <c r="F67" s="38"/>
      <c r="G67" s="14">
        <v>190200</v>
      </c>
      <c r="H67" s="50"/>
      <c r="I67" s="50"/>
      <c r="J67" s="14">
        <v>0</v>
      </c>
      <c r="K67" s="14">
        <v>0</v>
      </c>
      <c r="L67" s="14">
        <v>190200</v>
      </c>
      <c r="M67" s="59"/>
    </row>
    <row r="68" spans="1:13" x14ac:dyDescent="0.25">
      <c r="A68" s="46">
        <v>36493</v>
      </c>
      <c r="B68" s="37" t="s">
        <v>117</v>
      </c>
      <c r="C68" s="3" t="s">
        <v>0</v>
      </c>
      <c r="D68" s="37" t="s">
        <v>118</v>
      </c>
      <c r="E68" s="38"/>
      <c r="F68" s="38"/>
      <c r="G68" s="14">
        <v>544801.59</v>
      </c>
      <c r="H68" s="50"/>
      <c r="I68" s="50"/>
      <c r="J68" s="14">
        <v>0</v>
      </c>
      <c r="K68" s="14">
        <v>0</v>
      </c>
      <c r="L68" s="14">
        <v>544801.59</v>
      </c>
      <c r="M68" s="59"/>
    </row>
    <row r="69" spans="1:13" x14ac:dyDescent="0.25">
      <c r="A69" s="46">
        <v>36494</v>
      </c>
      <c r="B69" s="37" t="s">
        <v>1539</v>
      </c>
      <c r="C69" s="3" t="s">
        <v>0</v>
      </c>
      <c r="D69" s="37" t="s">
        <v>1540</v>
      </c>
      <c r="E69" s="38"/>
      <c r="F69" s="38"/>
      <c r="G69" s="14">
        <v>628380.04</v>
      </c>
      <c r="H69" s="50"/>
      <c r="I69" s="50"/>
      <c r="J69" s="14">
        <v>0</v>
      </c>
      <c r="K69" s="14">
        <v>0</v>
      </c>
      <c r="L69" s="14">
        <v>628380.04</v>
      </c>
      <c r="M69" s="59"/>
    </row>
    <row r="70" spans="1:13" x14ac:dyDescent="0.25">
      <c r="A70" s="46">
        <v>36495</v>
      </c>
      <c r="B70" s="37" t="s">
        <v>1797</v>
      </c>
      <c r="C70" s="3" t="s">
        <v>0</v>
      </c>
      <c r="D70" s="37" t="s">
        <v>462</v>
      </c>
      <c r="E70" s="38"/>
      <c r="F70" s="38"/>
      <c r="G70" s="14">
        <v>182517.09</v>
      </c>
      <c r="H70" s="50"/>
      <c r="I70" s="50"/>
      <c r="J70" s="14">
        <v>0</v>
      </c>
      <c r="K70" s="14">
        <v>0</v>
      </c>
      <c r="L70" s="14">
        <v>182517.09</v>
      </c>
      <c r="M70" s="59"/>
    </row>
    <row r="71" spans="1:13" x14ac:dyDescent="0.25">
      <c r="A71" s="39" t="s">
        <v>0</v>
      </c>
      <c r="B71" s="15" t="s">
        <v>0</v>
      </c>
      <c r="C71" s="3" t="s">
        <v>0</v>
      </c>
      <c r="D71" s="15" t="s">
        <v>0</v>
      </c>
      <c r="E71" s="40"/>
      <c r="F71" s="40"/>
      <c r="G71" s="5"/>
      <c r="H71" s="5"/>
      <c r="I71" s="5"/>
      <c r="J71" s="5"/>
      <c r="K71" s="5"/>
      <c r="L71" s="5"/>
      <c r="M71" s="56"/>
    </row>
    <row r="72" spans="1:13" x14ac:dyDescent="0.25">
      <c r="A72" s="34">
        <v>69</v>
      </c>
      <c r="B72" s="35" t="s">
        <v>121</v>
      </c>
      <c r="C72" s="3" t="s">
        <v>0</v>
      </c>
      <c r="D72" s="35" t="s">
        <v>122</v>
      </c>
      <c r="E72" s="36"/>
      <c r="F72" s="36"/>
      <c r="G72" s="12">
        <v>-1947919.32</v>
      </c>
      <c r="H72" s="49"/>
      <c r="I72" s="49"/>
      <c r="J72" s="12">
        <v>0</v>
      </c>
      <c r="K72" s="12">
        <v>20072.310000000001</v>
      </c>
      <c r="L72" s="12">
        <v>-1967991.63</v>
      </c>
      <c r="M72" s="58"/>
    </row>
    <row r="73" spans="1:13" x14ac:dyDescent="0.25">
      <c r="A73" s="34">
        <v>68</v>
      </c>
      <c r="B73" s="35" t="s">
        <v>123</v>
      </c>
      <c r="C73" s="3" t="s">
        <v>0</v>
      </c>
      <c r="D73" s="35" t="s">
        <v>124</v>
      </c>
      <c r="E73" s="36"/>
      <c r="F73" s="36"/>
      <c r="G73" s="12">
        <v>-1947919.32</v>
      </c>
      <c r="H73" s="49"/>
      <c r="I73" s="49"/>
      <c r="J73" s="12">
        <v>0</v>
      </c>
      <c r="K73" s="12">
        <v>20072.310000000001</v>
      </c>
      <c r="L73" s="12">
        <v>-1967991.63</v>
      </c>
      <c r="M73" s="58"/>
    </row>
    <row r="74" spans="1:13" x14ac:dyDescent="0.25">
      <c r="A74" s="46">
        <v>36496</v>
      </c>
      <c r="B74" s="37" t="s">
        <v>1799</v>
      </c>
      <c r="C74" s="3" t="s">
        <v>0</v>
      </c>
      <c r="D74" s="37" t="s">
        <v>1800</v>
      </c>
      <c r="E74" s="38"/>
      <c r="F74" s="38"/>
      <c r="G74" s="14">
        <v>-190200</v>
      </c>
      <c r="H74" s="50"/>
      <c r="I74" s="50"/>
      <c r="J74" s="14">
        <v>0</v>
      </c>
      <c r="K74" s="14">
        <v>0</v>
      </c>
      <c r="L74" s="14">
        <v>-190200</v>
      </c>
      <c r="M74" s="59"/>
    </row>
    <row r="75" spans="1:13" x14ac:dyDescent="0.25">
      <c r="A75" s="46">
        <v>36497</v>
      </c>
      <c r="B75" s="37" t="s">
        <v>125</v>
      </c>
      <c r="C75" s="3" t="s">
        <v>0</v>
      </c>
      <c r="D75" s="37" t="s">
        <v>126</v>
      </c>
      <c r="E75" s="38"/>
      <c r="F75" s="38"/>
      <c r="G75" s="14">
        <v>-517424.32</v>
      </c>
      <c r="H75" s="50"/>
      <c r="I75" s="50"/>
      <c r="J75" s="14">
        <v>0</v>
      </c>
      <c r="K75" s="14">
        <v>4397.33</v>
      </c>
      <c r="L75" s="14">
        <v>-521821.65</v>
      </c>
      <c r="M75" s="59"/>
    </row>
    <row r="76" spans="1:13" x14ac:dyDescent="0.25">
      <c r="A76" s="46">
        <v>36498</v>
      </c>
      <c r="B76" s="37" t="s">
        <v>127</v>
      </c>
      <c r="C76" s="3" t="s">
        <v>0</v>
      </c>
      <c r="D76" s="37" t="s">
        <v>128</v>
      </c>
      <c r="E76" s="38"/>
      <c r="F76" s="38"/>
      <c r="G76" s="14">
        <v>-320165.86</v>
      </c>
      <c r="H76" s="50"/>
      <c r="I76" s="50"/>
      <c r="J76" s="14">
        <v>0</v>
      </c>
      <c r="K76" s="14">
        <v>2683.02</v>
      </c>
      <c r="L76" s="14">
        <v>-322848.88</v>
      </c>
      <c r="M76" s="59"/>
    </row>
    <row r="77" spans="1:13" x14ac:dyDescent="0.25">
      <c r="A77" s="46">
        <v>36499</v>
      </c>
      <c r="B77" s="37" t="s">
        <v>129</v>
      </c>
      <c r="C77" s="3" t="s">
        <v>0</v>
      </c>
      <c r="D77" s="37" t="s">
        <v>130</v>
      </c>
      <c r="E77" s="38"/>
      <c r="F77" s="38"/>
      <c r="G77" s="14">
        <v>-699551.59</v>
      </c>
      <c r="H77" s="50"/>
      <c r="I77" s="50"/>
      <c r="J77" s="14">
        <v>0</v>
      </c>
      <c r="K77" s="14">
        <v>12900.38</v>
      </c>
      <c r="L77" s="14">
        <v>-712451.97</v>
      </c>
      <c r="M77" s="59"/>
    </row>
    <row r="78" spans="1:13" x14ac:dyDescent="0.25">
      <c r="A78" s="46">
        <v>36502</v>
      </c>
      <c r="B78" s="37" t="s">
        <v>131</v>
      </c>
      <c r="C78" s="3" t="s">
        <v>0</v>
      </c>
      <c r="D78" s="37" t="s">
        <v>132</v>
      </c>
      <c r="E78" s="38"/>
      <c r="F78" s="38"/>
      <c r="G78" s="14">
        <v>-38060.46</v>
      </c>
      <c r="H78" s="50"/>
      <c r="I78" s="50"/>
      <c r="J78" s="14">
        <v>0</v>
      </c>
      <c r="K78" s="14">
        <v>91.58</v>
      </c>
      <c r="L78" s="14">
        <v>-38152.04</v>
      </c>
      <c r="M78" s="59"/>
    </row>
    <row r="79" spans="1:13" x14ac:dyDescent="0.25">
      <c r="A79" s="46">
        <v>36503</v>
      </c>
      <c r="B79" s="37" t="s">
        <v>1802</v>
      </c>
      <c r="C79" s="3" t="s">
        <v>0</v>
      </c>
      <c r="D79" s="37" t="s">
        <v>1803</v>
      </c>
      <c r="E79" s="38"/>
      <c r="F79" s="38"/>
      <c r="G79" s="14">
        <v>-182517.09</v>
      </c>
      <c r="H79" s="50"/>
      <c r="I79" s="50"/>
      <c r="J79" s="14">
        <v>0</v>
      </c>
      <c r="K79" s="14">
        <v>0</v>
      </c>
      <c r="L79" s="14">
        <v>-182517.09</v>
      </c>
      <c r="M79" s="59"/>
    </row>
    <row r="80" spans="1:13" x14ac:dyDescent="0.25">
      <c r="A80" s="39" t="s">
        <v>0</v>
      </c>
      <c r="B80" s="15" t="s">
        <v>0</v>
      </c>
      <c r="C80" s="3" t="s">
        <v>0</v>
      </c>
      <c r="D80" s="15" t="s">
        <v>0</v>
      </c>
      <c r="E80" s="40"/>
      <c r="F80" s="40"/>
      <c r="G80" s="5"/>
      <c r="H80" s="5"/>
      <c r="I80" s="5"/>
      <c r="J80" s="5"/>
      <c r="K80" s="5"/>
      <c r="L80" s="5"/>
      <c r="M80" s="56"/>
    </row>
    <row r="81" spans="1:13" x14ac:dyDescent="0.25">
      <c r="A81" s="34">
        <v>134</v>
      </c>
      <c r="B81" s="35">
        <v>2</v>
      </c>
      <c r="C81" s="35" t="s">
        <v>133</v>
      </c>
      <c r="D81" s="36"/>
      <c r="E81" s="36"/>
      <c r="F81" s="36"/>
      <c r="G81" s="12">
        <v>22404210.25</v>
      </c>
      <c r="H81" s="49"/>
      <c r="I81" s="49"/>
      <c r="J81" s="12">
        <v>2193618.16</v>
      </c>
      <c r="K81" s="12">
        <v>2507777.7999999998</v>
      </c>
      <c r="L81" s="12">
        <v>22718369.890000001</v>
      </c>
      <c r="M81" s="58"/>
    </row>
    <row r="82" spans="1:13" x14ac:dyDescent="0.25">
      <c r="A82" s="34">
        <v>135</v>
      </c>
      <c r="B82" s="35" t="s">
        <v>134</v>
      </c>
      <c r="C82" s="3" t="s">
        <v>0</v>
      </c>
      <c r="D82" s="35" t="s">
        <v>135</v>
      </c>
      <c r="E82" s="36"/>
      <c r="F82" s="36"/>
      <c r="G82" s="12">
        <v>21565459.719999999</v>
      </c>
      <c r="H82" s="49"/>
      <c r="I82" s="49"/>
      <c r="J82" s="12">
        <v>2173545.85</v>
      </c>
      <c r="K82" s="12">
        <v>2507777.7999999998</v>
      </c>
      <c r="L82" s="12">
        <v>21899691.670000002</v>
      </c>
      <c r="M82" s="58"/>
    </row>
    <row r="83" spans="1:13" x14ac:dyDescent="0.25">
      <c r="A83" s="34">
        <v>93</v>
      </c>
      <c r="B83" s="35" t="s">
        <v>136</v>
      </c>
      <c r="C83" s="3" t="s">
        <v>0</v>
      </c>
      <c r="D83" s="35" t="s">
        <v>137</v>
      </c>
      <c r="E83" s="36"/>
      <c r="F83" s="36"/>
      <c r="G83" s="12">
        <v>21565459.719999999</v>
      </c>
      <c r="H83" s="49"/>
      <c r="I83" s="49"/>
      <c r="J83" s="12">
        <v>2173545.85</v>
      </c>
      <c r="K83" s="12">
        <v>2507777.7999999998</v>
      </c>
      <c r="L83" s="12">
        <v>21899691.670000002</v>
      </c>
      <c r="M83" s="58"/>
    </row>
    <row r="84" spans="1:13" x14ac:dyDescent="0.25">
      <c r="A84" s="34">
        <v>119</v>
      </c>
      <c r="B84" s="35" t="s">
        <v>138</v>
      </c>
      <c r="C84" s="3" t="s">
        <v>0</v>
      </c>
      <c r="D84" s="35" t="s">
        <v>139</v>
      </c>
      <c r="E84" s="36"/>
      <c r="F84" s="36"/>
      <c r="G84" s="12">
        <v>668030.74</v>
      </c>
      <c r="H84" s="49"/>
      <c r="I84" s="49"/>
      <c r="J84" s="12">
        <v>611239.59</v>
      </c>
      <c r="K84" s="12">
        <v>623748.51</v>
      </c>
      <c r="L84" s="12">
        <v>680539.66</v>
      </c>
      <c r="M84" s="58"/>
    </row>
    <row r="85" spans="1:13" x14ac:dyDescent="0.25">
      <c r="A85" s="34">
        <v>120</v>
      </c>
      <c r="B85" s="35" t="s">
        <v>140</v>
      </c>
      <c r="C85" s="3" t="s">
        <v>0</v>
      </c>
      <c r="D85" s="35" t="s">
        <v>139</v>
      </c>
      <c r="E85" s="36"/>
      <c r="F85" s="36"/>
      <c r="G85" s="12">
        <v>1117.25</v>
      </c>
      <c r="H85" s="49"/>
      <c r="I85" s="49"/>
      <c r="J85" s="12">
        <v>531024.19999999995</v>
      </c>
      <c r="K85" s="12">
        <v>532905.75</v>
      </c>
      <c r="L85" s="12">
        <v>2998.8</v>
      </c>
      <c r="M85" s="58"/>
    </row>
    <row r="86" spans="1:13" x14ac:dyDescent="0.25">
      <c r="A86" s="46">
        <v>20009</v>
      </c>
      <c r="B86" s="37" t="s">
        <v>141</v>
      </c>
      <c r="C86" s="3" t="s">
        <v>0</v>
      </c>
      <c r="D86" s="37" t="s">
        <v>142</v>
      </c>
      <c r="E86" s="38"/>
      <c r="F86" s="38"/>
      <c r="G86" s="14">
        <v>0</v>
      </c>
      <c r="H86" s="50"/>
      <c r="I86" s="50"/>
      <c r="J86" s="14">
        <v>426042.18</v>
      </c>
      <c r="K86" s="14">
        <v>426042.18</v>
      </c>
      <c r="L86" s="14">
        <v>0</v>
      </c>
      <c r="M86" s="59"/>
    </row>
    <row r="87" spans="1:13" x14ac:dyDescent="0.25">
      <c r="A87" s="46">
        <v>36632</v>
      </c>
      <c r="B87" s="37" t="s">
        <v>145</v>
      </c>
      <c r="C87" s="3" t="s">
        <v>0</v>
      </c>
      <c r="D87" s="37" t="s">
        <v>146</v>
      </c>
      <c r="E87" s="38"/>
      <c r="F87" s="38"/>
      <c r="G87" s="14">
        <v>0</v>
      </c>
      <c r="H87" s="50"/>
      <c r="I87" s="50"/>
      <c r="J87" s="14">
        <v>6000</v>
      </c>
      <c r="K87" s="14">
        <v>6000</v>
      </c>
      <c r="L87" s="14">
        <v>0</v>
      </c>
      <c r="M87" s="59"/>
    </row>
    <row r="88" spans="1:13" x14ac:dyDescent="0.25">
      <c r="A88" s="46">
        <v>20012</v>
      </c>
      <c r="B88" s="37" t="s">
        <v>147</v>
      </c>
      <c r="C88" s="3" t="s">
        <v>0</v>
      </c>
      <c r="D88" s="37" t="s">
        <v>148</v>
      </c>
      <c r="E88" s="38"/>
      <c r="F88" s="38"/>
      <c r="G88" s="14">
        <v>1117.25</v>
      </c>
      <c r="H88" s="50"/>
      <c r="I88" s="50"/>
      <c r="J88" s="14">
        <v>98982.02</v>
      </c>
      <c r="K88" s="14">
        <v>100863.57</v>
      </c>
      <c r="L88" s="14">
        <v>2998.8</v>
      </c>
      <c r="M88" s="59"/>
    </row>
    <row r="89" spans="1:13" x14ac:dyDescent="0.25">
      <c r="A89" s="39" t="s">
        <v>0</v>
      </c>
      <c r="B89" s="15" t="s">
        <v>0</v>
      </c>
      <c r="C89" s="3" t="s">
        <v>0</v>
      </c>
      <c r="D89" s="15" t="s">
        <v>0</v>
      </c>
      <c r="E89" s="40"/>
      <c r="F89" s="40"/>
      <c r="G89" s="5"/>
      <c r="H89" s="5"/>
      <c r="I89" s="5"/>
      <c r="J89" s="5"/>
      <c r="K89" s="5"/>
      <c r="L89" s="5"/>
      <c r="M89" s="56"/>
    </row>
    <row r="90" spans="1:13" x14ac:dyDescent="0.25">
      <c r="A90" s="34">
        <v>100013</v>
      </c>
      <c r="B90" s="35" t="s">
        <v>151</v>
      </c>
      <c r="C90" s="3" t="s">
        <v>0</v>
      </c>
      <c r="D90" s="35" t="s">
        <v>152</v>
      </c>
      <c r="E90" s="36"/>
      <c r="F90" s="36"/>
      <c r="G90" s="12">
        <v>666913.49</v>
      </c>
      <c r="H90" s="49"/>
      <c r="I90" s="49"/>
      <c r="J90" s="12">
        <v>80215.39</v>
      </c>
      <c r="K90" s="12">
        <v>90842.76</v>
      </c>
      <c r="L90" s="12">
        <v>677540.86</v>
      </c>
      <c r="M90" s="58"/>
    </row>
    <row r="91" spans="1:13" x14ac:dyDescent="0.25">
      <c r="A91" s="46">
        <v>100021</v>
      </c>
      <c r="B91" s="37" t="s">
        <v>153</v>
      </c>
      <c r="C91" s="3" t="s">
        <v>0</v>
      </c>
      <c r="D91" s="37" t="s">
        <v>154</v>
      </c>
      <c r="E91" s="38"/>
      <c r="F91" s="38"/>
      <c r="G91" s="14">
        <v>0</v>
      </c>
      <c r="H91" s="50"/>
      <c r="I91" s="50"/>
      <c r="J91" s="14">
        <v>0</v>
      </c>
      <c r="K91" s="14">
        <v>27458</v>
      </c>
      <c r="L91" s="14">
        <v>27458</v>
      </c>
      <c r="M91" s="59"/>
    </row>
    <row r="92" spans="1:13" x14ac:dyDescent="0.25">
      <c r="A92" s="46">
        <v>100030</v>
      </c>
      <c r="B92" s="37" t="s">
        <v>155</v>
      </c>
      <c r="C92" s="3" t="s">
        <v>0</v>
      </c>
      <c r="D92" s="37" t="s">
        <v>156</v>
      </c>
      <c r="E92" s="38"/>
      <c r="F92" s="38"/>
      <c r="G92" s="14">
        <v>492701.29</v>
      </c>
      <c r="H92" s="50"/>
      <c r="I92" s="50"/>
      <c r="J92" s="14">
        <v>58809.54</v>
      </c>
      <c r="K92" s="14">
        <v>39310.93</v>
      </c>
      <c r="L92" s="14">
        <v>473202.68</v>
      </c>
      <c r="M92" s="59"/>
    </row>
    <row r="93" spans="1:13" x14ac:dyDescent="0.25">
      <c r="A93" s="46">
        <v>100048</v>
      </c>
      <c r="B93" s="37" t="s">
        <v>157</v>
      </c>
      <c r="C93" s="3" t="s">
        <v>0</v>
      </c>
      <c r="D93" s="37" t="s">
        <v>158</v>
      </c>
      <c r="E93" s="38"/>
      <c r="F93" s="38"/>
      <c r="G93" s="14">
        <v>0</v>
      </c>
      <c r="H93" s="50"/>
      <c r="I93" s="50"/>
      <c r="J93" s="14">
        <v>179.19</v>
      </c>
      <c r="K93" s="14">
        <v>2196.2800000000002</v>
      </c>
      <c r="L93" s="14">
        <v>2017.09</v>
      </c>
      <c r="M93" s="59"/>
    </row>
    <row r="94" spans="1:13" x14ac:dyDescent="0.25">
      <c r="A94" s="46">
        <v>100056</v>
      </c>
      <c r="B94" s="37" t="s">
        <v>159</v>
      </c>
      <c r="C94" s="3" t="s">
        <v>0</v>
      </c>
      <c r="D94" s="37" t="s">
        <v>160</v>
      </c>
      <c r="E94" s="38"/>
      <c r="F94" s="38"/>
      <c r="G94" s="14">
        <v>38652.83</v>
      </c>
      <c r="H94" s="50"/>
      <c r="I94" s="50"/>
      <c r="J94" s="14">
        <v>4704.46</v>
      </c>
      <c r="K94" s="14">
        <v>3144.56</v>
      </c>
      <c r="L94" s="14">
        <v>37092.93</v>
      </c>
      <c r="M94" s="59"/>
    </row>
    <row r="95" spans="1:13" x14ac:dyDescent="0.25">
      <c r="A95" s="46">
        <v>100064</v>
      </c>
      <c r="B95" s="37" t="s">
        <v>161</v>
      </c>
      <c r="C95" s="3" t="s">
        <v>0</v>
      </c>
      <c r="D95" s="37" t="s">
        <v>162</v>
      </c>
      <c r="E95" s="38"/>
      <c r="F95" s="38"/>
      <c r="G95" s="14">
        <v>0</v>
      </c>
      <c r="H95" s="50"/>
      <c r="I95" s="50"/>
      <c r="J95" s="14">
        <v>22.39</v>
      </c>
      <c r="K95" s="14">
        <v>274.55</v>
      </c>
      <c r="L95" s="14">
        <v>252.16</v>
      </c>
      <c r="M95" s="59"/>
    </row>
    <row r="96" spans="1:13" x14ac:dyDescent="0.25">
      <c r="A96" s="46">
        <v>100072</v>
      </c>
      <c r="B96" s="37" t="s">
        <v>163</v>
      </c>
      <c r="C96" s="3" t="s">
        <v>0</v>
      </c>
      <c r="D96" s="37" t="s">
        <v>164</v>
      </c>
      <c r="E96" s="38"/>
      <c r="F96" s="38"/>
      <c r="G96" s="14">
        <v>4831.6400000000003</v>
      </c>
      <c r="H96" s="50"/>
      <c r="I96" s="50"/>
      <c r="J96" s="14">
        <v>588.14</v>
      </c>
      <c r="K96" s="14">
        <v>393.17</v>
      </c>
      <c r="L96" s="14">
        <v>4636.67</v>
      </c>
      <c r="M96" s="59"/>
    </row>
    <row r="97" spans="1:13" x14ac:dyDescent="0.25">
      <c r="A97" s="46">
        <v>100080</v>
      </c>
      <c r="B97" s="37" t="s">
        <v>165</v>
      </c>
      <c r="C97" s="3" t="s">
        <v>0</v>
      </c>
      <c r="D97" s="37" t="s">
        <v>166</v>
      </c>
      <c r="E97" s="38"/>
      <c r="F97" s="38"/>
      <c r="G97" s="14">
        <v>0</v>
      </c>
      <c r="H97" s="50"/>
      <c r="I97" s="50"/>
      <c r="J97" s="14">
        <v>0</v>
      </c>
      <c r="K97" s="14">
        <v>7429.15</v>
      </c>
      <c r="L97" s="14">
        <v>7429.15</v>
      </c>
      <c r="M97" s="59"/>
    </row>
    <row r="98" spans="1:13" x14ac:dyDescent="0.25">
      <c r="A98" s="46">
        <v>100099</v>
      </c>
      <c r="B98" s="37" t="s">
        <v>167</v>
      </c>
      <c r="C98" s="3" t="s">
        <v>0</v>
      </c>
      <c r="D98" s="37" t="s">
        <v>168</v>
      </c>
      <c r="E98" s="38"/>
      <c r="F98" s="38"/>
      <c r="G98" s="14">
        <v>130727.73</v>
      </c>
      <c r="H98" s="50"/>
      <c r="I98" s="50"/>
      <c r="J98" s="14">
        <v>15911.67</v>
      </c>
      <c r="K98" s="14">
        <v>10636.12</v>
      </c>
      <c r="L98" s="14">
        <v>125452.18</v>
      </c>
      <c r="M98" s="59"/>
    </row>
    <row r="99" spans="1:13" x14ac:dyDescent="0.25">
      <c r="A99" s="39" t="s">
        <v>0</v>
      </c>
      <c r="B99" s="15" t="s">
        <v>0</v>
      </c>
      <c r="C99" s="3" t="s">
        <v>0</v>
      </c>
      <c r="D99" s="15" t="s">
        <v>0</v>
      </c>
      <c r="E99" s="40"/>
      <c r="F99" s="40"/>
      <c r="G99" s="5"/>
      <c r="H99" s="5"/>
      <c r="I99" s="5"/>
      <c r="J99" s="5"/>
      <c r="K99" s="5"/>
      <c r="L99" s="5"/>
      <c r="M99" s="56"/>
    </row>
    <row r="100" spans="1:13" x14ac:dyDescent="0.25">
      <c r="A100" s="34">
        <v>85</v>
      </c>
      <c r="B100" s="35" t="s">
        <v>169</v>
      </c>
      <c r="C100" s="3" t="s">
        <v>0</v>
      </c>
      <c r="D100" s="35" t="s">
        <v>170</v>
      </c>
      <c r="E100" s="36"/>
      <c r="F100" s="36"/>
      <c r="G100" s="12">
        <v>187303.86</v>
      </c>
      <c r="H100" s="49"/>
      <c r="I100" s="49"/>
      <c r="J100" s="12">
        <v>251703.48</v>
      </c>
      <c r="K100" s="12">
        <v>221885.74</v>
      </c>
      <c r="L100" s="12">
        <v>157486.12</v>
      </c>
      <c r="M100" s="58"/>
    </row>
    <row r="101" spans="1:13" x14ac:dyDescent="0.25">
      <c r="A101" s="34">
        <v>86</v>
      </c>
      <c r="B101" s="35" t="s">
        <v>171</v>
      </c>
      <c r="C101" s="3" t="s">
        <v>0</v>
      </c>
      <c r="D101" s="35" t="s">
        <v>170</v>
      </c>
      <c r="E101" s="36"/>
      <c r="F101" s="36"/>
      <c r="G101" s="12">
        <v>187303.86</v>
      </c>
      <c r="H101" s="49"/>
      <c r="I101" s="49"/>
      <c r="J101" s="12">
        <v>251703.48</v>
      </c>
      <c r="K101" s="12">
        <v>221885.74</v>
      </c>
      <c r="L101" s="12">
        <v>157486.12</v>
      </c>
      <c r="M101" s="58"/>
    </row>
    <row r="102" spans="1:13" x14ac:dyDescent="0.25">
      <c r="A102" s="46">
        <v>20014</v>
      </c>
      <c r="B102" s="37" t="s">
        <v>172</v>
      </c>
      <c r="C102" s="3" t="s">
        <v>0</v>
      </c>
      <c r="D102" s="37" t="s">
        <v>173</v>
      </c>
      <c r="E102" s="38"/>
      <c r="F102" s="38"/>
      <c r="G102" s="14">
        <v>138042.01</v>
      </c>
      <c r="H102" s="50"/>
      <c r="I102" s="50"/>
      <c r="J102" s="14">
        <v>140576.62</v>
      </c>
      <c r="K102" s="14">
        <v>129575.88</v>
      </c>
      <c r="L102" s="14">
        <v>127041.27</v>
      </c>
      <c r="M102" s="59"/>
    </row>
    <row r="103" spans="1:13" x14ac:dyDescent="0.25">
      <c r="A103" s="46">
        <v>20015</v>
      </c>
      <c r="B103" s="37" t="s">
        <v>174</v>
      </c>
      <c r="C103" s="3" t="s">
        <v>0</v>
      </c>
      <c r="D103" s="37" t="s">
        <v>175</v>
      </c>
      <c r="E103" s="38"/>
      <c r="F103" s="38"/>
      <c r="G103" s="14">
        <v>43787.360000000001</v>
      </c>
      <c r="H103" s="50"/>
      <c r="I103" s="50"/>
      <c r="J103" s="14">
        <v>105652.29</v>
      </c>
      <c r="K103" s="14">
        <v>88867.46</v>
      </c>
      <c r="L103" s="14">
        <v>27002.53</v>
      </c>
      <c r="M103" s="59"/>
    </row>
    <row r="104" spans="1:13" x14ac:dyDescent="0.25">
      <c r="A104" s="46">
        <v>20017</v>
      </c>
      <c r="B104" s="37" t="s">
        <v>176</v>
      </c>
      <c r="C104" s="3" t="s">
        <v>0</v>
      </c>
      <c r="D104" s="37" t="s">
        <v>177</v>
      </c>
      <c r="E104" s="38"/>
      <c r="F104" s="38"/>
      <c r="G104" s="14">
        <v>5474.49</v>
      </c>
      <c r="H104" s="50"/>
      <c r="I104" s="50"/>
      <c r="J104" s="14">
        <v>5474.57</v>
      </c>
      <c r="K104" s="14">
        <v>3442.4</v>
      </c>
      <c r="L104" s="14">
        <v>3442.32</v>
      </c>
      <c r="M104" s="59"/>
    </row>
    <row r="105" spans="1:13" x14ac:dyDescent="0.25">
      <c r="A105" s="39" t="s">
        <v>0</v>
      </c>
      <c r="B105" s="15" t="s">
        <v>0</v>
      </c>
      <c r="C105" s="3" t="s">
        <v>0</v>
      </c>
      <c r="D105" s="15" t="s">
        <v>0</v>
      </c>
      <c r="E105" s="40"/>
      <c r="F105" s="40"/>
      <c r="G105" s="5"/>
      <c r="H105" s="5"/>
      <c r="I105" s="5"/>
      <c r="J105" s="5"/>
      <c r="K105" s="5"/>
      <c r="L105" s="5"/>
      <c r="M105" s="56"/>
    </row>
    <row r="106" spans="1:13" x14ac:dyDescent="0.25">
      <c r="A106" s="34">
        <v>121</v>
      </c>
      <c r="B106" s="35" t="s">
        <v>178</v>
      </c>
      <c r="C106" s="3" t="s">
        <v>0</v>
      </c>
      <c r="D106" s="35" t="s">
        <v>179</v>
      </c>
      <c r="E106" s="36"/>
      <c r="F106" s="36"/>
      <c r="G106" s="12">
        <v>106653.74</v>
      </c>
      <c r="H106" s="49"/>
      <c r="I106" s="49"/>
      <c r="J106" s="12">
        <v>127062.38</v>
      </c>
      <c r="K106" s="12">
        <v>91806.5</v>
      </c>
      <c r="L106" s="12">
        <v>71397.86</v>
      </c>
      <c r="M106" s="58"/>
    </row>
    <row r="107" spans="1:13" x14ac:dyDescent="0.25">
      <c r="A107" s="34">
        <v>122</v>
      </c>
      <c r="B107" s="35" t="s">
        <v>180</v>
      </c>
      <c r="C107" s="3" t="s">
        <v>0</v>
      </c>
      <c r="D107" s="35" t="s">
        <v>179</v>
      </c>
      <c r="E107" s="36"/>
      <c r="F107" s="36"/>
      <c r="G107" s="12">
        <v>106653.74</v>
      </c>
      <c r="H107" s="49"/>
      <c r="I107" s="49"/>
      <c r="J107" s="12">
        <v>127062.38</v>
      </c>
      <c r="K107" s="12">
        <v>91806.5</v>
      </c>
      <c r="L107" s="12">
        <v>71397.86</v>
      </c>
      <c r="M107" s="58"/>
    </row>
    <row r="108" spans="1:13" x14ac:dyDescent="0.25">
      <c r="A108" s="46">
        <v>20022</v>
      </c>
      <c r="B108" s="37" t="s">
        <v>181</v>
      </c>
      <c r="C108" s="3" t="s">
        <v>0</v>
      </c>
      <c r="D108" s="37" t="s">
        <v>182</v>
      </c>
      <c r="E108" s="38"/>
      <c r="F108" s="38"/>
      <c r="G108" s="14">
        <v>8372.75</v>
      </c>
      <c r="H108" s="50"/>
      <c r="I108" s="50"/>
      <c r="J108" s="14">
        <v>8372.75</v>
      </c>
      <c r="K108" s="14">
        <v>8780.5</v>
      </c>
      <c r="L108" s="14">
        <v>8780.5</v>
      </c>
      <c r="M108" s="59"/>
    </row>
    <row r="109" spans="1:13" x14ac:dyDescent="0.25">
      <c r="A109" s="46">
        <v>20027</v>
      </c>
      <c r="B109" s="37" t="s">
        <v>183</v>
      </c>
      <c r="C109" s="3" t="s">
        <v>0</v>
      </c>
      <c r="D109" s="37" t="s">
        <v>184</v>
      </c>
      <c r="E109" s="38"/>
      <c r="F109" s="38"/>
      <c r="G109" s="14">
        <v>71179.039999999994</v>
      </c>
      <c r="H109" s="50"/>
      <c r="I109" s="50"/>
      <c r="J109" s="14">
        <v>72366.58</v>
      </c>
      <c r="K109" s="14">
        <v>33495.919999999998</v>
      </c>
      <c r="L109" s="14">
        <v>32308.38</v>
      </c>
      <c r="M109" s="59"/>
    </row>
    <row r="110" spans="1:13" x14ac:dyDescent="0.25">
      <c r="A110" s="46">
        <v>20028</v>
      </c>
      <c r="B110" s="37" t="s">
        <v>185</v>
      </c>
      <c r="C110" s="3" t="s">
        <v>0</v>
      </c>
      <c r="D110" s="37" t="s">
        <v>186</v>
      </c>
      <c r="E110" s="38"/>
      <c r="F110" s="38"/>
      <c r="G110" s="14">
        <v>1116.25</v>
      </c>
      <c r="H110" s="50"/>
      <c r="I110" s="50"/>
      <c r="J110" s="14">
        <v>2232.5</v>
      </c>
      <c r="K110" s="14">
        <v>1715.39</v>
      </c>
      <c r="L110" s="14">
        <v>599.14</v>
      </c>
      <c r="M110" s="59"/>
    </row>
    <row r="111" spans="1:13" x14ac:dyDescent="0.25">
      <c r="A111" s="46">
        <v>20030</v>
      </c>
      <c r="B111" s="37" t="s">
        <v>187</v>
      </c>
      <c r="C111" s="3" t="s">
        <v>0</v>
      </c>
      <c r="D111" s="37" t="s">
        <v>188</v>
      </c>
      <c r="E111" s="38"/>
      <c r="F111" s="38"/>
      <c r="G111" s="14">
        <v>429.75</v>
      </c>
      <c r="H111" s="50"/>
      <c r="I111" s="50"/>
      <c r="J111" s="14">
        <v>411</v>
      </c>
      <c r="K111" s="14">
        <v>2360.96</v>
      </c>
      <c r="L111" s="14">
        <v>2379.71</v>
      </c>
      <c r="M111" s="59"/>
    </row>
    <row r="112" spans="1:13" x14ac:dyDescent="0.25">
      <c r="A112" s="46">
        <v>20031</v>
      </c>
      <c r="B112" s="37" t="s">
        <v>189</v>
      </c>
      <c r="C112" s="3" t="s">
        <v>0</v>
      </c>
      <c r="D112" s="37" t="s">
        <v>190</v>
      </c>
      <c r="E112" s="38"/>
      <c r="F112" s="38"/>
      <c r="G112" s="14">
        <v>1870.54</v>
      </c>
      <c r="H112" s="50"/>
      <c r="I112" s="50"/>
      <c r="J112" s="14">
        <v>2027.72</v>
      </c>
      <c r="K112" s="14">
        <v>9742.0300000000007</v>
      </c>
      <c r="L112" s="14">
        <v>9584.85</v>
      </c>
      <c r="M112" s="59"/>
    </row>
    <row r="113" spans="1:14" x14ac:dyDescent="0.25">
      <c r="A113" s="46">
        <v>20032</v>
      </c>
      <c r="B113" s="37" t="s">
        <v>191</v>
      </c>
      <c r="C113" s="3" t="s">
        <v>0</v>
      </c>
      <c r="D113" s="37" t="s">
        <v>192</v>
      </c>
      <c r="E113" s="38"/>
      <c r="F113" s="38"/>
      <c r="G113" s="14">
        <v>23037.65</v>
      </c>
      <c r="H113" s="50"/>
      <c r="I113" s="50"/>
      <c r="J113" s="14">
        <v>40802.76</v>
      </c>
      <c r="K113" s="14">
        <v>32775.86</v>
      </c>
      <c r="L113" s="14">
        <v>15010.75</v>
      </c>
      <c r="M113" s="59"/>
    </row>
    <row r="114" spans="1:14" x14ac:dyDescent="0.25">
      <c r="A114" s="46">
        <v>20033</v>
      </c>
      <c r="B114" s="37" t="s">
        <v>193</v>
      </c>
      <c r="C114" s="3" t="s">
        <v>0</v>
      </c>
      <c r="D114" s="37" t="s">
        <v>194</v>
      </c>
      <c r="E114" s="38"/>
      <c r="F114" s="38"/>
      <c r="G114" s="14">
        <v>647.76</v>
      </c>
      <c r="H114" s="50"/>
      <c r="I114" s="50"/>
      <c r="J114" s="14">
        <v>849.07</v>
      </c>
      <c r="K114" s="14">
        <v>2935.84</v>
      </c>
      <c r="L114" s="14">
        <v>2734.53</v>
      </c>
      <c r="M114" s="59"/>
    </row>
    <row r="115" spans="1:14" x14ac:dyDescent="0.25">
      <c r="A115" s="39" t="s">
        <v>0</v>
      </c>
      <c r="B115" s="15" t="s">
        <v>0</v>
      </c>
      <c r="C115" s="3" t="s">
        <v>0</v>
      </c>
      <c r="D115" s="15" t="s">
        <v>0</v>
      </c>
      <c r="E115" s="40"/>
      <c r="F115" s="40"/>
      <c r="G115" s="5"/>
      <c r="H115" s="5"/>
      <c r="I115" s="5"/>
      <c r="J115" s="5"/>
      <c r="K115" s="5"/>
      <c r="L115" s="5"/>
      <c r="M115" s="56"/>
    </row>
    <row r="116" spans="1:14" x14ac:dyDescent="0.25">
      <c r="A116" s="34">
        <v>128</v>
      </c>
      <c r="B116" s="35" t="s">
        <v>195</v>
      </c>
      <c r="C116" s="3" t="s">
        <v>0</v>
      </c>
      <c r="D116" s="35" t="s">
        <v>196</v>
      </c>
      <c r="E116" s="36"/>
      <c r="F116" s="36"/>
      <c r="G116" s="12">
        <v>122925.87</v>
      </c>
      <c r="H116" s="49"/>
      <c r="I116" s="49"/>
      <c r="J116" s="12">
        <v>319239.59999999998</v>
      </c>
      <c r="K116" s="12">
        <v>585482.96</v>
      </c>
      <c r="L116" s="12">
        <v>389169.23</v>
      </c>
      <c r="M116" s="58"/>
    </row>
    <row r="117" spans="1:14" x14ac:dyDescent="0.25">
      <c r="A117" s="34">
        <v>129</v>
      </c>
      <c r="B117" s="35" t="s">
        <v>197</v>
      </c>
      <c r="C117" s="3" t="s">
        <v>0</v>
      </c>
      <c r="D117" s="35" t="s">
        <v>196</v>
      </c>
      <c r="E117" s="36"/>
      <c r="F117" s="36"/>
      <c r="G117" s="12">
        <v>122925.87</v>
      </c>
      <c r="H117" s="49"/>
      <c r="I117" s="49"/>
      <c r="J117" s="12">
        <v>319239.59999999998</v>
      </c>
      <c r="K117" s="12">
        <v>585482.96</v>
      </c>
      <c r="L117" s="12">
        <v>389169.23</v>
      </c>
      <c r="M117" s="58"/>
    </row>
    <row r="118" spans="1:14" x14ac:dyDescent="0.25">
      <c r="A118" s="46">
        <v>20036</v>
      </c>
      <c r="B118" s="37" t="s">
        <v>198</v>
      </c>
      <c r="C118" s="3" t="s">
        <v>0</v>
      </c>
      <c r="D118" s="37" t="s">
        <v>199</v>
      </c>
      <c r="E118" s="38"/>
      <c r="F118" s="38"/>
      <c r="G118" s="14">
        <v>122925.87</v>
      </c>
      <c r="H118" s="50"/>
      <c r="I118" s="50"/>
      <c r="J118" s="14">
        <v>319239.59999999998</v>
      </c>
      <c r="K118" s="14">
        <v>585482.96</v>
      </c>
      <c r="L118" s="14">
        <v>389169.23</v>
      </c>
      <c r="M118" s="59"/>
    </row>
    <row r="119" spans="1:14" x14ac:dyDescent="0.25">
      <c r="A119" s="39" t="s">
        <v>0</v>
      </c>
      <c r="B119" s="15" t="s">
        <v>0</v>
      </c>
      <c r="C119" s="3" t="s">
        <v>0</v>
      </c>
      <c r="D119" s="15" t="s">
        <v>0</v>
      </c>
      <c r="E119" s="40"/>
      <c r="F119" s="40"/>
      <c r="G119" s="5"/>
      <c r="H119" s="5"/>
      <c r="I119" s="5"/>
      <c r="J119" s="5"/>
      <c r="K119" s="5"/>
      <c r="L119" s="5"/>
      <c r="M119" s="56"/>
    </row>
    <row r="120" spans="1:14" x14ac:dyDescent="0.25">
      <c r="A120" s="34">
        <v>147</v>
      </c>
      <c r="B120" s="35" t="s">
        <v>204</v>
      </c>
      <c r="C120" s="3" t="s">
        <v>0</v>
      </c>
      <c r="D120" s="35" t="s">
        <v>205</v>
      </c>
      <c r="E120" s="36"/>
      <c r="F120" s="36"/>
      <c r="G120" s="12">
        <v>20480545.510000002</v>
      </c>
      <c r="H120" s="49"/>
      <c r="I120" s="49"/>
      <c r="J120" s="12">
        <v>864300.8</v>
      </c>
      <c r="K120" s="12">
        <v>984854.09</v>
      </c>
      <c r="L120" s="12">
        <v>20601098.800000001</v>
      </c>
      <c r="M120" s="58">
        <f>L120</f>
        <v>20601098.800000001</v>
      </c>
    </row>
    <row r="121" spans="1:14" x14ac:dyDescent="0.25">
      <c r="A121" s="34">
        <v>148</v>
      </c>
      <c r="B121" s="35" t="s">
        <v>206</v>
      </c>
      <c r="C121" s="3" t="s">
        <v>0</v>
      </c>
      <c r="D121" s="35" t="s">
        <v>205</v>
      </c>
      <c r="E121" s="36"/>
      <c r="F121" s="36"/>
      <c r="G121" s="12">
        <v>20480545.510000002</v>
      </c>
      <c r="H121" s="49"/>
      <c r="I121" s="49"/>
      <c r="J121" s="12">
        <v>864300.8</v>
      </c>
      <c r="K121" s="12">
        <v>984854.09</v>
      </c>
      <c r="L121" s="12">
        <v>20601098.800000001</v>
      </c>
      <c r="M121" s="58">
        <f>L121</f>
        <v>20601098.800000001</v>
      </c>
      <c r="N121" s="64">
        <f>VLOOKUP(A121,'DE PARA'!$A:$E,5,0)</f>
        <v>11</v>
      </c>
    </row>
    <row r="122" spans="1:14" x14ac:dyDescent="0.25">
      <c r="A122" s="46">
        <v>104222</v>
      </c>
      <c r="B122" s="37" t="s">
        <v>207</v>
      </c>
      <c r="C122" s="3" t="s">
        <v>0</v>
      </c>
      <c r="D122" s="37" t="s">
        <v>208</v>
      </c>
      <c r="E122" s="38"/>
      <c r="F122" s="38"/>
      <c r="G122" s="14">
        <v>183009.78</v>
      </c>
      <c r="H122" s="50"/>
      <c r="I122" s="50"/>
      <c r="J122" s="14">
        <v>0</v>
      </c>
      <c r="K122" s="14">
        <v>1743.1</v>
      </c>
      <c r="L122" s="14">
        <v>184752.88</v>
      </c>
      <c r="M122" s="59"/>
    </row>
    <row r="123" spans="1:14" x14ac:dyDescent="0.25">
      <c r="A123" s="46">
        <v>106089</v>
      </c>
      <c r="B123" s="37" t="s">
        <v>209</v>
      </c>
      <c r="C123" s="3" t="s">
        <v>0</v>
      </c>
      <c r="D123" s="37" t="s">
        <v>210</v>
      </c>
      <c r="E123" s="38"/>
      <c r="F123" s="38"/>
      <c r="G123" s="14">
        <v>1265307.7</v>
      </c>
      <c r="H123" s="50"/>
      <c r="I123" s="50"/>
      <c r="J123" s="14">
        <v>0</v>
      </c>
      <c r="K123" s="14">
        <v>12040.67</v>
      </c>
      <c r="L123" s="14">
        <v>1277348.3700000001</v>
      </c>
      <c r="M123" s="59"/>
    </row>
    <row r="124" spans="1:14" x14ac:dyDescent="0.25">
      <c r="A124" s="46">
        <v>106704</v>
      </c>
      <c r="B124" s="37" t="s">
        <v>211</v>
      </c>
      <c r="C124" s="3" t="s">
        <v>0</v>
      </c>
      <c r="D124" s="37" t="s">
        <v>212</v>
      </c>
      <c r="E124" s="38"/>
      <c r="F124" s="38"/>
      <c r="G124" s="14">
        <v>3970165.24</v>
      </c>
      <c r="H124" s="50"/>
      <c r="I124" s="50"/>
      <c r="J124" s="14">
        <v>585</v>
      </c>
      <c r="K124" s="14">
        <v>58438.77</v>
      </c>
      <c r="L124" s="14">
        <v>4028019.01</v>
      </c>
      <c r="M124" s="59"/>
    </row>
    <row r="125" spans="1:14" x14ac:dyDescent="0.25">
      <c r="A125" s="46">
        <v>107131</v>
      </c>
      <c r="B125" s="37" t="s">
        <v>213</v>
      </c>
      <c r="C125" s="3" t="s">
        <v>0</v>
      </c>
      <c r="D125" s="37" t="s">
        <v>214</v>
      </c>
      <c r="E125" s="38"/>
      <c r="F125" s="38"/>
      <c r="G125" s="14">
        <v>13735828.17</v>
      </c>
      <c r="H125" s="50"/>
      <c r="I125" s="50"/>
      <c r="J125" s="14">
        <v>760840.59</v>
      </c>
      <c r="K125" s="14">
        <v>911739.31</v>
      </c>
      <c r="L125" s="14">
        <v>13886726.890000001</v>
      </c>
      <c r="M125" s="59"/>
    </row>
    <row r="126" spans="1:14" x14ac:dyDescent="0.25">
      <c r="A126" s="46">
        <v>108308</v>
      </c>
      <c r="B126" s="37" t="s">
        <v>215</v>
      </c>
      <c r="C126" s="3" t="s">
        <v>0</v>
      </c>
      <c r="D126" s="37" t="s">
        <v>216</v>
      </c>
      <c r="E126" s="38"/>
      <c r="F126" s="38"/>
      <c r="G126" s="14">
        <v>173967.23</v>
      </c>
      <c r="H126" s="50"/>
      <c r="I126" s="50"/>
      <c r="J126" s="14">
        <v>78567.570000000007</v>
      </c>
      <c r="K126" s="14">
        <v>0</v>
      </c>
      <c r="L126" s="14">
        <v>95399.66</v>
      </c>
      <c r="M126" s="59"/>
    </row>
    <row r="127" spans="1:14" x14ac:dyDescent="0.25">
      <c r="A127" s="46">
        <v>110205</v>
      </c>
      <c r="B127" s="37" t="s">
        <v>217</v>
      </c>
      <c r="C127" s="3" t="s">
        <v>0</v>
      </c>
      <c r="D127" s="37" t="s">
        <v>218</v>
      </c>
      <c r="E127" s="38"/>
      <c r="F127" s="38"/>
      <c r="G127" s="14">
        <v>100121.19</v>
      </c>
      <c r="H127" s="50"/>
      <c r="I127" s="50"/>
      <c r="J127" s="14">
        <v>0</v>
      </c>
      <c r="K127" s="14">
        <v>892.24</v>
      </c>
      <c r="L127" s="14">
        <v>101013.43</v>
      </c>
      <c r="M127" s="59"/>
    </row>
    <row r="128" spans="1:14" x14ac:dyDescent="0.25">
      <c r="A128" s="46">
        <v>110213</v>
      </c>
      <c r="B128" s="37" t="s">
        <v>219</v>
      </c>
      <c r="C128" s="3" t="s">
        <v>0</v>
      </c>
      <c r="D128" s="37" t="s">
        <v>220</v>
      </c>
      <c r="E128" s="38"/>
      <c r="F128" s="38"/>
      <c r="G128" s="14">
        <v>1052146.2</v>
      </c>
      <c r="H128" s="50"/>
      <c r="I128" s="50"/>
      <c r="J128" s="14">
        <v>24307.64</v>
      </c>
      <c r="K128" s="14">
        <v>0</v>
      </c>
      <c r="L128" s="14">
        <v>1027838.56</v>
      </c>
      <c r="M128" s="59"/>
    </row>
    <row r="129" spans="1:15" x14ac:dyDescent="0.25">
      <c r="A129" s="34" t="s">
        <v>0</v>
      </c>
      <c r="B129" s="35" t="s">
        <v>0</v>
      </c>
      <c r="C129" s="3" t="s">
        <v>0</v>
      </c>
      <c r="D129" s="35" t="s">
        <v>0</v>
      </c>
      <c r="E129" s="36"/>
      <c r="F129" s="36"/>
      <c r="G129" s="17"/>
      <c r="H129" s="17"/>
      <c r="I129" s="17"/>
      <c r="J129" s="17"/>
      <c r="K129" s="17"/>
      <c r="L129" s="17"/>
      <c r="M129" s="60"/>
    </row>
    <row r="130" spans="1:15" x14ac:dyDescent="0.25">
      <c r="A130" s="34">
        <v>136</v>
      </c>
      <c r="B130" s="35" t="s">
        <v>221</v>
      </c>
      <c r="C130" s="3" t="s">
        <v>0</v>
      </c>
      <c r="D130" s="35" t="s">
        <v>222</v>
      </c>
      <c r="E130" s="36"/>
      <c r="F130" s="36"/>
      <c r="G130" s="12">
        <v>838750.53</v>
      </c>
      <c r="H130" s="49"/>
      <c r="I130" s="49"/>
      <c r="J130" s="12">
        <v>20072.310000000001</v>
      </c>
      <c r="K130" s="12">
        <v>0</v>
      </c>
      <c r="L130" s="12">
        <v>818678.22</v>
      </c>
      <c r="M130" s="58"/>
    </row>
    <row r="131" spans="1:15" x14ac:dyDescent="0.25">
      <c r="A131" s="34">
        <v>195</v>
      </c>
      <c r="B131" s="35" t="s">
        <v>223</v>
      </c>
      <c r="C131" s="3" t="s">
        <v>0</v>
      </c>
      <c r="D131" s="35" t="s">
        <v>224</v>
      </c>
      <c r="E131" s="36"/>
      <c r="F131" s="36"/>
      <c r="G131" s="12">
        <v>6461.1</v>
      </c>
      <c r="H131" s="49"/>
      <c r="I131" s="49"/>
      <c r="J131" s="12">
        <v>0</v>
      </c>
      <c r="K131" s="12">
        <v>0</v>
      </c>
      <c r="L131" s="12">
        <v>6461.1</v>
      </c>
      <c r="M131" s="58"/>
    </row>
    <row r="132" spans="1:15" x14ac:dyDescent="0.25">
      <c r="A132" s="34">
        <v>187</v>
      </c>
      <c r="B132" s="35" t="s">
        <v>225</v>
      </c>
      <c r="C132" s="3" t="s">
        <v>0</v>
      </c>
      <c r="D132" s="35" t="s">
        <v>226</v>
      </c>
      <c r="E132" s="36"/>
      <c r="F132" s="36"/>
      <c r="G132" s="12">
        <v>6461.1</v>
      </c>
      <c r="H132" s="49"/>
      <c r="I132" s="49"/>
      <c r="J132" s="12">
        <v>0</v>
      </c>
      <c r="K132" s="12">
        <v>0</v>
      </c>
      <c r="L132" s="12">
        <v>6461.1</v>
      </c>
      <c r="M132" s="58"/>
    </row>
    <row r="133" spans="1:15" x14ac:dyDescent="0.25">
      <c r="A133" s="34">
        <v>177</v>
      </c>
      <c r="B133" s="35" t="s">
        <v>227</v>
      </c>
      <c r="C133" s="3" t="s">
        <v>0</v>
      </c>
      <c r="D133" s="35" t="s">
        <v>228</v>
      </c>
      <c r="E133" s="36"/>
      <c r="F133" s="36"/>
      <c r="G133" s="12">
        <v>6461.1</v>
      </c>
      <c r="H133" s="49"/>
      <c r="I133" s="49"/>
      <c r="J133" s="12">
        <v>0</v>
      </c>
      <c r="K133" s="12">
        <v>0</v>
      </c>
      <c r="L133" s="12">
        <v>6461.1</v>
      </c>
      <c r="M133" s="58"/>
    </row>
    <row r="134" spans="1:15" x14ac:dyDescent="0.25">
      <c r="A134" s="46">
        <v>20080</v>
      </c>
      <c r="B134" s="37" t="s">
        <v>229</v>
      </c>
      <c r="C134" s="3" t="s">
        <v>0</v>
      </c>
      <c r="D134" s="37" t="s">
        <v>230</v>
      </c>
      <c r="E134" s="38"/>
      <c r="F134" s="38"/>
      <c r="G134" s="14">
        <v>6461.1</v>
      </c>
      <c r="H134" s="50"/>
      <c r="I134" s="50"/>
      <c r="J134" s="14">
        <v>0</v>
      </c>
      <c r="K134" s="14">
        <v>0</v>
      </c>
      <c r="L134" s="14">
        <v>6461.1</v>
      </c>
      <c r="M134" s="59"/>
    </row>
    <row r="135" spans="1:15" x14ac:dyDescent="0.25">
      <c r="A135" s="34" t="s">
        <v>0</v>
      </c>
      <c r="B135" s="35" t="s">
        <v>0</v>
      </c>
      <c r="C135" s="3" t="s">
        <v>0</v>
      </c>
      <c r="D135" s="35" t="s">
        <v>0</v>
      </c>
      <c r="E135" s="36"/>
      <c r="F135" s="36"/>
      <c r="G135" s="17"/>
      <c r="H135" s="17"/>
      <c r="I135" s="17"/>
      <c r="J135" s="17"/>
      <c r="K135" s="17"/>
      <c r="L135" s="17"/>
      <c r="M135" s="60"/>
    </row>
    <row r="136" spans="1:15" x14ac:dyDescent="0.25">
      <c r="A136" s="34">
        <v>94</v>
      </c>
      <c r="B136" s="35" t="s">
        <v>231</v>
      </c>
      <c r="C136" s="3" t="s">
        <v>0</v>
      </c>
      <c r="D136" s="35" t="s">
        <v>232</v>
      </c>
      <c r="E136" s="36"/>
      <c r="F136" s="36"/>
      <c r="G136" s="12">
        <v>832289.43</v>
      </c>
      <c r="H136" s="49"/>
      <c r="I136" s="49"/>
      <c r="J136" s="12">
        <v>20072.310000000001</v>
      </c>
      <c r="K136" s="12">
        <v>0</v>
      </c>
      <c r="L136" s="12">
        <v>812217.12</v>
      </c>
      <c r="M136" s="58"/>
    </row>
    <row r="137" spans="1:15" x14ac:dyDescent="0.25">
      <c r="A137" s="34">
        <v>81</v>
      </c>
      <c r="B137" s="35" t="s">
        <v>233</v>
      </c>
      <c r="C137" s="3" t="s">
        <v>0</v>
      </c>
      <c r="D137" s="35" t="s">
        <v>234</v>
      </c>
      <c r="E137" s="36"/>
      <c r="F137" s="36"/>
      <c r="G137" s="12">
        <v>832289.43</v>
      </c>
      <c r="H137" s="49"/>
      <c r="I137" s="49"/>
      <c r="J137" s="12">
        <v>20072.310000000001</v>
      </c>
      <c r="K137" s="12">
        <v>0</v>
      </c>
      <c r="L137" s="12">
        <v>812217.12</v>
      </c>
      <c r="M137" s="58"/>
    </row>
    <row r="138" spans="1:15" x14ac:dyDescent="0.25">
      <c r="A138" s="34">
        <v>82</v>
      </c>
      <c r="B138" s="35" t="s">
        <v>235</v>
      </c>
      <c r="C138" s="3" t="s">
        <v>0</v>
      </c>
      <c r="D138" s="35" t="s">
        <v>234</v>
      </c>
      <c r="E138" s="36"/>
      <c r="F138" s="36"/>
      <c r="G138" s="12">
        <v>832289.43</v>
      </c>
      <c r="H138" s="49"/>
      <c r="I138" s="49"/>
      <c r="J138" s="12">
        <v>20072.310000000001</v>
      </c>
      <c r="K138" s="12">
        <v>0</v>
      </c>
      <c r="L138" s="12">
        <v>812217.12</v>
      </c>
      <c r="M138" s="58"/>
    </row>
    <row r="139" spans="1:15" x14ac:dyDescent="0.25">
      <c r="A139" s="46">
        <v>107247</v>
      </c>
      <c r="B139" s="37" t="s">
        <v>236</v>
      </c>
      <c r="C139" s="3" t="s">
        <v>0</v>
      </c>
      <c r="D139" s="37" t="s">
        <v>237</v>
      </c>
      <c r="E139" s="38"/>
      <c r="F139" s="38"/>
      <c r="G139" s="14">
        <v>832289.43</v>
      </c>
      <c r="H139" s="50"/>
      <c r="I139" s="50"/>
      <c r="J139" s="14">
        <v>20072.310000000001</v>
      </c>
      <c r="K139" s="14">
        <v>0</v>
      </c>
      <c r="L139" s="14">
        <v>812217.12</v>
      </c>
      <c r="M139" s="59"/>
    </row>
    <row r="140" spans="1:15" x14ac:dyDescent="0.25">
      <c r="A140" s="39" t="s">
        <v>0</v>
      </c>
      <c r="B140" s="15" t="s">
        <v>0</v>
      </c>
      <c r="C140" s="3" t="s">
        <v>0</v>
      </c>
      <c r="D140" s="15" t="s">
        <v>0</v>
      </c>
      <c r="E140" s="40"/>
      <c r="F140" s="40"/>
      <c r="G140" s="5"/>
      <c r="H140" s="5"/>
      <c r="I140" s="5"/>
      <c r="J140" s="5"/>
      <c r="K140" s="5"/>
      <c r="L140" s="5"/>
      <c r="M140" s="56"/>
    </row>
    <row r="141" spans="1:15" x14ac:dyDescent="0.25">
      <c r="A141" s="34">
        <v>65</v>
      </c>
      <c r="B141" s="35">
        <v>3</v>
      </c>
      <c r="C141" s="35" t="s">
        <v>238</v>
      </c>
      <c r="D141" s="36"/>
      <c r="E141" s="36"/>
      <c r="F141" s="36"/>
      <c r="G141" s="12">
        <v>0</v>
      </c>
      <c r="H141" s="49"/>
      <c r="I141" s="49"/>
      <c r="J141" s="12">
        <v>1438037.11</v>
      </c>
      <c r="K141" s="12">
        <v>47942.59</v>
      </c>
      <c r="L141" s="12">
        <v>1390094.52</v>
      </c>
      <c r="M141" s="58">
        <f>J141-K141</f>
        <v>1390094.52</v>
      </c>
    </row>
    <row r="142" spans="1:15" x14ac:dyDescent="0.25">
      <c r="A142" s="34">
        <v>98</v>
      </c>
      <c r="B142" s="35" t="s">
        <v>239</v>
      </c>
      <c r="C142" s="3" t="s">
        <v>0</v>
      </c>
      <c r="D142" s="35" t="s">
        <v>240</v>
      </c>
      <c r="E142" s="36"/>
      <c r="F142" s="36"/>
      <c r="G142" s="12">
        <v>0</v>
      </c>
      <c r="H142" s="49"/>
      <c r="I142" s="49"/>
      <c r="J142" s="12">
        <v>911699.76</v>
      </c>
      <c r="K142" s="12">
        <v>41684.17</v>
      </c>
      <c r="L142" s="12">
        <v>870015.59</v>
      </c>
      <c r="M142" s="58">
        <f t="shared" ref="M142:M205" si="1">J142-K142</f>
        <v>870015.59</v>
      </c>
    </row>
    <row r="143" spans="1:15" x14ac:dyDescent="0.25">
      <c r="A143" s="34">
        <v>198</v>
      </c>
      <c r="B143" s="35" t="s">
        <v>241</v>
      </c>
      <c r="C143" s="3" t="s">
        <v>0</v>
      </c>
      <c r="D143" s="35" t="s">
        <v>242</v>
      </c>
      <c r="E143" s="36"/>
      <c r="F143" s="36"/>
      <c r="G143" s="12">
        <v>0</v>
      </c>
      <c r="H143" s="49"/>
      <c r="I143" s="49"/>
      <c r="J143" s="12">
        <v>746655.18</v>
      </c>
      <c r="K143" s="12">
        <v>41684.17</v>
      </c>
      <c r="L143" s="12">
        <v>704971.01</v>
      </c>
      <c r="M143" s="58">
        <f t="shared" si="1"/>
        <v>704971.01</v>
      </c>
      <c r="O143" s="156">
        <f>704971.01+165044.58</f>
        <v>870015.59</v>
      </c>
    </row>
    <row r="144" spans="1:15" x14ac:dyDescent="0.25">
      <c r="A144" s="34">
        <v>78</v>
      </c>
      <c r="B144" s="35" t="s">
        <v>243</v>
      </c>
      <c r="C144" s="3" t="s">
        <v>0</v>
      </c>
      <c r="D144" s="35" t="s">
        <v>244</v>
      </c>
      <c r="E144" s="36"/>
      <c r="F144" s="36"/>
      <c r="G144" s="12">
        <v>0</v>
      </c>
      <c r="H144" s="49"/>
      <c r="I144" s="49"/>
      <c r="J144" s="12">
        <v>47760.31</v>
      </c>
      <c r="K144" s="12">
        <v>0.67</v>
      </c>
      <c r="L144" s="12">
        <v>47759.64</v>
      </c>
      <c r="M144" s="58">
        <f t="shared" si="1"/>
        <v>47759.64</v>
      </c>
      <c r="O144" s="156">
        <v>133137.56</v>
      </c>
    </row>
    <row r="145" spans="1:15" x14ac:dyDescent="0.25">
      <c r="A145" s="34">
        <v>42</v>
      </c>
      <c r="B145" s="35" t="s">
        <v>245</v>
      </c>
      <c r="C145" s="3" t="s">
        <v>0</v>
      </c>
      <c r="D145" s="35" t="s">
        <v>246</v>
      </c>
      <c r="E145" s="36"/>
      <c r="F145" s="36"/>
      <c r="G145" s="12">
        <v>0</v>
      </c>
      <c r="H145" s="49"/>
      <c r="I145" s="49"/>
      <c r="J145" s="12">
        <v>47760.31</v>
      </c>
      <c r="K145" s="12">
        <v>0.67</v>
      </c>
      <c r="L145" s="12">
        <v>47759.64</v>
      </c>
      <c r="M145" s="58">
        <f t="shared" si="1"/>
        <v>47759.64</v>
      </c>
      <c r="N145" s="64" t="str">
        <f>VLOOKUP(A145,'DE PARA'!$A:$E,5,0)</f>
        <v>6.1.1.1.1</v>
      </c>
      <c r="O145" s="156">
        <v>52973.97</v>
      </c>
    </row>
    <row r="146" spans="1:15" x14ac:dyDescent="0.25">
      <c r="A146" s="46">
        <v>36633</v>
      </c>
      <c r="B146" s="37" t="s">
        <v>248</v>
      </c>
      <c r="C146" s="3" t="s">
        <v>0</v>
      </c>
      <c r="D146" s="37" t="s">
        <v>249</v>
      </c>
      <c r="E146" s="38"/>
      <c r="F146" s="38"/>
      <c r="G146" s="14">
        <v>0</v>
      </c>
      <c r="H146" s="50"/>
      <c r="I146" s="50"/>
      <c r="J146" s="14">
        <v>29042.87</v>
      </c>
      <c r="K146" s="14">
        <v>0.67</v>
      </c>
      <c r="L146" s="14">
        <v>29042.2</v>
      </c>
      <c r="M146" s="59">
        <f t="shared" si="1"/>
        <v>29042.2</v>
      </c>
      <c r="O146" s="156">
        <v>2808.94</v>
      </c>
    </row>
    <row r="147" spans="1:15" x14ac:dyDescent="0.25">
      <c r="A147" s="46">
        <v>36638</v>
      </c>
      <c r="B147" s="37" t="s">
        <v>252</v>
      </c>
      <c r="C147" s="3" t="s">
        <v>0</v>
      </c>
      <c r="D147" s="37" t="s">
        <v>253</v>
      </c>
      <c r="E147" s="38"/>
      <c r="F147" s="38"/>
      <c r="G147" s="14">
        <v>0</v>
      </c>
      <c r="H147" s="50"/>
      <c r="I147" s="50"/>
      <c r="J147" s="14">
        <v>7857.76</v>
      </c>
      <c r="K147" s="14">
        <v>0</v>
      </c>
      <c r="L147" s="14">
        <v>7857.76</v>
      </c>
      <c r="M147" s="59">
        <f t="shared" si="1"/>
        <v>7857.76</v>
      </c>
      <c r="O147" s="156">
        <v>46690.53</v>
      </c>
    </row>
    <row r="148" spans="1:15" x14ac:dyDescent="0.25">
      <c r="A148" s="46">
        <v>36639</v>
      </c>
      <c r="B148" s="37" t="s">
        <v>254</v>
      </c>
      <c r="C148" s="3" t="s">
        <v>0</v>
      </c>
      <c r="D148" s="37" t="s">
        <v>255</v>
      </c>
      <c r="E148" s="38"/>
      <c r="F148" s="38"/>
      <c r="G148" s="14">
        <v>0</v>
      </c>
      <c r="H148" s="50"/>
      <c r="I148" s="50"/>
      <c r="J148" s="14">
        <v>2144.17</v>
      </c>
      <c r="K148" s="14">
        <v>0</v>
      </c>
      <c r="L148" s="14">
        <v>2144.17</v>
      </c>
      <c r="M148" s="59">
        <f t="shared" si="1"/>
        <v>2144.17</v>
      </c>
      <c r="O148" s="156">
        <v>4364</v>
      </c>
    </row>
    <row r="149" spans="1:15" x14ac:dyDescent="0.25">
      <c r="A149" s="46">
        <v>36641</v>
      </c>
      <c r="B149" s="37" t="s">
        <v>256</v>
      </c>
      <c r="C149" s="3" t="s">
        <v>0</v>
      </c>
      <c r="D149" s="37" t="s">
        <v>257</v>
      </c>
      <c r="E149" s="38"/>
      <c r="F149" s="38"/>
      <c r="G149" s="14">
        <v>0</v>
      </c>
      <c r="H149" s="50"/>
      <c r="I149" s="50"/>
      <c r="J149" s="14">
        <v>268.02999999999997</v>
      </c>
      <c r="K149" s="14">
        <v>0</v>
      </c>
      <c r="L149" s="14">
        <v>268.02999999999997</v>
      </c>
      <c r="M149" s="59">
        <f t="shared" si="1"/>
        <v>268.02999999999997</v>
      </c>
      <c r="O149" s="156">
        <v>9935.5</v>
      </c>
    </row>
    <row r="150" spans="1:15" x14ac:dyDescent="0.25">
      <c r="A150" s="46">
        <v>30017</v>
      </c>
      <c r="B150" s="37" t="s">
        <v>258</v>
      </c>
      <c r="C150" s="3" t="s">
        <v>0</v>
      </c>
      <c r="D150" s="37" t="s">
        <v>259</v>
      </c>
      <c r="E150" s="38"/>
      <c r="F150" s="38"/>
      <c r="G150" s="14">
        <v>0</v>
      </c>
      <c r="H150" s="50"/>
      <c r="I150" s="50"/>
      <c r="J150" s="14">
        <v>764.28</v>
      </c>
      <c r="K150" s="14">
        <v>0</v>
      </c>
      <c r="L150" s="14">
        <v>764.28</v>
      </c>
      <c r="M150" s="59">
        <f t="shared" si="1"/>
        <v>764.28</v>
      </c>
      <c r="O150" s="156">
        <v>114973.58</v>
      </c>
    </row>
    <row r="151" spans="1:15" x14ac:dyDescent="0.25">
      <c r="A151" s="46">
        <v>100102</v>
      </c>
      <c r="B151" s="37" t="s">
        <v>260</v>
      </c>
      <c r="C151" s="3" t="s">
        <v>0</v>
      </c>
      <c r="D151" s="37" t="s">
        <v>154</v>
      </c>
      <c r="E151" s="38"/>
      <c r="F151" s="38"/>
      <c r="G151" s="14">
        <v>0</v>
      </c>
      <c r="H151" s="50"/>
      <c r="I151" s="50"/>
      <c r="J151" s="14">
        <v>2420.17</v>
      </c>
      <c r="K151" s="14">
        <v>0</v>
      </c>
      <c r="L151" s="14">
        <v>2420.17</v>
      </c>
      <c r="M151" s="59">
        <f t="shared" si="1"/>
        <v>2420.17</v>
      </c>
      <c r="O151" s="156"/>
    </row>
    <row r="152" spans="1:15" x14ac:dyDescent="0.25">
      <c r="A152" s="46">
        <v>100110</v>
      </c>
      <c r="B152" s="37" t="s">
        <v>261</v>
      </c>
      <c r="C152" s="3" t="s">
        <v>0</v>
      </c>
      <c r="D152" s="37" t="s">
        <v>262</v>
      </c>
      <c r="E152" s="38"/>
      <c r="F152" s="38"/>
      <c r="G152" s="14">
        <v>0</v>
      </c>
      <c r="H152" s="50"/>
      <c r="I152" s="50"/>
      <c r="J152" s="14">
        <v>3226.91</v>
      </c>
      <c r="K152" s="14">
        <v>0</v>
      </c>
      <c r="L152" s="14">
        <v>3226.91</v>
      </c>
      <c r="M152" s="59">
        <f t="shared" si="1"/>
        <v>3226.91</v>
      </c>
      <c r="O152" s="156">
        <v>2387</v>
      </c>
    </row>
    <row r="153" spans="1:15" x14ac:dyDescent="0.25">
      <c r="A153" s="46">
        <v>100129</v>
      </c>
      <c r="B153" s="37" t="s">
        <v>263</v>
      </c>
      <c r="C153" s="3" t="s">
        <v>0</v>
      </c>
      <c r="D153" s="37" t="s">
        <v>264</v>
      </c>
      <c r="E153" s="38"/>
      <c r="F153" s="38"/>
      <c r="G153" s="14">
        <v>0</v>
      </c>
      <c r="H153" s="50"/>
      <c r="I153" s="50"/>
      <c r="J153" s="14">
        <v>193.61</v>
      </c>
      <c r="K153" s="14">
        <v>0</v>
      </c>
      <c r="L153" s="14">
        <v>193.61</v>
      </c>
      <c r="M153" s="59">
        <f t="shared" si="1"/>
        <v>193.61</v>
      </c>
      <c r="O153" s="156">
        <v>161068.09</v>
      </c>
    </row>
    <row r="154" spans="1:15" x14ac:dyDescent="0.25">
      <c r="A154" s="46">
        <v>100137</v>
      </c>
      <c r="B154" s="37" t="s">
        <v>265</v>
      </c>
      <c r="C154" s="3" t="s">
        <v>0</v>
      </c>
      <c r="D154" s="37" t="s">
        <v>266</v>
      </c>
      <c r="E154" s="38"/>
      <c r="F154" s="38"/>
      <c r="G154" s="14">
        <v>0</v>
      </c>
      <c r="H154" s="50"/>
      <c r="I154" s="50"/>
      <c r="J154" s="14">
        <v>258.14999999999998</v>
      </c>
      <c r="K154" s="14">
        <v>0</v>
      </c>
      <c r="L154" s="14">
        <v>258.14999999999998</v>
      </c>
      <c r="M154" s="59">
        <f t="shared" si="1"/>
        <v>258.14999999999998</v>
      </c>
      <c r="O154" s="156">
        <v>20072.310000000001</v>
      </c>
    </row>
    <row r="155" spans="1:15" x14ac:dyDescent="0.25">
      <c r="A155" s="46">
        <v>100145</v>
      </c>
      <c r="B155" s="37" t="s">
        <v>267</v>
      </c>
      <c r="C155" s="3" t="s">
        <v>0</v>
      </c>
      <c r="D155" s="37" t="s">
        <v>268</v>
      </c>
      <c r="E155" s="38"/>
      <c r="F155" s="38"/>
      <c r="G155" s="14">
        <v>0</v>
      </c>
      <c r="H155" s="50"/>
      <c r="I155" s="50"/>
      <c r="J155" s="14">
        <v>24.2</v>
      </c>
      <c r="K155" s="14">
        <v>0</v>
      </c>
      <c r="L155" s="14">
        <v>24.2</v>
      </c>
      <c r="M155" s="59">
        <f t="shared" si="1"/>
        <v>24.2</v>
      </c>
    </row>
    <row r="156" spans="1:15" x14ac:dyDescent="0.25">
      <c r="A156" s="46">
        <v>100153</v>
      </c>
      <c r="B156" s="37" t="s">
        <v>269</v>
      </c>
      <c r="C156" s="3" t="s">
        <v>0</v>
      </c>
      <c r="D156" s="37" t="s">
        <v>270</v>
      </c>
      <c r="E156" s="38"/>
      <c r="F156" s="38"/>
      <c r="G156" s="14">
        <v>0</v>
      </c>
      <c r="H156" s="50"/>
      <c r="I156" s="50"/>
      <c r="J156" s="14">
        <v>32.270000000000003</v>
      </c>
      <c r="K156" s="14">
        <v>0</v>
      </c>
      <c r="L156" s="14">
        <v>32.270000000000003</v>
      </c>
      <c r="M156" s="59">
        <f t="shared" si="1"/>
        <v>32.270000000000003</v>
      </c>
    </row>
    <row r="157" spans="1:15" x14ac:dyDescent="0.25">
      <c r="A157" s="46">
        <v>100161</v>
      </c>
      <c r="B157" s="37" t="s">
        <v>271</v>
      </c>
      <c r="C157" s="3" t="s">
        <v>0</v>
      </c>
      <c r="D157" s="37" t="s">
        <v>272</v>
      </c>
      <c r="E157" s="38"/>
      <c r="F157" s="38"/>
      <c r="G157" s="14">
        <v>0</v>
      </c>
      <c r="H157" s="50"/>
      <c r="I157" s="50"/>
      <c r="J157" s="14">
        <v>654.80999999999995</v>
      </c>
      <c r="K157" s="14">
        <v>0</v>
      </c>
      <c r="L157" s="14">
        <v>654.80999999999995</v>
      </c>
      <c r="M157" s="59">
        <f t="shared" si="1"/>
        <v>654.80999999999995</v>
      </c>
    </row>
    <row r="158" spans="1:15" x14ac:dyDescent="0.25">
      <c r="A158" s="46">
        <v>100170</v>
      </c>
      <c r="B158" s="37" t="s">
        <v>273</v>
      </c>
      <c r="C158" s="3" t="s">
        <v>0</v>
      </c>
      <c r="D158" s="37" t="s">
        <v>274</v>
      </c>
      <c r="E158" s="38"/>
      <c r="F158" s="38"/>
      <c r="G158" s="14">
        <v>0</v>
      </c>
      <c r="H158" s="50"/>
      <c r="I158" s="50"/>
      <c r="J158" s="14">
        <v>873.08</v>
      </c>
      <c r="K158" s="14">
        <v>0</v>
      </c>
      <c r="L158" s="14">
        <v>873.08</v>
      </c>
      <c r="M158" s="59">
        <f t="shared" si="1"/>
        <v>873.08</v>
      </c>
    </row>
    <row r="159" spans="1:15" x14ac:dyDescent="0.25">
      <c r="A159" s="39" t="s">
        <v>0</v>
      </c>
      <c r="B159" s="15" t="s">
        <v>0</v>
      </c>
      <c r="C159" s="3" t="s">
        <v>0</v>
      </c>
      <c r="D159" s="15" t="s">
        <v>0</v>
      </c>
      <c r="E159" s="40"/>
      <c r="F159" s="40"/>
      <c r="G159" s="5"/>
      <c r="H159" s="5"/>
      <c r="I159" s="5"/>
      <c r="J159" s="5"/>
      <c r="K159" s="5"/>
      <c r="L159" s="5"/>
      <c r="M159" s="56">
        <f t="shared" si="1"/>
        <v>0</v>
      </c>
    </row>
    <row r="160" spans="1:15" x14ac:dyDescent="0.25">
      <c r="A160" s="34">
        <v>7</v>
      </c>
      <c r="B160" s="35" t="s">
        <v>275</v>
      </c>
      <c r="C160" s="3" t="s">
        <v>0</v>
      </c>
      <c r="D160" s="35" t="s">
        <v>276</v>
      </c>
      <c r="E160" s="36"/>
      <c r="F160" s="36"/>
      <c r="G160" s="12">
        <v>0</v>
      </c>
      <c r="H160" s="49"/>
      <c r="I160" s="49"/>
      <c r="J160" s="12">
        <v>694558.27</v>
      </c>
      <c r="K160" s="12">
        <v>41683.5</v>
      </c>
      <c r="L160" s="12">
        <v>652874.77</v>
      </c>
      <c r="M160" s="58">
        <f t="shared" si="1"/>
        <v>652874.77</v>
      </c>
    </row>
    <row r="161" spans="1:14" x14ac:dyDescent="0.25">
      <c r="A161" s="34">
        <v>14</v>
      </c>
      <c r="B161" s="35" t="s">
        <v>277</v>
      </c>
      <c r="C161" s="3" t="s">
        <v>0</v>
      </c>
      <c r="D161" s="35" t="s">
        <v>246</v>
      </c>
      <c r="E161" s="36"/>
      <c r="F161" s="36"/>
      <c r="G161" s="12">
        <v>0</v>
      </c>
      <c r="H161" s="49"/>
      <c r="I161" s="49"/>
      <c r="J161" s="12">
        <v>153678.78</v>
      </c>
      <c r="K161" s="12">
        <v>6821.04</v>
      </c>
      <c r="L161" s="12">
        <v>146857.74</v>
      </c>
      <c r="M161" s="58">
        <f t="shared" si="1"/>
        <v>146857.74</v>
      </c>
      <c r="N161" s="64" t="str">
        <f>VLOOKUP(A161,'DE PARA'!$A:$E,5,0)</f>
        <v>6.1.1.2.1</v>
      </c>
    </row>
    <row r="162" spans="1:14" x14ac:dyDescent="0.25">
      <c r="A162" s="46">
        <v>21</v>
      </c>
      <c r="B162" s="37" t="s">
        <v>279</v>
      </c>
      <c r="C162" s="3" t="s">
        <v>0</v>
      </c>
      <c r="D162" s="37" t="s">
        <v>280</v>
      </c>
      <c r="E162" s="38"/>
      <c r="F162" s="38"/>
      <c r="G162" s="14">
        <v>0</v>
      </c>
      <c r="H162" s="50"/>
      <c r="I162" s="50"/>
      <c r="J162" s="14">
        <v>77745.34</v>
      </c>
      <c r="K162" s="14">
        <v>6.76</v>
      </c>
      <c r="L162" s="14">
        <v>77738.58</v>
      </c>
      <c r="M162" s="59">
        <f t="shared" si="1"/>
        <v>77738.58</v>
      </c>
    </row>
    <row r="163" spans="1:14" x14ac:dyDescent="0.25">
      <c r="A163" s="46">
        <v>217</v>
      </c>
      <c r="B163" s="37" t="s">
        <v>281</v>
      </c>
      <c r="C163" s="3" t="s">
        <v>0</v>
      </c>
      <c r="D163" s="37" t="s">
        <v>251</v>
      </c>
      <c r="E163" s="38"/>
      <c r="F163" s="38"/>
      <c r="G163" s="14">
        <v>0</v>
      </c>
      <c r="H163" s="50"/>
      <c r="I163" s="50"/>
      <c r="J163" s="14">
        <v>0</v>
      </c>
      <c r="K163" s="14">
        <v>2.97</v>
      </c>
      <c r="L163" s="14">
        <v>-2.97</v>
      </c>
      <c r="M163" s="59">
        <f t="shared" si="1"/>
        <v>-2.97</v>
      </c>
    </row>
    <row r="164" spans="1:14" x14ac:dyDescent="0.25">
      <c r="A164" s="46">
        <v>238</v>
      </c>
      <c r="B164" s="37" t="s">
        <v>282</v>
      </c>
      <c r="C164" s="3" t="s">
        <v>0</v>
      </c>
      <c r="D164" s="37" t="s">
        <v>283</v>
      </c>
      <c r="E164" s="38"/>
      <c r="F164" s="38"/>
      <c r="G164" s="14">
        <v>0</v>
      </c>
      <c r="H164" s="50"/>
      <c r="I164" s="50"/>
      <c r="J164" s="14">
        <v>21032.97</v>
      </c>
      <c r="K164" s="14">
        <v>0</v>
      </c>
      <c r="L164" s="14">
        <v>21032.97</v>
      </c>
      <c r="M164" s="59">
        <f t="shared" si="1"/>
        <v>21032.97</v>
      </c>
    </row>
    <row r="165" spans="1:14" x14ac:dyDescent="0.25">
      <c r="A165" s="46">
        <v>245</v>
      </c>
      <c r="B165" s="37" t="s">
        <v>284</v>
      </c>
      <c r="C165" s="3" t="s">
        <v>0</v>
      </c>
      <c r="D165" s="37" t="s">
        <v>285</v>
      </c>
      <c r="E165" s="38"/>
      <c r="F165" s="38"/>
      <c r="G165" s="14">
        <v>0</v>
      </c>
      <c r="H165" s="50"/>
      <c r="I165" s="50"/>
      <c r="J165" s="14">
        <v>6218.92</v>
      </c>
      <c r="K165" s="14">
        <v>0</v>
      </c>
      <c r="L165" s="14">
        <v>6218.92</v>
      </c>
      <c r="M165" s="59">
        <f t="shared" si="1"/>
        <v>6218.92</v>
      </c>
    </row>
    <row r="166" spans="1:14" x14ac:dyDescent="0.25">
      <c r="A166" s="46">
        <v>259</v>
      </c>
      <c r="B166" s="37" t="s">
        <v>286</v>
      </c>
      <c r="C166" s="3" t="s">
        <v>0</v>
      </c>
      <c r="D166" s="37" t="s">
        <v>287</v>
      </c>
      <c r="E166" s="38"/>
      <c r="F166" s="38"/>
      <c r="G166" s="14">
        <v>0</v>
      </c>
      <c r="H166" s="50"/>
      <c r="I166" s="50"/>
      <c r="J166" s="14">
        <v>777.38</v>
      </c>
      <c r="K166" s="14">
        <v>0</v>
      </c>
      <c r="L166" s="14">
        <v>777.38</v>
      </c>
      <c r="M166" s="59">
        <f t="shared" si="1"/>
        <v>777.38</v>
      </c>
    </row>
    <row r="167" spans="1:14" x14ac:dyDescent="0.25">
      <c r="A167" s="46">
        <v>30052</v>
      </c>
      <c r="B167" s="37" t="s">
        <v>288</v>
      </c>
      <c r="C167" s="3" t="s">
        <v>0</v>
      </c>
      <c r="D167" s="37" t="s">
        <v>289</v>
      </c>
      <c r="E167" s="38"/>
      <c r="F167" s="38"/>
      <c r="G167" s="14">
        <v>0</v>
      </c>
      <c r="H167" s="50"/>
      <c r="I167" s="50"/>
      <c r="J167" s="14">
        <v>10626.77</v>
      </c>
      <c r="K167" s="14">
        <v>4855.41</v>
      </c>
      <c r="L167" s="14">
        <v>5771.36</v>
      </c>
      <c r="M167" s="59">
        <f t="shared" si="1"/>
        <v>5771.3600000000006</v>
      </c>
    </row>
    <row r="168" spans="1:14" x14ac:dyDescent="0.25">
      <c r="A168" s="46">
        <v>30054</v>
      </c>
      <c r="B168" s="37" t="s">
        <v>290</v>
      </c>
      <c r="C168" s="3" t="s">
        <v>0</v>
      </c>
      <c r="D168" s="37" t="s">
        <v>259</v>
      </c>
      <c r="E168" s="38"/>
      <c r="F168" s="38"/>
      <c r="G168" s="14">
        <v>0</v>
      </c>
      <c r="H168" s="50"/>
      <c r="I168" s="50"/>
      <c r="J168" s="14">
        <v>12932.28</v>
      </c>
      <c r="K168" s="14">
        <v>0</v>
      </c>
      <c r="L168" s="14">
        <v>12932.28</v>
      </c>
      <c r="M168" s="59">
        <f t="shared" si="1"/>
        <v>12932.28</v>
      </c>
    </row>
    <row r="169" spans="1:14" x14ac:dyDescent="0.25">
      <c r="A169" s="46">
        <v>30055</v>
      </c>
      <c r="B169" s="37" t="s">
        <v>291</v>
      </c>
      <c r="C169" s="3" t="s">
        <v>0</v>
      </c>
      <c r="D169" s="37" t="s">
        <v>292</v>
      </c>
      <c r="E169" s="38"/>
      <c r="F169" s="38"/>
      <c r="G169" s="14">
        <v>0</v>
      </c>
      <c r="H169" s="50"/>
      <c r="I169" s="50"/>
      <c r="J169" s="14">
        <v>2515.61</v>
      </c>
      <c r="K169" s="14">
        <v>1050.3800000000001</v>
      </c>
      <c r="L169" s="14">
        <v>1465.23</v>
      </c>
      <c r="M169" s="59">
        <f t="shared" si="1"/>
        <v>1465.23</v>
      </c>
    </row>
    <row r="170" spans="1:14" x14ac:dyDescent="0.25">
      <c r="A170" s="46">
        <v>30056</v>
      </c>
      <c r="B170" s="37" t="s">
        <v>1686</v>
      </c>
      <c r="C170" s="3" t="s">
        <v>0</v>
      </c>
      <c r="D170" s="37" t="s">
        <v>1687</v>
      </c>
      <c r="E170" s="38"/>
      <c r="F170" s="38"/>
      <c r="G170" s="14">
        <v>0</v>
      </c>
      <c r="H170" s="50"/>
      <c r="I170" s="50"/>
      <c r="J170" s="14">
        <v>0</v>
      </c>
      <c r="K170" s="14">
        <v>9</v>
      </c>
      <c r="L170" s="14">
        <v>-9</v>
      </c>
      <c r="M170" s="59">
        <f t="shared" si="1"/>
        <v>-9</v>
      </c>
    </row>
    <row r="171" spans="1:14" x14ac:dyDescent="0.25">
      <c r="A171" s="46">
        <v>100269</v>
      </c>
      <c r="B171" s="37" t="s">
        <v>293</v>
      </c>
      <c r="C171" s="3" t="s">
        <v>0</v>
      </c>
      <c r="D171" s="37" t="s">
        <v>154</v>
      </c>
      <c r="E171" s="38"/>
      <c r="F171" s="38"/>
      <c r="G171" s="14">
        <v>0</v>
      </c>
      <c r="H171" s="50"/>
      <c r="I171" s="50"/>
      <c r="J171" s="14">
        <v>6778.55</v>
      </c>
      <c r="K171" s="14">
        <v>0</v>
      </c>
      <c r="L171" s="14">
        <v>6778.55</v>
      </c>
      <c r="M171" s="59">
        <f t="shared" si="1"/>
        <v>6778.55</v>
      </c>
    </row>
    <row r="172" spans="1:14" x14ac:dyDescent="0.25">
      <c r="A172" s="46">
        <v>100277</v>
      </c>
      <c r="B172" s="37" t="s">
        <v>294</v>
      </c>
      <c r="C172" s="3" t="s">
        <v>0</v>
      </c>
      <c r="D172" s="37" t="s">
        <v>262</v>
      </c>
      <c r="E172" s="38"/>
      <c r="F172" s="38"/>
      <c r="G172" s="14">
        <v>0</v>
      </c>
      <c r="H172" s="50"/>
      <c r="I172" s="50"/>
      <c r="J172" s="14">
        <v>9265.99</v>
      </c>
      <c r="K172" s="14">
        <v>228.18</v>
      </c>
      <c r="L172" s="14">
        <v>9037.81</v>
      </c>
      <c r="M172" s="59">
        <f t="shared" si="1"/>
        <v>9037.81</v>
      </c>
    </row>
    <row r="173" spans="1:14" x14ac:dyDescent="0.25">
      <c r="A173" s="46">
        <v>100285</v>
      </c>
      <c r="B173" s="37" t="s">
        <v>295</v>
      </c>
      <c r="C173" s="3" t="s">
        <v>0</v>
      </c>
      <c r="D173" s="37" t="s">
        <v>264</v>
      </c>
      <c r="E173" s="38"/>
      <c r="F173" s="38"/>
      <c r="G173" s="14">
        <v>0</v>
      </c>
      <c r="H173" s="50"/>
      <c r="I173" s="50"/>
      <c r="J173" s="14">
        <v>542.17999999999995</v>
      </c>
      <c r="K173" s="14">
        <v>0</v>
      </c>
      <c r="L173" s="14">
        <v>542.17999999999995</v>
      </c>
      <c r="M173" s="59">
        <f t="shared" si="1"/>
        <v>542.17999999999995</v>
      </c>
    </row>
    <row r="174" spans="1:14" x14ac:dyDescent="0.25">
      <c r="A174" s="46">
        <v>100293</v>
      </c>
      <c r="B174" s="37" t="s">
        <v>296</v>
      </c>
      <c r="C174" s="3" t="s">
        <v>0</v>
      </c>
      <c r="D174" s="37" t="s">
        <v>266</v>
      </c>
      <c r="E174" s="38"/>
      <c r="F174" s="38"/>
      <c r="G174" s="14">
        <v>0</v>
      </c>
      <c r="H174" s="50"/>
      <c r="I174" s="50"/>
      <c r="J174" s="14">
        <v>741.21</v>
      </c>
      <c r="K174" s="14">
        <v>148.22999999999999</v>
      </c>
      <c r="L174" s="14">
        <v>592.98</v>
      </c>
      <c r="M174" s="59">
        <f t="shared" si="1"/>
        <v>592.98</v>
      </c>
    </row>
    <row r="175" spans="1:14" x14ac:dyDescent="0.25">
      <c r="A175" s="46">
        <v>100307</v>
      </c>
      <c r="B175" s="37" t="s">
        <v>297</v>
      </c>
      <c r="C175" s="3" t="s">
        <v>0</v>
      </c>
      <c r="D175" s="37" t="s">
        <v>268</v>
      </c>
      <c r="E175" s="38"/>
      <c r="F175" s="38"/>
      <c r="G175" s="14">
        <v>0</v>
      </c>
      <c r="H175" s="50"/>
      <c r="I175" s="50"/>
      <c r="J175" s="14">
        <v>67.78</v>
      </c>
      <c r="K175" s="14">
        <v>0</v>
      </c>
      <c r="L175" s="14">
        <v>67.78</v>
      </c>
      <c r="M175" s="59">
        <f t="shared" si="1"/>
        <v>67.78</v>
      </c>
    </row>
    <row r="176" spans="1:14" x14ac:dyDescent="0.25">
      <c r="A176" s="46">
        <v>100315</v>
      </c>
      <c r="B176" s="37" t="s">
        <v>298</v>
      </c>
      <c r="C176" s="3" t="s">
        <v>0</v>
      </c>
      <c r="D176" s="37" t="s">
        <v>270</v>
      </c>
      <c r="E176" s="38"/>
      <c r="F176" s="38"/>
      <c r="G176" s="14">
        <v>0</v>
      </c>
      <c r="H176" s="50"/>
      <c r="I176" s="50"/>
      <c r="J176" s="14">
        <v>92.69</v>
      </c>
      <c r="K176" s="14">
        <v>18.600000000000001</v>
      </c>
      <c r="L176" s="14">
        <v>74.09</v>
      </c>
      <c r="M176" s="59">
        <f t="shared" si="1"/>
        <v>74.09</v>
      </c>
    </row>
    <row r="177" spans="1:14" x14ac:dyDescent="0.25">
      <c r="A177" s="46">
        <v>100323</v>
      </c>
      <c r="B177" s="37" t="s">
        <v>299</v>
      </c>
      <c r="C177" s="3" t="s">
        <v>0</v>
      </c>
      <c r="D177" s="37" t="s">
        <v>272</v>
      </c>
      <c r="E177" s="38"/>
      <c r="F177" s="38"/>
      <c r="G177" s="14">
        <v>0</v>
      </c>
      <c r="H177" s="50"/>
      <c r="I177" s="50"/>
      <c r="J177" s="14">
        <v>1834.04</v>
      </c>
      <c r="K177" s="14">
        <v>0</v>
      </c>
      <c r="L177" s="14">
        <v>1834.04</v>
      </c>
      <c r="M177" s="59">
        <f t="shared" si="1"/>
        <v>1834.04</v>
      </c>
    </row>
    <row r="178" spans="1:14" x14ac:dyDescent="0.25">
      <c r="A178" s="46">
        <v>100331</v>
      </c>
      <c r="B178" s="37" t="s">
        <v>300</v>
      </c>
      <c r="C178" s="3" t="s">
        <v>0</v>
      </c>
      <c r="D178" s="37" t="s">
        <v>274</v>
      </c>
      <c r="E178" s="38"/>
      <c r="F178" s="38"/>
      <c r="G178" s="14">
        <v>0</v>
      </c>
      <c r="H178" s="50"/>
      <c r="I178" s="50"/>
      <c r="J178" s="14">
        <v>2507.0700000000002</v>
      </c>
      <c r="K178" s="14">
        <v>501.51</v>
      </c>
      <c r="L178" s="14">
        <v>2005.56</v>
      </c>
      <c r="M178" s="59">
        <f t="shared" si="1"/>
        <v>2005.5600000000002</v>
      </c>
    </row>
    <row r="179" spans="1:14" x14ac:dyDescent="0.25">
      <c r="A179" s="39" t="s">
        <v>0</v>
      </c>
      <c r="B179" s="15" t="s">
        <v>0</v>
      </c>
      <c r="C179" s="3" t="s">
        <v>0</v>
      </c>
      <c r="D179" s="15" t="s">
        <v>0</v>
      </c>
      <c r="E179" s="40"/>
      <c r="F179" s="40"/>
      <c r="G179" s="5"/>
      <c r="H179" s="5"/>
      <c r="I179" s="5"/>
      <c r="J179" s="5"/>
      <c r="K179" s="5"/>
      <c r="L179" s="5"/>
      <c r="M179" s="56">
        <f t="shared" si="1"/>
        <v>0</v>
      </c>
    </row>
    <row r="180" spans="1:14" x14ac:dyDescent="0.25">
      <c r="A180" s="34">
        <v>315</v>
      </c>
      <c r="B180" s="35" t="s">
        <v>301</v>
      </c>
      <c r="C180" s="3" t="s">
        <v>0</v>
      </c>
      <c r="D180" s="35" t="s">
        <v>302</v>
      </c>
      <c r="E180" s="36"/>
      <c r="F180" s="36"/>
      <c r="G180" s="12">
        <v>0</v>
      </c>
      <c r="H180" s="49"/>
      <c r="I180" s="49"/>
      <c r="J180" s="12">
        <v>540879.49</v>
      </c>
      <c r="K180" s="12">
        <v>34862.46</v>
      </c>
      <c r="L180" s="12">
        <v>506017.03</v>
      </c>
      <c r="M180" s="58">
        <f t="shared" si="1"/>
        <v>506017.02999999997</v>
      </c>
    </row>
    <row r="181" spans="1:14" x14ac:dyDescent="0.25">
      <c r="A181" s="46">
        <v>322</v>
      </c>
      <c r="B181" s="37" t="s">
        <v>304</v>
      </c>
      <c r="C181" s="3" t="s">
        <v>0</v>
      </c>
      <c r="D181" s="37" t="s">
        <v>280</v>
      </c>
      <c r="E181" s="38"/>
      <c r="F181" s="38"/>
      <c r="G181" s="14">
        <v>0</v>
      </c>
      <c r="H181" s="50"/>
      <c r="I181" s="50"/>
      <c r="J181" s="14">
        <v>214743.01</v>
      </c>
      <c r="K181" s="14">
        <v>3696.61</v>
      </c>
      <c r="L181" s="14">
        <v>211046.39999999999</v>
      </c>
      <c r="M181" s="59">
        <f t="shared" si="1"/>
        <v>211046.40000000002</v>
      </c>
      <c r="N181" s="64" t="s">
        <v>303</v>
      </c>
    </row>
    <row r="182" spans="1:14" x14ac:dyDescent="0.25">
      <c r="A182" s="46">
        <v>329</v>
      </c>
      <c r="B182" s="37" t="s">
        <v>305</v>
      </c>
      <c r="C182" s="3" t="s">
        <v>0</v>
      </c>
      <c r="D182" s="37" t="s">
        <v>306</v>
      </c>
      <c r="E182" s="38"/>
      <c r="F182" s="38"/>
      <c r="G182" s="14">
        <v>0</v>
      </c>
      <c r="H182" s="50"/>
      <c r="I182" s="50"/>
      <c r="J182" s="14">
        <v>3175.28</v>
      </c>
      <c r="K182" s="14">
        <v>0</v>
      </c>
      <c r="L182" s="14">
        <v>3175.28</v>
      </c>
      <c r="M182" s="59">
        <f t="shared" si="1"/>
        <v>3175.28</v>
      </c>
      <c r="N182" s="64" t="s">
        <v>303</v>
      </c>
    </row>
    <row r="183" spans="1:14" x14ac:dyDescent="0.25">
      <c r="A183" s="46">
        <v>336</v>
      </c>
      <c r="B183" s="37" t="s">
        <v>307</v>
      </c>
      <c r="C183" s="3" t="s">
        <v>0</v>
      </c>
      <c r="D183" s="37" t="s">
        <v>251</v>
      </c>
      <c r="E183" s="38"/>
      <c r="F183" s="38"/>
      <c r="G183" s="14">
        <v>0</v>
      </c>
      <c r="H183" s="50"/>
      <c r="I183" s="50"/>
      <c r="J183" s="14">
        <v>3410.95</v>
      </c>
      <c r="K183" s="14">
        <v>8.18</v>
      </c>
      <c r="L183" s="14">
        <v>3402.77</v>
      </c>
      <c r="M183" s="59">
        <f t="shared" si="1"/>
        <v>3402.77</v>
      </c>
      <c r="N183" s="64" t="s">
        <v>303</v>
      </c>
    </row>
    <row r="184" spans="1:14" x14ac:dyDescent="0.25">
      <c r="A184" s="46">
        <v>343</v>
      </c>
      <c r="B184" s="37" t="s">
        <v>308</v>
      </c>
      <c r="C184" s="3" t="s">
        <v>0</v>
      </c>
      <c r="D184" s="37" t="s">
        <v>309</v>
      </c>
      <c r="E184" s="38"/>
      <c r="F184" s="38"/>
      <c r="G184" s="14">
        <v>0</v>
      </c>
      <c r="H184" s="50"/>
      <c r="I184" s="50"/>
      <c r="J184" s="14">
        <v>47763.18</v>
      </c>
      <c r="K184" s="14">
        <v>0</v>
      </c>
      <c r="L184" s="14">
        <v>47763.18</v>
      </c>
      <c r="M184" s="59">
        <f t="shared" si="1"/>
        <v>47763.18</v>
      </c>
      <c r="N184" s="64" t="s">
        <v>303</v>
      </c>
    </row>
    <row r="185" spans="1:14" x14ac:dyDescent="0.25">
      <c r="A185" s="46">
        <v>357</v>
      </c>
      <c r="B185" s="37" t="s">
        <v>310</v>
      </c>
      <c r="C185" s="3" t="s">
        <v>0</v>
      </c>
      <c r="D185" s="37" t="s">
        <v>311</v>
      </c>
      <c r="E185" s="38"/>
      <c r="F185" s="38"/>
      <c r="G185" s="14">
        <v>0</v>
      </c>
      <c r="H185" s="50"/>
      <c r="I185" s="50"/>
      <c r="J185" s="14">
        <v>115683.89</v>
      </c>
      <c r="K185" s="14">
        <v>0</v>
      </c>
      <c r="L185" s="14">
        <v>115683.89</v>
      </c>
      <c r="M185" s="59">
        <f t="shared" si="1"/>
        <v>115683.89</v>
      </c>
      <c r="N185" s="64" t="s">
        <v>303</v>
      </c>
    </row>
    <row r="186" spans="1:14" x14ac:dyDescent="0.25">
      <c r="A186" s="46">
        <v>364</v>
      </c>
      <c r="B186" s="37" t="s">
        <v>312</v>
      </c>
      <c r="C186" s="3" t="s">
        <v>0</v>
      </c>
      <c r="D186" s="37" t="s">
        <v>313</v>
      </c>
      <c r="E186" s="38"/>
      <c r="F186" s="38"/>
      <c r="G186" s="14">
        <v>0</v>
      </c>
      <c r="H186" s="50"/>
      <c r="I186" s="50"/>
      <c r="J186" s="14">
        <v>19539.48</v>
      </c>
      <c r="K186" s="14">
        <v>0</v>
      </c>
      <c r="L186" s="14">
        <v>19539.48</v>
      </c>
      <c r="M186" s="59">
        <f t="shared" si="1"/>
        <v>19539.48</v>
      </c>
      <c r="N186" s="64" t="s">
        <v>303</v>
      </c>
    </row>
    <row r="187" spans="1:14" x14ac:dyDescent="0.25">
      <c r="A187" s="46">
        <v>378</v>
      </c>
      <c r="B187" s="37" t="s">
        <v>314</v>
      </c>
      <c r="C187" s="3" t="s">
        <v>0</v>
      </c>
      <c r="D187" s="37" t="s">
        <v>315</v>
      </c>
      <c r="E187" s="38"/>
      <c r="F187" s="38"/>
      <c r="G187" s="14">
        <v>0</v>
      </c>
      <c r="H187" s="50"/>
      <c r="I187" s="50"/>
      <c r="J187" s="14">
        <v>2081.62</v>
      </c>
      <c r="K187" s="14">
        <v>0</v>
      </c>
      <c r="L187" s="14">
        <v>2081.62</v>
      </c>
      <c r="M187" s="59">
        <f t="shared" si="1"/>
        <v>2081.62</v>
      </c>
      <c r="N187" s="64" t="s">
        <v>303</v>
      </c>
    </row>
    <row r="188" spans="1:14" x14ac:dyDescent="0.25">
      <c r="A188" s="46">
        <v>30070</v>
      </c>
      <c r="B188" s="37" t="s">
        <v>316</v>
      </c>
      <c r="C188" s="3" t="s">
        <v>0</v>
      </c>
      <c r="D188" s="37" t="s">
        <v>317</v>
      </c>
      <c r="E188" s="38"/>
      <c r="F188" s="38"/>
      <c r="G188" s="14">
        <v>0</v>
      </c>
      <c r="H188" s="50"/>
      <c r="I188" s="50"/>
      <c r="J188" s="14">
        <v>29795.52</v>
      </c>
      <c r="K188" s="14">
        <v>7879.5</v>
      </c>
      <c r="L188" s="14">
        <v>21916.02</v>
      </c>
      <c r="M188" s="59">
        <f t="shared" si="1"/>
        <v>21916.02</v>
      </c>
      <c r="N188" s="64" t="s">
        <v>303</v>
      </c>
    </row>
    <row r="189" spans="1:14" x14ac:dyDescent="0.25">
      <c r="A189" s="46">
        <v>30072</v>
      </c>
      <c r="B189" s="37" t="s">
        <v>318</v>
      </c>
      <c r="C189" s="3" t="s">
        <v>0</v>
      </c>
      <c r="D189" s="37" t="s">
        <v>259</v>
      </c>
      <c r="E189" s="38"/>
      <c r="F189" s="38"/>
      <c r="G189" s="14">
        <v>0</v>
      </c>
      <c r="H189" s="50"/>
      <c r="I189" s="50"/>
      <c r="J189" s="14">
        <v>37345.5</v>
      </c>
      <c r="K189" s="14">
        <v>1080</v>
      </c>
      <c r="L189" s="14">
        <v>36265.5</v>
      </c>
      <c r="M189" s="59">
        <f t="shared" si="1"/>
        <v>36265.5</v>
      </c>
      <c r="N189" s="64" t="s">
        <v>303</v>
      </c>
    </row>
    <row r="190" spans="1:14" x14ac:dyDescent="0.25">
      <c r="A190" s="46">
        <v>30073</v>
      </c>
      <c r="B190" s="37" t="s">
        <v>319</v>
      </c>
      <c r="C190" s="3" t="s">
        <v>0</v>
      </c>
      <c r="D190" s="37" t="s">
        <v>292</v>
      </c>
      <c r="E190" s="38"/>
      <c r="F190" s="38"/>
      <c r="G190" s="14">
        <v>0</v>
      </c>
      <c r="H190" s="50"/>
      <c r="I190" s="50"/>
      <c r="J190" s="14">
        <v>3781.68</v>
      </c>
      <c r="K190" s="14">
        <v>2572.0300000000002</v>
      </c>
      <c r="L190" s="14">
        <v>1209.6500000000001</v>
      </c>
      <c r="M190" s="59">
        <f t="shared" si="1"/>
        <v>1209.6499999999996</v>
      </c>
      <c r="N190" s="64" t="s">
        <v>303</v>
      </c>
    </row>
    <row r="191" spans="1:14" x14ac:dyDescent="0.25">
      <c r="A191" s="46">
        <v>100340</v>
      </c>
      <c r="B191" s="37" t="s">
        <v>320</v>
      </c>
      <c r="C191" s="3" t="s">
        <v>0</v>
      </c>
      <c r="D191" s="37" t="s">
        <v>154</v>
      </c>
      <c r="E191" s="38"/>
      <c r="F191" s="38"/>
      <c r="G191" s="14">
        <v>0</v>
      </c>
      <c r="H191" s="50"/>
      <c r="I191" s="50"/>
      <c r="J191" s="14">
        <v>18259.28</v>
      </c>
      <c r="K191" s="14">
        <v>0</v>
      </c>
      <c r="L191" s="14">
        <v>18259.28</v>
      </c>
      <c r="M191" s="59">
        <f t="shared" si="1"/>
        <v>18259.28</v>
      </c>
      <c r="N191" s="64" t="s">
        <v>303</v>
      </c>
    </row>
    <row r="192" spans="1:14" x14ac:dyDescent="0.25">
      <c r="A192" s="46">
        <v>100358</v>
      </c>
      <c r="B192" s="37" t="s">
        <v>321</v>
      </c>
      <c r="C192" s="3" t="s">
        <v>0</v>
      </c>
      <c r="D192" s="37" t="s">
        <v>262</v>
      </c>
      <c r="E192" s="38"/>
      <c r="F192" s="38"/>
      <c r="G192" s="14">
        <v>0</v>
      </c>
      <c r="H192" s="50"/>
      <c r="I192" s="50"/>
      <c r="J192" s="14">
        <v>26818.03</v>
      </c>
      <c r="K192" s="14">
        <v>9654.01</v>
      </c>
      <c r="L192" s="14">
        <v>17164.02</v>
      </c>
      <c r="M192" s="59">
        <f t="shared" si="1"/>
        <v>17164.019999999997</v>
      </c>
      <c r="N192" s="64" t="s">
        <v>303</v>
      </c>
    </row>
    <row r="193" spans="1:14" x14ac:dyDescent="0.25">
      <c r="A193" s="32" t="s">
        <v>1</v>
      </c>
      <c r="B193" s="32" t="s">
        <v>2</v>
      </c>
      <c r="C193" s="32" t="s">
        <v>3</v>
      </c>
      <c r="D193" s="33"/>
      <c r="E193" s="33"/>
      <c r="F193" s="33"/>
      <c r="G193" s="8" t="s">
        <v>1773</v>
      </c>
      <c r="H193" s="48"/>
      <c r="I193" s="48"/>
      <c r="J193" s="8" t="s">
        <v>1140</v>
      </c>
      <c r="K193" s="8" t="s">
        <v>1141</v>
      </c>
      <c r="L193" s="8" t="s">
        <v>1774</v>
      </c>
      <c r="M193" s="57"/>
    </row>
    <row r="194" spans="1:14" x14ac:dyDescent="0.25">
      <c r="A194" s="46">
        <v>100366</v>
      </c>
      <c r="B194" s="37" t="s">
        <v>322</v>
      </c>
      <c r="C194" s="3" t="s">
        <v>0</v>
      </c>
      <c r="D194" s="37" t="s">
        <v>264</v>
      </c>
      <c r="E194" s="38"/>
      <c r="F194" s="38"/>
      <c r="G194" s="14">
        <v>0</v>
      </c>
      <c r="H194" s="50"/>
      <c r="I194" s="50"/>
      <c r="J194" s="14">
        <v>1460.49</v>
      </c>
      <c r="K194" s="14">
        <v>0</v>
      </c>
      <c r="L194" s="14">
        <v>1460.49</v>
      </c>
      <c r="M194" s="59">
        <f t="shared" si="1"/>
        <v>1460.49</v>
      </c>
      <c r="N194" s="64" t="s">
        <v>303</v>
      </c>
    </row>
    <row r="195" spans="1:14" x14ac:dyDescent="0.25">
      <c r="A195" s="46">
        <v>100374</v>
      </c>
      <c r="B195" s="37" t="s">
        <v>323</v>
      </c>
      <c r="C195" s="3" t="s">
        <v>0</v>
      </c>
      <c r="D195" s="37" t="s">
        <v>266</v>
      </c>
      <c r="E195" s="38"/>
      <c r="F195" s="38"/>
      <c r="G195" s="14">
        <v>0</v>
      </c>
      <c r="H195" s="50"/>
      <c r="I195" s="50"/>
      <c r="J195" s="14">
        <v>2145.1999999999998</v>
      </c>
      <c r="K195" s="14">
        <v>2212.4</v>
      </c>
      <c r="L195" s="14">
        <v>-67.2</v>
      </c>
      <c r="M195" s="59">
        <f t="shared" si="1"/>
        <v>-67.200000000000273</v>
      </c>
      <c r="N195" s="64" t="s">
        <v>303</v>
      </c>
    </row>
    <row r="196" spans="1:14" x14ac:dyDescent="0.25">
      <c r="A196" s="46">
        <v>100382</v>
      </c>
      <c r="B196" s="37" t="s">
        <v>324</v>
      </c>
      <c r="C196" s="3" t="s">
        <v>0</v>
      </c>
      <c r="D196" s="37" t="s">
        <v>268</v>
      </c>
      <c r="E196" s="38"/>
      <c r="F196" s="38"/>
      <c r="G196" s="14">
        <v>0</v>
      </c>
      <c r="H196" s="50"/>
      <c r="I196" s="50"/>
      <c r="J196" s="14">
        <v>182.57</v>
      </c>
      <c r="K196" s="14">
        <v>0</v>
      </c>
      <c r="L196" s="14">
        <v>182.57</v>
      </c>
      <c r="M196" s="59">
        <f t="shared" si="1"/>
        <v>182.57</v>
      </c>
      <c r="N196" s="64" t="s">
        <v>303</v>
      </c>
    </row>
    <row r="197" spans="1:14" x14ac:dyDescent="0.25">
      <c r="A197" s="46">
        <v>100390</v>
      </c>
      <c r="B197" s="37" t="s">
        <v>325</v>
      </c>
      <c r="C197" s="3" t="s">
        <v>0</v>
      </c>
      <c r="D197" s="37" t="s">
        <v>270</v>
      </c>
      <c r="E197" s="38"/>
      <c r="F197" s="38"/>
      <c r="G197" s="14">
        <v>0</v>
      </c>
      <c r="H197" s="50"/>
      <c r="I197" s="50"/>
      <c r="J197" s="14">
        <v>268.20999999999998</v>
      </c>
      <c r="K197" s="14">
        <v>276.56</v>
      </c>
      <c r="L197" s="14">
        <v>-8.35</v>
      </c>
      <c r="M197" s="59">
        <f t="shared" si="1"/>
        <v>-8.3500000000000227</v>
      </c>
      <c r="N197" s="64" t="s">
        <v>303</v>
      </c>
    </row>
    <row r="198" spans="1:14" x14ac:dyDescent="0.25">
      <c r="A198" s="46">
        <v>100404</v>
      </c>
      <c r="B198" s="37" t="s">
        <v>326</v>
      </c>
      <c r="C198" s="3" t="s">
        <v>0</v>
      </c>
      <c r="D198" s="37" t="s">
        <v>272</v>
      </c>
      <c r="E198" s="38"/>
      <c r="F198" s="38"/>
      <c r="G198" s="14">
        <v>0</v>
      </c>
      <c r="H198" s="50"/>
      <c r="I198" s="50"/>
      <c r="J198" s="14">
        <v>4940.3</v>
      </c>
      <c r="K198" s="14">
        <v>0</v>
      </c>
      <c r="L198" s="14">
        <v>4940.3</v>
      </c>
      <c r="M198" s="59">
        <f t="shared" si="1"/>
        <v>4940.3</v>
      </c>
      <c r="N198" s="64" t="s">
        <v>303</v>
      </c>
    </row>
    <row r="199" spans="1:14" x14ac:dyDescent="0.25">
      <c r="A199" s="46">
        <v>100412</v>
      </c>
      <c r="B199" s="37" t="s">
        <v>327</v>
      </c>
      <c r="C199" s="3" t="s">
        <v>0</v>
      </c>
      <c r="D199" s="37" t="s">
        <v>274</v>
      </c>
      <c r="E199" s="38"/>
      <c r="F199" s="38"/>
      <c r="G199" s="14">
        <v>0</v>
      </c>
      <c r="H199" s="50"/>
      <c r="I199" s="50"/>
      <c r="J199" s="14">
        <v>7255.97</v>
      </c>
      <c r="K199" s="14">
        <v>7483.17</v>
      </c>
      <c r="L199" s="14">
        <v>-227.2</v>
      </c>
      <c r="M199" s="59">
        <f t="shared" si="1"/>
        <v>-227.19999999999982</v>
      </c>
      <c r="N199" s="64" t="s">
        <v>303</v>
      </c>
    </row>
    <row r="200" spans="1:14" x14ac:dyDescent="0.25">
      <c r="A200" s="46">
        <v>101451</v>
      </c>
      <c r="B200" s="37" t="s">
        <v>328</v>
      </c>
      <c r="C200" s="3" t="s">
        <v>0</v>
      </c>
      <c r="D200" s="37" t="s">
        <v>329</v>
      </c>
      <c r="E200" s="38"/>
      <c r="F200" s="38"/>
      <c r="G200" s="14">
        <v>0</v>
      </c>
      <c r="H200" s="50"/>
      <c r="I200" s="50"/>
      <c r="J200" s="14">
        <v>2229.33</v>
      </c>
      <c r="K200" s="14">
        <v>0</v>
      </c>
      <c r="L200" s="14">
        <v>2229.33</v>
      </c>
      <c r="M200" s="59">
        <f t="shared" si="1"/>
        <v>2229.33</v>
      </c>
      <c r="N200" s="64" t="s">
        <v>913</v>
      </c>
    </row>
    <row r="201" spans="1:14" x14ac:dyDescent="0.25">
      <c r="A201" s="39" t="s">
        <v>0</v>
      </c>
      <c r="B201" s="15" t="s">
        <v>0</v>
      </c>
      <c r="C201" s="3" t="s">
        <v>0</v>
      </c>
      <c r="D201" s="15" t="s">
        <v>0</v>
      </c>
      <c r="E201" s="40"/>
      <c r="F201" s="40"/>
      <c r="G201" s="5"/>
      <c r="H201" s="5"/>
      <c r="I201" s="5"/>
      <c r="J201" s="5"/>
      <c r="K201" s="5"/>
      <c r="L201" s="5"/>
      <c r="M201" s="56">
        <f t="shared" si="1"/>
        <v>0</v>
      </c>
    </row>
    <row r="202" spans="1:14" x14ac:dyDescent="0.25">
      <c r="A202" s="34">
        <v>90</v>
      </c>
      <c r="B202" s="35" t="s">
        <v>332</v>
      </c>
      <c r="C202" s="3" t="s">
        <v>0</v>
      </c>
      <c r="D202" s="35" t="s">
        <v>333</v>
      </c>
      <c r="E202" s="36"/>
      <c r="F202" s="36"/>
      <c r="G202" s="12">
        <v>0</v>
      </c>
      <c r="H202" s="49"/>
      <c r="I202" s="49"/>
      <c r="J202" s="12">
        <v>4336.6000000000004</v>
      </c>
      <c r="K202" s="12">
        <v>0</v>
      </c>
      <c r="L202" s="12">
        <v>4336.6000000000004</v>
      </c>
      <c r="M202" s="58">
        <f t="shared" si="1"/>
        <v>4336.6000000000004</v>
      </c>
    </row>
    <row r="203" spans="1:14" x14ac:dyDescent="0.25">
      <c r="A203" s="34">
        <v>43</v>
      </c>
      <c r="B203" s="35" t="s">
        <v>334</v>
      </c>
      <c r="C203" s="3" t="s">
        <v>0</v>
      </c>
      <c r="D203" s="35" t="s">
        <v>302</v>
      </c>
      <c r="E203" s="36"/>
      <c r="F203" s="36"/>
      <c r="G203" s="12">
        <v>0</v>
      </c>
      <c r="H203" s="49"/>
      <c r="I203" s="49"/>
      <c r="J203" s="12">
        <v>4336.6000000000004</v>
      </c>
      <c r="K203" s="12">
        <v>0</v>
      </c>
      <c r="L203" s="12">
        <v>4336.6000000000004</v>
      </c>
      <c r="M203" s="58">
        <f t="shared" si="1"/>
        <v>4336.6000000000004</v>
      </c>
      <c r="N203" s="64" t="str">
        <f>VLOOKUP(A203,'DE PARA'!$A:$E,5,0)</f>
        <v>6.1.1.3.2</v>
      </c>
    </row>
    <row r="204" spans="1:14" x14ac:dyDescent="0.25">
      <c r="A204" s="46">
        <v>36667</v>
      </c>
      <c r="B204" s="37" t="s">
        <v>336</v>
      </c>
      <c r="C204" s="3" t="s">
        <v>0</v>
      </c>
      <c r="D204" s="37" t="s">
        <v>249</v>
      </c>
      <c r="E204" s="38"/>
      <c r="F204" s="38"/>
      <c r="G204" s="14">
        <v>0</v>
      </c>
      <c r="H204" s="50"/>
      <c r="I204" s="50"/>
      <c r="J204" s="14">
        <v>1234.67</v>
      </c>
      <c r="K204" s="14">
        <v>0</v>
      </c>
      <c r="L204" s="14">
        <v>1234.67</v>
      </c>
      <c r="M204" s="59">
        <f t="shared" si="1"/>
        <v>1234.67</v>
      </c>
    </row>
    <row r="205" spans="1:14" x14ac:dyDescent="0.25">
      <c r="A205" s="46">
        <v>30109</v>
      </c>
      <c r="B205" s="37" t="s">
        <v>337</v>
      </c>
      <c r="C205" s="3" t="s">
        <v>0</v>
      </c>
      <c r="D205" s="37" t="s">
        <v>259</v>
      </c>
      <c r="E205" s="38"/>
      <c r="F205" s="38"/>
      <c r="G205" s="14">
        <v>0</v>
      </c>
      <c r="H205" s="50"/>
      <c r="I205" s="50"/>
      <c r="J205" s="14">
        <v>2223.36</v>
      </c>
      <c r="K205" s="14">
        <v>0</v>
      </c>
      <c r="L205" s="14">
        <v>2223.36</v>
      </c>
      <c r="M205" s="59">
        <f t="shared" si="1"/>
        <v>2223.36</v>
      </c>
    </row>
    <row r="206" spans="1:14" x14ac:dyDescent="0.25">
      <c r="A206" s="46">
        <v>30110</v>
      </c>
      <c r="B206" s="37" t="s">
        <v>338</v>
      </c>
      <c r="C206" s="3" t="s">
        <v>0</v>
      </c>
      <c r="D206" s="37" t="s">
        <v>292</v>
      </c>
      <c r="E206" s="38"/>
      <c r="F206" s="38"/>
      <c r="G206" s="14">
        <v>0</v>
      </c>
      <c r="H206" s="50"/>
      <c r="I206" s="50"/>
      <c r="J206" s="14">
        <v>878.57</v>
      </c>
      <c r="K206" s="14">
        <v>0</v>
      </c>
      <c r="L206" s="14">
        <v>878.57</v>
      </c>
      <c r="M206" s="59">
        <f t="shared" ref="M206:M270" si="2">J206-K206</f>
        <v>878.57</v>
      </c>
    </row>
    <row r="207" spans="1:14" x14ac:dyDescent="0.25">
      <c r="A207" s="39" t="s">
        <v>0</v>
      </c>
      <c r="B207" s="15" t="s">
        <v>0</v>
      </c>
      <c r="C207" s="3" t="s">
        <v>0</v>
      </c>
      <c r="D207" s="15" t="s">
        <v>0</v>
      </c>
      <c r="E207" s="40"/>
      <c r="F207" s="40"/>
      <c r="G207" s="5"/>
      <c r="H207" s="5"/>
      <c r="I207" s="5"/>
      <c r="J207" s="5"/>
      <c r="K207" s="5"/>
      <c r="L207" s="5"/>
      <c r="M207" s="56">
        <f t="shared" si="2"/>
        <v>0</v>
      </c>
    </row>
    <row r="208" spans="1:14" x14ac:dyDescent="0.25">
      <c r="A208" s="34">
        <v>149</v>
      </c>
      <c r="B208" s="35" t="s">
        <v>339</v>
      </c>
      <c r="C208" s="3" t="s">
        <v>0</v>
      </c>
      <c r="D208" s="35" t="s">
        <v>340</v>
      </c>
      <c r="E208" s="36"/>
      <c r="F208" s="36"/>
      <c r="G208" s="12">
        <v>0</v>
      </c>
      <c r="H208" s="49"/>
      <c r="I208" s="49"/>
      <c r="J208" s="12">
        <v>165044.57999999999</v>
      </c>
      <c r="K208" s="12">
        <v>0</v>
      </c>
      <c r="L208" s="12">
        <v>165044.57999999999</v>
      </c>
      <c r="M208" s="58">
        <f t="shared" si="2"/>
        <v>165044.57999999999</v>
      </c>
    </row>
    <row r="209" spans="1:14" x14ac:dyDescent="0.25">
      <c r="A209" s="34">
        <v>150</v>
      </c>
      <c r="B209" s="35" t="s">
        <v>341</v>
      </c>
      <c r="C209" s="3" t="s">
        <v>0</v>
      </c>
      <c r="D209" s="35" t="s">
        <v>340</v>
      </c>
      <c r="E209" s="36"/>
      <c r="F209" s="36"/>
      <c r="G209" s="12">
        <v>0</v>
      </c>
      <c r="H209" s="49"/>
      <c r="I209" s="49"/>
      <c r="J209" s="12">
        <v>165044.57999999999</v>
      </c>
      <c r="K209" s="12">
        <v>0</v>
      </c>
      <c r="L209" s="12">
        <v>165044.57999999999</v>
      </c>
      <c r="M209" s="58">
        <f t="shared" si="2"/>
        <v>165044.57999999999</v>
      </c>
    </row>
    <row r="210" spans="1:14" x14ac:dyDescent="0.25">
      <c r="A210" s="34">
        <v>151</v>
      </c>
      <c r="B210" s="35" t="s">
        <v>342</v>
      </c>
      <c r="C210" s="3" t="s">
        <v>0</v>
      </c>
      <c r="D210" s="35" t="s">
        <v>340</v>
      </c>
      <c r="E210" s="36"/>
      <c r="F210" s="36"/>
      <c r="G210" s="12">
        <v>0</v>
      </c>
      <c r="H210" s="49"/>
      <c r="I210" s="49"/>
      <c r="J210" s="12">
        <v>165044.57999999999</v>
      </c>
      <c r="K210" s="12">
        <v>0</v>
      </c>
      <c r="L210" s="12">
        <v>165044.57999999999</v>
      </c>
      <c r="M210" s="58">
        <f t="shared" si="2"/>
        <v>165044.57999999999</v>
      </c>
    </row>
    <row r="211" spans="1:14" x14ac:dyDescent="0.25">
      <c r="A211" s="46">
        <v>30117</v>
      </c>
      <c r="B211" s="37" t="s">
        <v>369</v>
      </c>
      <c r="C211" s="3" t="s">
        <v>0</v>
      </c>
      <c r="D211" s="37" t="s">
        <v>370</v>
      </c>
      <c r="E211" s="38"/>
      <c r="F211" s="38"/>
      <c r="G211" s="14">
        <v>0</v>
      </c>
      <c r="H211" s="50"/>
      <c r="I211" s="50"/>
      <c r="J211" s="14">
        <v>9673</v>
      </c>
      <c r="K211" s="14">
        <v>0</v>
      </c>
      <c r="L211" s="14">
        <v>9673</v>
      </c>
      <c r="M211" s="59">
        <f t="shared" si="2"/>
        <v>9673</v>
      </c>
      <c r="N211" s="64" t="str">
        <f>VLOOKUP(A211,'DE PARA'!$A:$E,5,0)</f>
        <v>6.1.2.6</v>
      </c>
    </row>
    <row r="212" spans="1:14" x14ac:dyDescent="0.25">
      <c r="A212" s="46">
        <v>30118</v>
      </c>
      <c r="B212" s="37" t="s">
        <v>343</v>
      </c>
      <c r="C212" s="3" t="s">
        <v>0</v>
      </c>
      <c r="D212" s="37" t="s">
        <v>344</v>
      </c>
      <c r="E212" s="38"/>
      <c r="F212" s="38"/>
      <c r="G212" s="14">
        <v>0</v>
      </c>
      <c r="H212" s="50"/>
      <c r="I212" s="50"/>
      <c r="J212" s="14">
        <v>6750</v>
      </c>
      <c r="K212" s="14">
        <v>0</v>
      </c>
      <c r="L212" s="14">
        <v>6750</v>
      </c>
      <c r="M212" s="59">
        <f t="shared" si="2"/>
        <v>6750</v>
      </c>
      <c r="N212" s="64" t="str">
        <f>VLOOKUP(A212,'DE PARA'!$A:$E,5,0)</f>
        <v>6.1.2.3</v>
      </c>
    </row>
    <row r="213" spans="1:14" x14ac:dyDescent="0.25">
      <c r="A213" s="46">
        <v>30120</v>
      </c>
      <c r="B213" s="37" t="s">
        <v>372</v>
      </c>
      <c r="C213" s="3" t="s">
        <v>0</v>
      </c>
      <c r="D213" s="37" t="s">
        <v>373</v>
      </c>
      <c r="E213" s="38"/>
      <c r="F213" s="38"/>
      <c r="G213" s="14">
        <v>0</v>
      </c>
      <c r="H213" s="50"/>
      <c r="I213" s="50"/>
      <c r="J213" s="14">
        <v>18755.75</v>
      </c>
      <c r="K213" s="14">
        <v>0</v>
      </c>
      <c r="L213" s="14">
        <v>18755.75</v>
      </c>
      <c r="M213" s="59">
        <f t="shared" si="2"/>
        <v>18755.75</v>
      </c>
      <c r="N213" s="64" t="str">
        <f>VLOOKUP(A213,'DE PARA'!$A:$E,5,0)</f>
        <v>6.1.2.2</v>
      </c>
    </row>
    <row r="214" spans="1:14" x14ac:dyDescent="0.25">
      <c r="A214" s="46">
        <v>30134</v>
      </c>
      <c r="B214" s="37" t="s">
        <v>346</v>
      </c>
      <c r="C214" s="3" t="s">
        <v>0</v>
      </c>
      <c r="D214" s="37" t="s">
        <v>347</v>
      </c>
      <c r="E214" s="38"/>
      <c r="F214" s="38"/>
      <c r="G214" s="14">
        <v>0</v>
      </c>
      <c r="H214" s="50"/>
      <c r="I214" s="50"/>
      <c r="J214" s="14">
        <v>704</v>
      </c>
      <c r="K214" s="14">
        <v>0</v>
      </c>
      <c r="L214" s="14">
        <v>704</v>
      </c>
      <c r="M214" s="59">
        <f t="shared" si="2"/>
        <v>704</v>
      </c>
      <c r="N214" s="64" t="str">
        <f>VLOOKUP(A214,'DE PARA'!$A:$E,5,0)</f>
        <v>6.1.2.8</v>
      </c>
    </row>
    <row r="215" spans="1:14" x14ac:dyDescent="0.25">
      <c r="A215" s="46">
        <v>30136</v>
      </c>
      <c r="B215" s="37" t="s">
        <v>349</v>
      </c>
      <c r="C215" s="3" t="s">
        <v>0</v>
      </c>
      <c r="D215" s="37" t="s">
        <v>350</v>
      </c>
      <c r="E215" s="38"/>
      <c r="F215" s="38"/>
      <c r="G215" s="14">
        <v>0</v>
      </c>
      <c r="H215" s="50"/>
      <c r="I215" s="50"/>
      <c r="J215" s="14">
        <v>42480.22</v>
      </c>
      <c r="K215" s="14">
        <v>0</v>
      </c>
      <c r="L215" s="14">
        <v>42480.22</v>
      </c>
      <c r="M215" s="59">
        <f t="shared" si="2"/>
        <v>42480.22</v>
      </c>
      <c r="N215" s="64" t="str">
        <f>VLOOKUP(A215,'DE PARA'!$A:$E,5,0)</f>
        <v>6.1.2.1</v>
      </c>
    </row>
    <row r="216" spans="1:14" x14ac:dyDescent="0.25">
      <c r="A216" s="46">
        <v>30143</v>
      </c>
      <c r="B216" s="37" t="s">
        <v>352</v>
      </c>
      <c r="C216" s="3" t="s">
        <v>0</v>
      </c>
      <c r="D216" s="37" t="s">
        <v>353</v>
      </c>
      <c r="E216" s="38"/>
      <c r="F216" s="38"/>
      <c r="G216" s="14">
        <v>0</v>
      </c>
      <c r="H216" s="50"/>
      <c r="I216" s="50"/>
      <c r="J216" s="14">
        <v>25249.01</v>
      </c>
      <c r="K216" s="14">
        <v>0</v>
      </c>
      <c r="L216" s="14">
        <v>25249.01</v>
      </c>
      <c r="M216" s="59">
        <f t="shared" si="2"/>
        <v>25249.01</v>
      </c>
      <c r="N216" s="64" t="str">
        <f>VLOOKUP(A216,'DE PARA'!$A:$E,5,0)</f>
        <v>6.1.2.2</v>
      </c>
    </row>
    <row r="217" spans="1:14" x14ac:dyDescent="0.25">
      <c r="A217" s="46">
        <v>30154</v>
      </c>
      <c r="B217" s="37" t="s">
        <v>355</v>
      </c>
      <c r="C217" s="3" t="s">
        <v>0</v>
      </c>
      <c r="D217" s="37" t="s">
        <v>356</v>
      </c>
      <c r="E217" s="38"/>
      <c r="F217" s="38"/>
      <c r="G217" s="14">
        <v>0</v>
      </c>
      <c r="H217" s="50"/>
      <c r="I217" s="50"/>
      <c r="J217" s="14">
        <v>44663.17</v>
      </c>
      <c r="K217" s="14">
        <v>0</v>
      </c>
      <c r="L217" s="14">
        <v>44663.17</v>
      </c>
      <c r="M217" s="59">
        <f t="shared" si="2"/>
        <v>44663.17</v>
      </c>
      <c r="N217" s="64" t="str">
        <f>VLOOKUP(A217,'DE PARA'!$A:$E,5,0)</f>
        <v>6.1.2.2</v>
      </c>
    </row>
    <row r="218" spans="1:14" x14ac:dyDescent="0.25">
      <c r="A218" s="46">
        <v>30157</v>
      </c>
      <c r="B218" s="37" t="s">
        <v>357</v>
      </c>
      <c r="C218" s="3" t="s">
        <v>0</v>
      </c>
      <c r="D218" s="37" t="s">
        <v>358</v>
      </c>
      <c r="E218" s="38"/>
      <c r="F218" s="38"/>
      <c r="G218" s="14">
        <v>0</v>
      </c>
      <c r="H218" s="50"/>
      <c r="I218" s="50"/>
      <c r="J218" s="14">
        <v>2601</v>
      </c>
      <c r="K218" s="14">
        <v>0</v>
      </c>
      <c r="L218" s="14">
        <v>2601</v>
      </c>
      <c r="M218" s="59">
        <f t="shared" si="2"/>
        <v>2601</v>
      </c>
      <c r="N218" s="64" t="str">
        <f>VLOOKUP(A218,'DE PARA'!$A:$E,5,0)</f>
        <v>6.1.2.4</v>
      </c>
    </row>
    <row r="219" spans="1:14" x14ac:dyDescent="0.25">
      <c r="A219" s="46">
        <v>30158</v>
      </c>
      <c r="B219" s="37" t="s">
        <v>360</v>
      </c>
      <c r="C219" s="3" t="s">
        <v>0</v>
      </c>
      <c r="D219" s="37" t="s">
        <v>361</v>
      </c>
      <c r="E219" s="38"/>
      <c r="F219" s="38"/>
      <c r="G219" s="14">
        <v>0</v>
      </c>
      <c r="H219" s="50"/>
      <c r="I219" s="50"/>
      <c r="J219" s="14">
        <v>776.97</v>
      </c>
      <c r="K219" s="14">
        <v>0</v>
      </c>
      <c r="L219" s="14">
        <v>776.97</v>
      </c>
      <c r="M219" s="59">
        <f t="shared" si="2"/>
        <v>776.97</v>
      </c>
      <c r="N219" s="64" t="str">
        <f>VLOOKUP(A219,'DE PARA'!$A:$E,5,0)</f>
        <v>6.1.2.5</v>
      </c>
    </row>
    <row r="220" spans="1:14" x14ac:dyDescent="0.25">
      <c r="A220" s="46">
        <v>40113</v>
      </c>
      <c r="B220" s="37" t="s">
        <v>374</v>
      </c>
      <c r="C220" s="3" t="s">
        <v>0</v>
      </c>
      <c r="D220" s="37" t="s">
        <v>375</v>
      </c>
      <c r="E220" s="38"/>
      <c r="F220" s="38"/>
      <c r="G220" s="14">
        <v>0</v>
      </c>
      <c r="H220" s="50"/>
      <c r="I220" s="50"/>
      <c r="J220" s="14">
        <v>7200</v>
      </c>
      <c r="K220" s="14">
        <v>0</v>
      </c>
      <c r="L220" s="14">
        <v>7200</v>
      </c>
      <c r="M220" s="59">
        <f t="shared" si="2"/>
        <v>7200</v>
      </c>
      <c r="N220" s="64" t="str">
        <f>VLOOKUP(A220,'DE PARA'!$A:$E,5,0)</f>
        <v>6.1.2.8</v>
      </c>
    </row>
    <row r="221" spans="1:14" x14ac:dyDescent="0.25">
      <c r="A221" s="46">
        <v>40130</v>
      </c>
      <c r="B221" s="37" t="s">
        <v>363</v>
      </c>
      <c r="C221" s="3" t="s">
        <v>0</v>
      </c>
      <c r="D221" s="37" t="s">
        <v>364</v>
      </c>
      <c r="E221" s="38"/>
      <c r="F221" s="38"/>
      <c r="G221" s="14">
        <v>0</v>
      </c>
      <c r="H221" s="50"/>
      <c r="I221" s="50"/>
      <c r="J221" s="14">
        <v>1368.15</v>
      </c>
      <c r="K221" s="14">
        <v>0</v>
      </c>
      <c r="L221" s="14">
        <v>1368.15</v>
      </c>
      <c r="M221" s="59">
        <f t="shared" si="2"/>
        <v>1368.15</v>
      </c>
      <c r="N221" s="64" t="str">
        <f>VLOOKUP(A221,'DE PARA'!$A:$E,5,0)</f>
        <v>6.1.2.8</v>
      </c>
    </row>
    <row r="222" spans="1:14" x14ac:dyDescent="0.25">
      <c r="A222" s="46">
        <v>103187</v>
      </c>
      <c r="B222" s="37" t="s">
        <v>367</v>
      </c>
      <c r="C222" s="3" t="s">
        <v>0</v>
      </c>
      <c r="D222" s="37" t="s">
        <v>368</v>
      </c>
      <c r="E222" s="38"/>
      <c r="F222" s="38"/>
      <c r="G222" s="14">
        <v>0</v>
      </c>
      <c r="H222" s="50"/>
      <c r="I222" s="50"/>
      <c r="J222" s="14">
        <v>4823.3100000000004</v>
      </c>
      <c r="K222" s="14">
        <v>0</v>
      </c>
      <c r="L222" s="14">
        <v>4823.3100000000004</v>
      </c>
      <c r="M222" s="59">
        <f t="shared" si="2"/>
        <v>4823.3100000000004</v>
      </c>
      <c r="N222" s="64" t="str">
        <f>VLOOKUP(A222,'DE PARA'!$A:$E,5,0)</f>
        <v>6.1.2.2</v>
      </c>
    </row>
    <row r="223" spans="1:14" x14ac:dyDescent="0.25">
      <c r="A223" s="39" t="s">
        <v>0</v>
      </c>
      <c r="B223" s="15" t="s">
        <v>0</v>
      </c>
      <c r="C223" s="3" t="s">
        <v>0</v>
      </c>
      <c r="D223" s="15" t="s">
        <v>0</v>
      </c>
      <c r="E223" s="40"/>
      <c r="F223" s="40"/>
      <c r="G223" s="5"/>
      <c r="H223" s="5"/>
      <c r="I223" s="5"/>
      <c r="J223" s="5"/>
      <c r="K223" s="5"/>
      <c r="L223" s="5"/>
      <c r="M223" s="56">
        <f t="shared" si="2"/>
        <v>0</v>
      </c>
    </row>
    <row r="224" spans="1:14" x14ac:dyDescent="0.25">
      <c r="A224" s="34">
        <v>62</v>
      </c>
      <c r="B224" s="35" t="s">
        <v>381</v>
      </c>
      <c r="C224" s="3" t="s">
        <v>0</v>
      </c>
      <c r="D224" s="35" t="s">
        <v>382</v>
      </c>
      <c r="E224" s="36"/>
      <c r="F224" s="36"/>
      <c r="G224" s="12">
        <v>0</v>
      </c>
      <c r="H224" s="49"/>
      <c r="I224" s="49"/>
      <c r="J224" s="12">
        <v>130625.43</v>
      </c>
      <c r="K224" s="12">
        <v>6258.42</v>
      </c>
      <c r="L224" s="12">
        <v>124367.01</v>
      </c>
      <c r="M224" s="58">
        <f t="shared" si="2"/>
        <v>124367.01</v>
      </c>
    </row>
    <row r="225" spans="1:14" x14ac:dyDescent="0.25">
      <c r="A225" s="34">
        <v>63</v>
      </c>
      <c r="B225" s="35" t="s">
        <v>383</v>
      </c>
      <c r="C225" s="3" t="s">
        <v>0</v>
      </c>
      <c r="D225" s="35" t="s">
        <v>382</v>
      </c>
      <c r="E225" s="36"/>
      <c r="F225" s="36"/>
      <c r="G225" s="12">
        <v>0</v>
      </c>
      <c r="H225" s="49"/>
      <c r="I225" s="49"/>
      <c r="J225" s="12">
        <v>130625.43</v>
      </c>
      <c r="K225" s="12">
        <v>6258.42</v>
      </c>
      <c r="L225" s="12">
        <v>124367.01</v>
      </c>
      <c r="M225" s="58">
        <f t="shared" si="2"/>
        <v>124367.01</v>
      </c>
    </row>
    <row r="226" spans="1:14" x14ac:dyDescent="0.25">
      <c r="A226" s="34">
        <v>64</v>
      </c>
      <c r="B226" s="35" t="s">
        <v>384</v>
      </c>
      <c r="C226" s="3" t="s">
        <v>0</v>
      </c>
      <c r="D226" s="35" t="s">
        <v>382</v>
      </c>
      <c r="E226" s="36"/>
      <c r="F226" s="36"/>
      <c r="G226" s="12">
        <v>0</v>
      </c>
      <c r="H226" s="49"/>
      <c r="I226" s="49"/>
      <c r="J226" s="12">
        <v>130625.43</v>
      </c>
      <c r="K226" s="12">
        <v>6258.42</v>
      </c>
      <c r="L226" s="12">
        <v>124367.01</v>
      </c>
      <c r="M226" s="58">
        <f t="shared" si="2"/>
        <v>124367.01</v>
      </c>
    </row>
    <row r="227" spans="1:14" x14ac:dyDescent="0.25">
      <c r="A227" s="34">
        <v>207</v>
      </c>
      <c r="B227" s="35" t="s">
        <v>385</v>
      </c>
      <c r="C227" s="3" t="s">
        <v>0</v>
      </c>
      <c r="D227" s="35" t="s">
        <v>386</v>
      </c>
      <c r="E227" s="36"/>
      <c r="F227" s="36"/>
      <c r="G227" s="12">
        <v>0</v>
      </c>
      <c r="H227" s="49"/>
      <c r="I227" s="49"/>
      <c r="J227" s="12">
        <v>67827.789999999994</v>
      </c>
      <c r="K227" s="12">
        <v>6258.42</v>
      </c>
      <c r="L227" s="12">
        <v>61569.37</v>
      </c>
      <c r="M227" s="58">
        <f t="shared" si="2"/>
        <v>61569.369999999995</v>
      </c>
    </row>
    <row r="228" spans="1:14" x14ac:dyDescent="0.25">
      <c r="A228" s="46">
        <v>30165</v>
      </c>
      <c r="B228" s="37" t="s">
        <v>387</v>
      </c>
      <c r="C228" s="3" t="s">
        <v>0</v>
      </c>
      <c r="D228" s="37" t="s">
        <v>388</v>
      </c>
      <c r="E228" s="38"/>
      <c r="F228" s="38"/>
      <c r="G228" s="14">
        <v>0</v>
      </c>
      <c r="H228" s="50"/>
      <c r="I228" s="50"/>
      <c r="J228" s="14">
        <v>65059.6</v>
      </c>
      <c r="K228" s="14">
        <v>6258.42</v>
      </c>
      <c r="L228" s="14">
        <v>58801.18</v>
      </c>
      <c r="M228" s="59">
        <f t="shared" si="2"/>
        <v>58801.18</v>
      </c>
      <c r="N228" s="64" t="str">
        <f>VLOOKUP(A228,'DE PARA'!$A:$E,5,0)</f>
        <v>6.1.3.2.2</v>
      </c>
    </row>
    <row r="229" spans="1:14" x14ac:dyDescent="0.25">
      <c r="A229" s="46">
        <v>30166</v>
      </c>
      <c r="B229" s="37" t="s">
        <v>390</v>
      </c>
      <c r="C229" s="3" t="s">
        <v>0</v>
      </c>
      <c r="D229" s="37" t="s">
        <v>391</v>
      </c>
      <c r="E229" s="38"/>
      <c r="F229" s="38"/>
      <c r="G229" s="14">
        <v>0</v>
      </c>
      <c r="H229" s="50"/>
      <c r="I229" s="50"/>
      <c r="J229" s="14">
        <v>757.18</v>
      </c>
      <c r="K229" s="14">
        <v>0</v>
      </c>
      <c r="L229" s="14">
        <v>757.18</v>
      </c>
      <c r="M229" s="59">
        <f t="shared" si="2"/>
        <v>757.18</v>
      </c>
      <c r="N229" s="64" t="str">
        <f>VLOOKUP(A229,'DE PARA'!$A:$E,5,0)</f>
        <v>6.1.3.2.4</v>
      </c>
    </row>
    <row r="230" spans="1:14" x14ac:dyDescent="0.25">
      <c r="A230" s="46">
        <v>30168</v>
      </c>
      <c r="B230" s="37" t="s">
        <v>393</v>
      </c>
      <c r="C230" s="3" t="s">
        <v>0</v>
      </c>
      <c r="D230" s="37" t="s">
        <v>394</v>
      </c>
      <c r="E230" s="38"/>
      <c r="F230" s="38"/>
      <c r="G230" s="14">
        <v>0</v>
      </c>
      <c r="H230" s="50"/>
      <c r="I230" s="50"/>
      <c r="J230" s="14">
        <v>2011.01</v>
      </c>
      <c r="K230" s="14">
        <v>0</v>
      </c>
      <c r="L230" s="14">
        <v>2011.01</v>
      </c>
      <c r="M230" s="59">
        <f t="shared" si="2"/>
        <v>2011.01</v>
      </c>
      <c r="N230" s="64" t="str">
        <f>VLOOKUP(A230,'DE PARA'!$A:$E,5,0)</f>
        <v>6.1.3.2.5</v>
      </c>
    </row>
    <row r="231" spans="1:14" x14ac:dyDescent="0.25">
      <c r="A231" s="39" t="s">
        <v>0</v>
      </c>
      <c r="B231" s="15" t="s">
        <v>0</v>
      </c>
      <c r="C231" s="3" t="s">
        <v>0</v>
      </c>
      <c r="D231" s="15" t="s">
        <v>0</v>
      </c>
      <c r="E231" s="40"/>
      <c r="F231" s="40"/>
      <c r="G231" s="5"/>
      <c r="H231" s="5"/>
      <c r="I231" s="5"/>
      <c r="J231" s="5"/>
      <c r="K231" s="5"/>
      <c r="L231" s="5"/>
      <c r="M231" s="56">
        <f t="shared" si="2"/>
        <v>0</v>
      </c>
    </row>
    <row r="232" spans="1:14" x14ac:dyDescent="0.25">
      <c r="A232" s="34">
        <v>209</v>
      </c>
      <c r="B232" s="35" t="s">
        <v>401</v>
      </c>
      <c r="C232" s="3" t="s">
        <v>0</v>
      </c>
      <c r="D232" s="35" t="s">
        <v>402</v>
      </c>
      <c r="E232" s="36"/>
      <c r="F232" s="36"/>
      <c r="G232" s="12">
        <v>0</v>
      </c>
      <c r="H232" s="49"/>
      <c r="I232" s="49"/>
      <c r="J232" s="12">
        <v>25.31</v>
      </c>
      <c r="K232" s="12">
        <v>0</v>
      </c>
      <c r="L232" s="12">
        <v>25.31</v>
      </c>
      <c r="M232" s="58">
        <f t="shared" si="2"/>
        <v>25.31</v>
      </c>
      <c r="N232" s="64" t="str">
        <f>VLOOKUP(A232,'DE PARA'!$A:$E,5,0)</f>
        <v>6.1.3.4</v>
      </c>
    </row>
    <row r="233" spans="1:14" x14ac:dyDescent="0.25">
      <c r="A233" s="46">
        <v>30173</v>
      </c>
      <c r="B233" s="37" t="s">
        <v>404</v>
      </c>
      <c r="C233" s="3" t="s">
        <v>0</v>
      </c>
      <c r="D233" s="37" t="s">
        <v>405</v>
      </c>
      <c r="E233" s="38"/>
      <c r="F233" s="38"/>
      <c r="G233" s="14">
        <v>0</v>
      </c>
      <c r="H233" s="50"/>
      <c r="I233" s="50"/>
      <c r="J233" s="14">
        <v>25.31</v>
      </c>
      <c r="K233" s="14">
        <v>0</v>
      </c>
      <c r="L233" s="14">
        <v>25.31</v>
      </c>
      <c r="M233" s="59">
        <f t="shared" si="2"/>
        <v>25.31</v>
      </c>
    </row>
    <row r="234" spans="1:14" x14ac:dyDescent="0.25">
      <c r="A234" s="39" t="s">
        <v>0</v>
      </c>
      <c r="B234" s="15" t="s">
        <v>0</v>
      </c>
      <c r="C234" s="3" t="s">
        <v>0</v>
      </c>
      <c r="D234" s="15" t="s">
        <v>0</v>
      </c>
      <c r="E234" s="40"/>
      <c r="F234" s="40"/>
      <c r="G234" s="5"/>
      <c r="H234" s="5"/>
      <c r="I234" s="5"/>
      <c r="J234" s="5"/>
      <c r="K234" s="5"/>
      <c r="L234" s="5"/>
      <c r="M234" s="56">
        <f t="shared" si="2"/>
        <v>0</v>
      </c>
    </row>
    <row r="235" spans="1:14" x14ac:dyDescent="0.25">
      <c r="A235" s="34">
        <v>118</v>
      </c>
      <c r="B235" s="35" t="s">
        <v>410</v>
      </c>
      <c r="C235" s="3" t="s">
        <v>0</v>
      </c>
      <c r="D235" s="35" t="s">
        <v>411</v>
      </c>
      <c r="E235" s="36"/>
      <c r="F235" s="36"/>
      <c r="G235" s="12">
        <v>0</v>
      </c>
      <c r="H235" s="49"/>
      <c r="I235" s="49"/>
      <c r="J235" s="12">
        <v>6704.06</v>
      </c>
      <c r="K235" s="12">
        <v>0</v>
      </c>
      <c r="L235" s="12">
        <v>6704.06</v>
      </c>
      <c r="M235" s="58">
        <f t="shared" si="2"/>
        <v>6704.06</v>
      </c>
      <c r="N235" s="64" t="str">
        <f>VLOOKUP(A235,'DE PARA'!$A:$E,5,0)</f>
        <v>6.1.3.5</v>
      </c>
    </row>
    <row r="236" spans="1:14" x14ac:dyDescent="0.25">
      <c r="A236" s="46">
        <v>30092</v>
      </c>
      <c r="B236" s="37" t="s">
        <v>413</v>
      </c>
      <c r="C236" s="3" t="s">
        <v>0</v>
      </c>
      <c r="D236" s="37" t="s">
        <v>414</v>
      </c>
      <c r="E236" s="38"/>
      <c r="F236" s="38"/>
      <c r="G236" s="14">
        <v>0</v>
      </c>
      <c r="H236" s="50"/>
      <c r="I236" s="50"/>
      <c r="J236" s="14">
        <v>4929.1000000000004</v>
      </c>
      <c r="K236" s="14">
        <v>0</v>
      </c>
      <c r="L236" s="14">
        <v>4929.1000000000004</v>
      </c>
      <c r="M236" s="59">
        <f t="shared" si="2"/>
        <v>4929.1000000000004</v>
      </c>
    </row>
    <row r="237" spans="1:14" x14ac:dyDescent="0.25">
      <c r="A237" s="46">
        <v>30182</v>
      </c>
      <c r="B237" s="37" t="s">
        <v>415</v>
      </c>
      <c r="C237" s="3" t="s">
        <v>0</v>
      </c>
      <c r="D237" s="37" t="s">
        <v>416</v>
      </c>
      <c r="E237" s="38"/>
      <c r="F237" s="38"/>
      <c r="G237" s="14">
        <v>0</v>
      </c>
      <c r="H237" s="50"/>
      <c r="I237" s="50"/>
      <c r="J237" s="14">
        <v>1197.4000000000001</v>
      </c>
      <c r="K237" s="14">
        <v>0</v>
      </c>
      <c r="L237" s="14">
        <v>1197.4000000000001</v>
      </c>
      <c r="M237" s="59">
        <f t="shared" si="2"/>
        <v>1197.4000000000001</v>
      </c>
    </row>
    <row r="238" spans="1:14" x14ac:dyDescent="0.25">
      <c r="A238" s="46">
        <v>226</v>
      </c>
      <c r="B238" s="37" t="s">
        <v>1355</v>
      </c>
      <c r="C238" s="3" t="s">
        <v>0</v>
      </c>
      <c r="D238" s="37" t="s">
        <v>1356</v>
      </c>
      <c r="E238" s="38"/>
      <c r="F238" s="38"/>
      <c r="G238" s="14">
        <v>0</v>
      </c>
      <c r="H238" s="50"/>
      <c r="I238" s="50"/>
      <c r="J238" s="14">
        <v>577.55999999999995</v>
      </c>
      <c r="K238" s="14">
        <v>0</v>
      </c>
      <c r="L238" s="14">
        <v>577.55999999999995</v>
      </c>
      <c r="M238" s="59">
        <f t="shared" si="2"/>
        <v>577.55999999999995</v>
      </c>
    </row>
    <row r="239" spans="1:14" x14ac:dyDescent="0.25">
      <c r="A239" s="39" t="s">
        <v>0</v>
      </c>
      <c r="B239" s="15" t="s">
        <v>0</v>
      </c>
      <c r="C239" s="3" t="s">
        <v>0</v>
      </c>
      <c r="D239" s="15" t="s">
        <v>0</v>
      </c>
      <c r="E239" s="40"/>
      <c r="F239" s="40"/>
      <c r="G239" s="5"/>
      <c r="H239" s="5"/>
      <c r="I239" s="5"/>
      <c r="J239" s="5"/>
      <c r="K239" s="5"/>
      <c r="L239" s="5"/>
      <c r="M239" s="56">
        <f t="shared" si="2"/>
        <v>0</v>
      </c>
    </row>
    <row r="240" spans="1:14" x14ac:dyDescent="0.25">
      <c r="A240" s="34">
        <v>75</v>
      </c>
      <c r="B240" s="35" t="s">
        <v>417</v>
      </c>
      <c r="C240" s="3" t="s">
        <v>0</v>
      </c>
      <c r="D240" s="35" t="s">
        <v>418</v>
      </c>
      <c r="E240" s="36"/>
      <c r="F240" s="36"/>
      <c r="G240" s="12">
        <v>0</v>
      </c>
      <c r="H240" s="49"/>
      <c r="I240" s="49"/>
      <c r="J240" s="12">
        <v>53892</v>
      </c>
      <c r="K240" s="12">
        <v>0</v>
      </c>
      <c r="L240" s="12">
        <v>53892</v>
      </c>
      <c r="M240" s="58">
        <f t="shared" si="2"/>
        <v>53892</v>
      </c>
      <c r="N240" s="64">
        <f>VLOOKUP(A240,'DE PARA'!$A:$E,5,0)</f>
        <v>0</v>
      </c>
    </row>
    <row r="241" spans="1:14" x14ac:dyDescent="0.25">
      <c r="A241" s="46">
        <v>30190</v>
      </c>
      <c r="B241" s="37" t="s">
        <v>419</v>
      </c>
      <c r="C241" s="3" t="s">
        <v>0</v>
      </c>
      <c r="D241" s="37" t="s">
        <v>420</v>
      </c>
      <c r="E241" s="38"/>
      <c r="F241" s="38"/>
      <c r="G241" s="14">
        <v>0</v>
      </c>
      <c r="H241" s="50"/>
      <c r="I241" s="50"/>
      <c r="J241" s="14">
        <v>3030.14</v>
      </c>
      <c r="K241" s="14">
        <v>0</v>
      </c>
      <c r="L241" s="14">
        <v>3030.14</v>
      </c>
      <c r="M241" s="59">
        <f t="shared" si="2"/>
        <v>3030.14</v>
      </c>
      <c r="N241" s="64" t="str">
        <f>VLOOKUP(A241,'DE PARA'!$A:$E,5,0)</f>
        <v>6.1.3.6</v>
      </c>
    </row>
    <row r="242" spans="1:14" x14ac:dyDescent="0.25">
      <c r="A242" s="46">
        <v>30191</v>
      </c>
      <c r="B242" s="37" t="s">
        <v>422</v>
      </c>
      <c r="C242" s="3" t="s">
        <v>0</v>
      </c>
      <c r="D242" s="37" t="s">
        <v>423</v>
      </c>
      <c r="E242" s="38"/>
      <c r="F242" s="38"/>
      <c r="G242" s="14">
        <v>0</v>
      </c>
      <c r="H242" s="50"/>
      <c r="I242" s="50"/>
      <c r="J242" s="14">
        <v>27568.04</v>
      </c>
      <c r="K242" s="14">
        <v>0</v>
      </c>
      <c r="L242" s="14">
        <v>27568.04</v>
      </c>
      <c r="M242" s="59">
        <f t="shared" si="2"/>
        <v>27568.04</v>
      </c>
      <c r="N242" s="64" t="str">
        <f>VLOOKUP(A242,'DE PARA'!$A:$E,5,0)</f>
        <v>6.1.3.6</v>
      </c>
    </row>
    <row r="243" spans="1:14" x14ac:dyDescent="0.25">
      <c r="A243" s="46">
        <v>16074</v>
      </c>
      <c r="B243" s="37" t="s">
        <v>424</v>
      </c>
      <c r="C243" s="3" t="s">
        <v>0</v>
      </c>
      <c r="D243" s="37" t="s">
        <v>425</v>
      </c>
      <c r="E243" s="38"/>
      <c r="F243" s="38"/>
      <c r="G243" s="14">
        <v>0</v>
      </c>
      <c r="H243" s="50"/>
      <c r="I243" s="50"/>
      <c r="J243" s="14">
        <v>8780.5</v>
      </c>
      <c r="K243" s="14">
        <v>0</v>
      </c>
      <c r="L243" s="14">
        <v>8780.5</v>
      </c>
      <c r="M243" s="59">
        <f t="shared" si="2"/>
        <v>8780.5</v>
      </c>
      <c r="N243" s="64" t="str">
        <f>VLOOKUP(A243,'DE PARA'!$A:$E,5,0)</f>
        <v>6.1.3.6</v>
      </c>
    </row>
    <row r="244" spans="1:14" x14ac:dyDescent="0.25">
      <c r="A244" s="46">
        <v>104590</v>
      </c>
      <c r="B244" s="37" t="s">
        <v>426</v>
      </c>
      <c r="C244" s="3" t="s">
        <v>0</v>
      </c>
      <c r="D244" s="37" t="s">
        <v>427</v>
      </c>
      <c r="E244" s="38"/>
      <c r="F244" s="38"/>
      <c r="G244" s="14">
        <v>0</v>
      </c>
      <c r="H244" s="50"/>
      <c r="I244" s="50"/>
      <c r="J244" s="14">
        <v>5565.61</v>
      </c>
      <c r="K244" s="14">
        <v>0</v>
      </c>
      <c r="L244" s="14">
        <v>5565.61</v>
      </c>
      <c r="M244" s="59">
        <f t="shared" si="2"/>
        <v>5565.61</v>
      </c>
      <c r="N244" s="64" t="str">
        <f>VLOOKUP(A244,'DE PARA'!$A:$E,5,0)</f>
        <v>6.1.3.6</v>
      </c>
    </row>
    <row r="245" spans="1:14" x14ac:dyDescent="0.25">
      <c r="A245" s="46">
        <v>104591</v>
      </c>
      <c r="B245" s="37" t="s">
        <v>428</v>
      </c>
      <c r="C245" s="3" t="s">
        <v>0</v>
      </c>
      <c r="D245" s="37" t="s">
        <v>429</v>
      </c>
      <c r="E245" s="38"/>
      <c r="F245" s="38"/>
      <c r="G245" s="14">
        <v>0</v>
      </c>
      <c r="H245" s="50"/>
      <c r="I245" s="50"/>
      <c r="J245" s="14">
        <v>177.16</v>
      </c>
      <c r="K245" s="14">
        <v>0</v>
      </c>
      <c r="L245" s="14">
        <v>177.16</v>
      </c>
      <c r="M245" s="59">
        <f t="shared" si="2"/>
        <v>177.16</v>
      </c>
      <c r="N245" s="64" t="str">
        <f>VLOOKUP(A245,'DE PARA'!$A:$E,5,0)</f>
        <v>6.1.3.6</v>
      </c>
    </row>
    <row r="246" spans="1:14" x14ac:dyDescent="0.25">
      <c r="A246" s="46">
        <v>108030</v>
      </c>
      <c r="B246" s="37" t="s">
        <v>430</v>
      </c>
      <c r="C246" s="3"/>
      <c r="D246" s="37" t="s">
        <v>4542</v>
      </c>
      <c r="E246" s="38"/>
      <c r="F246" s="38"/>
      <c r="G246" s="14"/>
      <c r="H246" s="50"/>
      <c r="I246" s="50"/>
      <c r="J246" s="59">
        <v>8770.5499999999993</v>
      </c>
      <c r="K246" s="14"/>
      <c r="L246" s="59">
        <v>8770.5499999999993</v>
      </c>
      <c r="M246" s="59">
        <v>8770.5499999999993</v>
      </c>
      <c r="N246" s="64" t="str">
        <f>VLOOKUP(A246,'DE PARA'!$A:$E,5,0)</f>
        <v>6.1.3.6</v>
      </c>
    </row>
    <row r="247" spans="1:14" x14ac:dyDescent="0.25">
      <c r="A247" s="39" t="s">
        <v>0</v>
      </c>
      <c r="B247" s="15" t="s">
        <v>0</v>
      </c>
      <c r="C247" s="3" t="s">
        <v>0</v>
      </c>
      <c r="D247" s="15" t="s">
        <v>0</v>
      </c>
      <c r="E247" s="40"/>
      <c r="F247" s="40"/>
      <c r="G247" s="5"/>
      <c r="H247" s="5"/>
      <c r="I247" s="5"/>
      <c r="J247" s="5"/>
      <c r="K247" s="5"/>
      <c r="L247" s="5"/>
      <c r="M247" s="56">
        <f t="shared" si="2"/>
        <v>0</v>
      </c>
    </row>
    <row r="248" spans="1:14" x14ac:dyDescent="0.25">
      <c r="A248" s="34">
        <v>74</v>
      </c>
      <c r="B248" s="35" t="s">
        <v>434</v>
      </c>
      <c r="C248" s="3" t="s">
        <v>0</v>
      </c>
      <c r="D248" s="35" t="s">
        <v>435</v>
      </c>
      <c r="E248" s="36"/>
      <c r="F248" s="36"/>
      <c r="G248" s="12">
        <v>0</v>
      </c>
      <c r="H248" s="49"/>
      <c r="I248" s="49"/>
      <c r="J248" s="12">
        <v>8098.98</v>
      </c>
      <c r="K248" s="12">
        <v>0</v>
      </c>
      <c r="L248" s="12">
        <v>8098.98</v>
      </c>
      <c r="M248" s="58">
        <f t="shared" si="2"/>
        <v>8098.98</v>
      </c>
      <c r="N248" s="64" t="str">
        <f>VLOOKUP(A248,'DE PARA'!$A:$E,5,0)</f>
        <v>6.1.3.7</v>
      </c>
    </row>
    <row r="249" spans="1:14" x14ac:dyDescent="0.25">
      <c r="A249" s="46">
        <v>30200</v>
      </c>
      <c r="B249" s="37" t="s">
        <v>437</v>
      </c>
      <c r="C249" s="3" t="s">
        <v>0</v>
      </c>
      <c r="D249" s="37" t="s">
        <v>438</v>
      </c>
      <c r="E249" s="38"/>
      <c r="F249" s="38"/>
      <c r="G249" s="14">
        <v>0</v>
      </c>
      <c r="H249" s="50"/>
      <c r="I249" s="50"/>
      <c r="J249" s="14">
        <v>645.79999999999995</v>
      </c>
      <c r="K249" s="14">
        <v>0</v>
      </c>
      <c r="L249" s="14">
        <v>645.79999999999995</v>
      </c>
      <c r="M249" s="59">
        <f t="shared" si="2"/>
        <v>645.79999999999995</v>
      </c>
    </row>
    <row r="250" spans="1:14" x14ac:dyDescent="0.25">
      <c r="A250" s="46">
        <v>30206</v>
      </c>
      <c r="B250" s="37" t="s">
        <v>1371</v>
      </c>
      <c r="C250" s="3" t="s">
        <v>0</v>
      </c>
      <c r="D250" s="37" t="s">
        <v>1372</v>
      </c>
      <c r="E250" s="38"/>
      <c r="F250" s="38"/>
      <c r="G250" s="14">
        <v>0</v>
      </c>
      <c r="H250" s="50"/>
      <c r="I250" s="50"/>
      <c r="J250" s="14">
        <v>350.4</v>
      </c>
      <c r="K250" s="14">
        <v>0</v>
      </c>
      <c r="L250" s="14">
        <v>350.4</v>
      </c>
      <c r="M250" s="59">
        <f t="shared" si="2"/>
        <v>350.4</v>
      </c>
    </row>
    <row r="251" spans="1:14" x14ac:dyDescent="0.25">
      <c r="A251" s="46">
        <v>30207</v>
      </c>
      <c r="B251" s="37" t="s">
        <v>1374</v>
      </c>
      <c r="C251" s="3" t="s">
        <v>0</v>
      </c>
      <c r="D251" s="37" t="s">
        <v>1375</v>
      </c>
      <c r="E251" s="38"/>
      <c r="F251" s="38"/>
      <c r="G251" s="14">
        <v>0</v>
      </c>
      <c r="H251" s="50"/>
      <c r="I251" s="50"/>
      <c r="J251" s="14">
        <v>279.83</v>
      </c>
      <c r="K251" s="14">
        <v>0</v>
      </c>
      <c r="L251" s="14">
        <v>279.83</v>
      </c>
      <c r="M251" s="59">
        <f t="shared" si="2"/>
        <v>279.83</v>
      </c>
    </row>
    <row r="252" spans="1:14" x14ac:dyDescent="0.25">
      <c r="A252" s="46">
        <v>30216</v>
      </c>
      <c r="B252" s="37" t="s">
        <v>443</v>
      </c>
      <c r="C252" s="3" t="s">
        <v>0</v>
      </c>
      <c r="D252" s="37" t="s">
        <v>444</v>
      </c>
      <c r="E252" s="38"/>
      <c r="F252" s="38"/>
      <c r="G252" s="14">
        <v>0</v>
      </c>
      <c r="H252" s="50"/>
      <c r="I252" s="50"/>
      <c r="J252" s="14">
        <v>1006.95</v>
      </c>
      <c r="K252" s="14">
        <v>0</v>
      </c>
      <c r="L252" s="14">
        <v>1006.95</v>
      </c>
      <c r="M252" s="59">
        <f t="shared" si="2"/>
        <v>1006.95</v>
      </c>
    </row>
    <row r="253" spans="1:14" x14ac:dyDescent="0.25">
      <c r="A253" s="46">
        <v>30217</v>
      </c>
      <c r="B253" s="37" t="s">
        <v>445</v>
      </c>
      <c r="C253" s="3" t="s">
        <v>0</v>
      </c>
      <c r="D253" s="37" t="s">
        <v>446</v>
      </c>
      <c r="E253" s="38"/>
      <c r="F253" s="38"/>
      <c r="G253" s="14">
        <v>0</v>
      </c>
      <c r="H253" s="50"/>
      <c r="I253" s="50"/>
      <c r="J253" s="14">
        <v>39</v>
      </c>
      <c r="K253" s="14">
        <v>0</v>
      </c>
      <c r="L253" s="14">
        <v>39</v>
      </c>
      <c r="M253" s="59">
        <f t="shared" si="2"/>
        <v>39</v>
      </c>
    </row>
    <row r="254" spans="1:14" x14ac:dyDescent="0.25">
      <c r="A254" s="46">
        <v>30218</v>
      </c>
      <c r="B254" s="37" t="s">
        <v>447</v>
      </c>
      <c r="C254" s="3" t="s">
        <v>0</v>
      </c>
      <c r="D254" s="37" t="s">
        <v>448</v>
      </c>
      <c r="E254" s="38"/>
      <c r="F254" s="38"/>
      <c r="G254" s="14">
        <v>0</v>
      </c>
      <c r="H254" s="50"/>
      <c r="I254" s="50"/>
      <c r="J254" s="14">
        <v>348.3</v>
      </c>
      <c r="K254" s="14">
        <v>0</v>
      </c>
      <c r="L254" s="14">
        <v>348.3</v>
      </c>
      <c r="M254" s="59">
        <f t="shared" si="2"/>
        <v>348.3</v>
      </c>
    </row>
    <row r="255" spans="1:14" x14ac:dyDescent="0.25">
      <c r="A255" s="46">
        <v>30222</v>
      </c>
      <c r="B255" s="37" t="s">
        <v>449</v>
      </c>
      <c r="C255" s="3" t="s">
        <v>0</v>
      </c>
      <c r="D255" s="37" t="s">
        <v>450</v>
      </c>
      <c r="E255" s="38"/>
      <c r="F255" s="38"/>
      <c r="G255" s="14">
        <v>0</v>
      </c>
      <c r="H255" s="50"/>
      <c r="I255" s="50"/>
      <c r="J255" s="14">
        <v>4123.7</v>
      </c>
      <c r="K255" s="14">
        <v>0</v>
      </c>
      <c r="L255" s="14">
        <v>4123.7</v>
      </c>
      <c r="M255" s="59">
        <f t="shared" si="2"/>
        <v>4123.7</v>
      </c>
    </row>
    <row r="256" spans="1:14" x14ac:dyDescent="0.25">
      <c r="A256" s="46">
        <v>15999</v>
      </c>
      <c r="B256" s="37" t="s">
        <v>1833</v>
      </c>
      <c r="C256" s="3" t="s">
        <v>0</v>
      </c>
      <c r="D256" s="37" t="s">
        <v>1834</v>
      </c>
      <c r="E256" s="38"/>
      <c r="F256" s="38"/>
      <c r="G256" s="14">
        <v>0</v>
      </c>
      <c r="H256" s="50"/>
      <c r="I256" s="50"/>
      <c r="J256" s="14">
        <v>105</v>
      </c>
      <c r="K256" s="14">
        <v>0</v>
      </c>
      <c r="L256" s="14">
        <v>105</v>
      </c>
      <c r="M256" s="59">
        <f t="shared" si="2"/>
        <v>105</v>
      </c>
    </row>
    <row r="257" spans="1:14" x14ac:dyDescent="0.25">
      <c r="A257" s="46">
        <v>15970</v>
      </c>
      <c r="B257" s="37" t="s">
        <v>451</v>
      </c>
      <c r="C257" s="3" t="s">
        <v>0</v>
      </c>
      <c r="D257" s="37" t="s">
        <v>452</v>
      </c>
      <c r="E257" s="38"/>
      <c r="F257" s="38"/>
      <c r="G257" s="14">
        <v>0</v>
      </c>
      <c r="H257" s="50"/>
      <c r="I257" s="50"/>
      <c r="J257" s="14">
        <v>1200</v>
      </c>
      <c r="K257" s="14">
        <v>0</v>
      </c>
      <c r="L257" s="14">
        <v>1200</v>
      </c>
      <c r="M257" s="59">
        <f t="shared" si="2"/>
        <v>1200</v>
      </c>
    </row>
    <row r="258" spans="1:14" x14ac:dyDescent="0.25">
      <c r="A258" s="39" t="s">
        <v>0</v>
      </c>
      <c r="B258" s="15" t="s">
        <v>0</v>
      </c>
      <c r="C258" s="3" t="s">
        <v>0</v>
      </c>
      <c r="D258" s="15" t="s">
        <v>0</v>
      </c>
      <c r="E258" s="40"/>
      <c r="F258" s="40"/>
      <c r="G258" s="5"/>
      <c r="H258" s="5"/>
      <c r="I258" s="5"/>
      <c r="J258" s="5"/>
      <c r="K258" s="5"/>
      <c r="L258" s="5"/>
      <c r="M258" s="56">
        <f t="shared" si="2"/>
        <v>0</v>
      </c>
    </row>
    <row r="259" spans="1:14" x14ac:dyDescent="0.25">
      <c r="A259" s="34">
        <v>104256</v>
      </c>
      <c r="B259" s="35" t="s">
        <v>453</v>
      </c>
      <c r="C259" s="3" t="s">
        <v>0</v>
      </c>
      <c r="D259" s="35" t="s">
        <v>454</v>
      </c>
      <c r="E259" s="36"/>
      <c r="F259" s="36"/>
      <c r="G259" s="12">
        <v>0</v>
      </c>
      <c r="H259" s="49"/>
      <c r="I259" s="49"/>
      <c r="J259" s="12">
        <v>2676.2</v>
      </c>
      <c r="K259" s="12">
        <v>0</v>
      </c>
      <c r="L259" s="12">
        <v>2676.2</v>
      </c>
      <c r="M259" s="58">
        <f t="shared" si="2"/>
        <v>2676.2</v>
      </c>
      <c r="N259" s="64" t="str">
        <f>VLOOKUP(A259,'DE PARA'!$A:$E,5,0)</f>
        <v>6.1.3.8</v>
      </c>
    </row>
    <row r="260" spans="1:14" x14ac:dyDescent="0.25">
      <c r="A260" s="46">
        <v>104264</v>
      </c>
      <c r="B260" s="37" t="s">
        <v>456</v>
      </c>
      <c r="C260" s="3" t="s">
        <v>0</v>
      </c>
      <c r="D260" s="37" t="s">
        <v>457</v>
      </c>
      <c r="E260" s="38"/>
      <c r="F260" s="38"/>
      <c r="G260" s="14">
        <v>0</v>
      </c>
      <c r="H260" s="50"/>
      <c r="I260" s="50"/>
      <c r="J260" s="14">
        <v>2676.2</v>
      </c>
      <c r="K260" s="14">
        <v>0</v>
      </c>
      <c r="L260" s="14">
        <v>2676.2</v>
      </c>
      <c r="M260" s="59">
        <f t="shared" si="2"/>
        <v>2676.2</v>
      </c>
    </row>
    <row r="261" spans="1:14" x14ac:dyDescent="0.25">
      <c r="A261" s="32" t="s">
        <v>1</v>
      </c>
      <c r="B261" s="32" t="s">
        <v>2</v>
      </c>
      <c r="C261" s="32" t="s">
        <v>3</v>
      </c>
      <c r="D261" s="33"/>
      <c r="E261" s="33"/>
      <c r="F261" s="33"/>
      <c r="G261" s="8" t="s">
        <v>1773</v>
      </c>
      <c r="H261" s="48"/>
      <c r="I261" s="48"/>
      <c r="J261" s="8" t="s">
        <v>1140</v>
      </c>
      <c r="K261" s="8" t="s">
        <v>1141</v>
      </c>
      <c r="L261" s="8" t="s">
        <v>1774</v>
      </c>
      <c r="M261" s="57"/>
    </row>
    <row r="262" spans="1:14" x14ac:dyDescent="0.25">
      <c r="A262" s="39" t="s">
        <v>0</v>
      </c>
      <c r="B262" s="15" t="s">
        <v>0</v>
      </c>
      <c r="C262" s="3" t="s">
        <v>0</v>
      </c>
      <c r="D262" s="15" t="s">
        <v>0</v>
      </c>
      <c r="E262" s="40"/>
      <c r="F262" s="40"/>
      <c r="G262" s="5"/>
      <c r="H262" s="5"/>
      <c r="I262" s="5"/>
      <c r="J262" s="5"/>
      <c r="K262" s="5"/>
      <c r="L262" s="5"/>
      <c r="M262" s="56">
        <f t="shared" si="2"/>
        <v>0</v>
      </c>
    </row>
    <row r="263" spans="1:14" x14ac:dyDescent="0.25">
      <c r="A263" s="34">
        <v>109</v>
      </c>
      <c r="B263" s="35" t="s">
        <v>458</v>
      </c>
      <c r="C263" s="3" t="s">
        <v>0</v>
      </c>
      <c r="D263" s="35" t="s">
        <v>459</v>
      </c>
      <c r="E263" s="36"/>
      <c r="F263" s="36"/>
      <c r="G263" s="12">
        <v>0</v>
      </c>
      <c r="H263" s="49"/>
      <c r="I263" s="49"/>
      <c r="J263" s="12">
        <v>171.64</v>
      </c>
      <c r="K263" s="12">
        <v>0</v>
      </c>
      <c r="L263" s="12">
        <v>171.64</v>
      </c>
      <c r="M263" s="58">
        <f t="shared" si="2"/>
        <v>171.64</v>
      </c>
      <c r="N263" s="64" t="s">
        <v>950</v>
      </c>
    </row>
    <row r="264" spans="1:14" x14ac:dyDescent="0.25">
      <c r="A264" s="46">
        <v>30228</v>
      </c>
      <c r="B264" s="37" t="s">
        <v>461</v>
      </c>
      <c r="C264" s="3" t="s">
        <v>0</v>
      </c>
      <c r="D264" s="37" t="s">
        <v>462</v>
      </c>
      <c r="E264" s="38"/>
      <c r="F264" s="38"/>
      <c r="G264" s="14">
        <v>0</v>
      </c>
      <c r="H264" s="50"/>
      <c r="I264" s="50"/>
      <c r="J264" s="14">
        <v>171.64</v>
      </c>
      <c r="K264" s="14">
        <v>0</v>
      </c>
      <c r="L264" s="14">
        <v>171.64</v>
      </c>
      <c r="M264" s="59">
        <f t="shared" si="2"/>
        <v>171.64</v>
      </c>
    </row>
    <row r="265" spans="1:14" x14ac:dyDescent="0.25">
      <c r="A265" s="39" t="s">
        <v>0</v>
      </c>
      <c r="B265" s="15" t="s">
        <v>0</v>
      </c>
      <c r="C265" s="3" t="s">
        <v>0</v>
      </c>
      <c r="D265" s="15" t="s">
        <v>0</v>
      </c>
      <c r="E265" s="40"/>
      <c r="F265" s="40"/>
      <c r="G265" s="5"/>
      <c r="H265" s="5"/>
      <c r="I265" s="5"/>
      <c r="J265" s="5"/>
      <c r="K265" s="5"/>
      <c r="L265" s="5"/>
      <c r="M265" s="56">
        <f t="shared" si="2"/>
        <v>0</v>
      </c>
    </row>
    <row r="266" spans="1:14" x14ac:dyDescent="0.25">
      <c r="A266" s="34">
        <v>152</v>
      </c>
      <c r="B266" s="35" t="s">
        <v>463</v>
      </c>
      <c r="C266" s="3" t="s">
        <v>0</v>
      </c>
      <c r="D266" s="35" t="s">
        <v>464</v>
      </c>
      <c r="E266" s="36"/>
      <c r="F266" s="36"/>
      <c r="G266" s="12">
        <v>0</v>
      </c>
      <c r="H266" s="49"/>
      <c r="I266" s="49"/>
      <c r="J266" s="12">
        <v>52973.97</v>
      </c>
      <c r="K266" s="12">
        <v>0</v>
      </c>
      <c r="L266" s="12">
        <v>52973.97</v>
      </c>
      <c r="M266" s="58">
        <f t="shared" si="2"/>
        <v>52973.97</v>
      </c>
    </row>
    <row r="267" spans="1:14" x14ac:dyDescent="0.25">
      <c r="A267" s="34">
        <v>153</v>
      </c>
      <c r="B267" s="35" t="s">
        <v>465</v>
      </c>
      <c r="C267" s="3" t="s">
        <v>0</v>
      </c>
      <c r="D267" s="35" t="s">
        <v>464</v>
      </c>
      <c r="E267" s="36"/>
      <c r="F267" s="36"/>
      <c r="G267" s="12">
        <v>0</v>
      </c>
      <c r="H267" s="49"/>
      <c r="I267" s="49"/>
      <c r="J267" s="12">
        <v>52973.97</v>
      </c>
      <c r="K267" s="12">
        <v>0</v>
      </c>
      <c r="L267" s="12">
        <v>52973.97</v>
      </c>
      <c r="M267" s="58">
        <f t="shared" si="2"/>
        <v>52973.97</v>
      </c>
    </row>
    <row r="268" spans="1:14" x14ac:dyDescent="0.25">
      <c r="A268" s="34">
        <v>154</v>
      </c>
      <c r="B268" s="35" t="s">
        <v>466</v>
      </c>
      <c r="C268" s="3" t="s">
        <v>0</v>
      </c>
      <c r="D268" s="35" t="s">
        <v>464</v>
      </c>
      <c r="E268" s="36"/>
      <c r="F268" s="36"/>
      <c r="G268" s="12">
        <v>0</v>
      </c>
      <c r="H268" s="49"/>
      <c r="I268" s="49"/>
      <c r="J268" s="12">
        <v>52973.97</v>
      </c>
      <c r="K268" s="12">
        <v>0</v>
      </c>
      <c r="L268" s="12">
        <v>52973.97</v>
      </c>
      <c r="M268" s="58">
        <f t="shared" si="2"/>
        <v>52973.97</v>
      </c>
    </row>
    <row r="269" spans="1:14" x14ac:dyDescent="0.25">
      <c r="A269" s="34">
        <v>56</v>
      </c>
      <c r="B269" s="35" t="s">
        <v>467</v>
      </c>
      <c r="C269" s="3" t="s">
        <v>0</v>
      </c>
      <c r="D269" s="35" t="s">
        <v>468</v>
      </c>
      <c r="E269" s="36"/>
      <c r="F269" s="36"/>
      <c r="G269" s="12">
        <v>0</v>
      </c>
      <c r="H269" s="49"/>
      <c r="I269" s="49"/>
      <c r="J269" s="12">
        <v>47891.88</v>
      </c>
      <c r="K269" s="12">
        <v>0</v>
      </c>
      <c r="L269" s="12">
        <v>47891.88</v>
      </c>
      <c r="M269" s="58">
        <f t="shared" si="2"/>
        <v>47891.88</v>
      </c>
      <c r="N269" s="64" t="str">
        <f>VLOOKUP(A269,'DE PARA'!$A:$E,5,0)</f>
        <v>6.1.4.1</v>
      </c>
    </row>
    <row r="270" spans="1:14" x14ac:dyDescent="0.25">
      <c r="A270" s="46">
        <v>30704</v>
      </c>
      <c r="B270" s="37" t="s">
        <v>470</v>
      </c>
      <c r="C270" s="3" t="s">
        <v>0</v>
      </c>
      <c r="D270" s="37" t="s">
        <v>471</v>
      </c>
      <c r="E270" s="38"/>
      <c r="F270" s="38"/>
      <c r="G270" s="14">
        <v>0</v>
      </c>
      <c r="H270" s="50"/>
      <c r="I270" s="50"/>
      <c r="J270" s="14">
        <v>490</v>
      </c>
      <c r="K270" s="14">
        <v>0</v>
      </c>
      <c r="L270" s="14">
        <v>490</v>
      </c>
      <c r="M270" s="59">
        <f t="shared" si="2"/>
        <v>490</v>
      </c>
    </row>
    <row r="271" spans="1:14" x14ac:dyDescent="0.25">
      <c r="A271" s="46">
        <v>30236</v>
      </c>
      <c r="B271" s="37" t="s">
        <v>472</v>
      </c>
      <c r="C271" s="3" t="s">
        <v>0</v>
      </c>
      <c r="D271" s="37" t="s">
        <v>473</v>
      </c>
      <c r="E271" s="38"/>
      <c r="F271" s="38"/>
      <c r="G271" s="14">
        <v>0</v>
      </c>
      <c r="H271" s="50"/>
      <c r="I271" s="50"/>
      <c r="J271" s="14">
        <v>6070.47</v>
      </c>
      <c r="K271" s="14">
        <v>0</v>
      </c>
      <c r="L271" s="14">
        <v>6070.47</v>
      </c>
      <c r="M271" s="59">
        <f t="shared" ref="M271:M335" si="3">J271-K271</f>
        <v>6070.47</v>
      </c>
    </row>
    <row r="272" spans="1:14" x14ac:dyDescent="0.25">
      <c r="A272" s="46">
        <v>30237</v>
      </c>
      <c r="B272" s="37" t="s">
        <v>474</v>
      </c>
      <c r="C272" s="3" t="s">
        <v>0</v>
      </c>
      <c r="D272" s="37" t="s">
        <v>475</v>
      </c>
      <c r="E272" s="38"/>
      <c r="F272" s="38"/>
      <c r="G272" s="14">
        <v>0</v>
      </c>
      <c r="H272" s="50"/>
      <c r="I272" s="50"/>
      <c r="J272" s="14">
        <v>1048.5</v>
      </c>
      <c r="K272" s="14">
        <v>0</v>
      </c>
      <c r="L272" s="14">
        <v>1048.5</v>
      </c>
      <c r="M272" s="59">
        <f t="shared" si="3"/>
        <v>1048.5</v>
      </c>
    </row>
    <row r="273" spans="1:14" x14ac:dyDescent="0.25">
      <c r="A273" s="46">
        <v>30238</v>
      </c>
      <c r="B273" s="37" t="s">
        <v>476</v>
      </c>
      <c r="C273" s="3" t="s">
        <v>0</v>
      </c>
      <c r="D273" s="37" t="s">
        <v>477</v>
      </c>
      <c r="E273" s="38"/>
      <c r="F273" s="38"/>
      <c r="G273" s="14">
        <v>0</v>
      </c>
      <c r="H273" s="50"/>
      <c r="I273" s="50"/>
      <c r="J273" s="14">
        <v>32917.25</v>
      </c>
      <c r="K273" s="14">
        <v>0</v>
      </c>
      <c r="L273" s="14">
        <v>32917.25</v>
      </c>
      <c r="M273" s="59">
        <f t="shared" si="3"/>
        <v>32917.25</v>
      </c>
    </row>
    <row r="274" spans="1:14" x14ac:dyDescent="0.25">
      <c r="A274" s="46">
        <v>15981</v>
      </c>
      <c r="B274" s="37" t="s">
        <v>482</v>
      </c>
      <c r="C274" s="3" t="s">
        <v>0</v>
      </c>
      <c r="D274" s="37" t="s">
        <v>483</v>
      </c>
      <c r="E274" s="38"/>
      <c r="F274" s="38"/>
      <c r="G274" s="14">
        <v>0</v>
      </c>
      <c r="H274" s="50"/>
      <c r="I274" s="50"/>
      <c r="J274" s="14">
        <v>6085.16</v>
      </c>
      <c r="K274" s="14">
        <v>0</v>
      </c>
      <c r="L274" s="14">
        <v>6085.16</v>
      </c>
      <c r="M274" s="59">
        <f t="shared" si="3"/>
        <v>6085.16</v>
      </c>
    </row>
    <row r="275" spans="1:14" x14ac:dyDescent="0.25">
      <c r="A275" s="46">
        <v>16036</v>
      </c>
      <c r="B275" s="37" t="s">
        <v>484</v>
      </c>
      <c r="C275" s="3" t="s">
        <v>0</v>
      </c>
      <c r="D275" s="37" t="s">
        <v>485</v>
      </c>
      <c r="E275" s="38"/>
      <c r="F275" s="38"/>
      <c r="G275" s="14">
        <v>0</v>
      </c>
      <c r="H275" s="50"/>
      <c r="I275" s="50"/>
      <c r="J275" s="14">
        <v>1280.5</v>
      </c>
      <c r="K275" s="14">
        <v>0</v>
      </c>
      <c r="L275" s="14">
        <v>1280.5</v>
      </c>
      <c r="M275" s="59">
        <f t="shared" si="3"/>
        <v>1280.5</v>
      </c>
    </row>
    <row r="276" spans="1:14" x14ac:dyDescent="0.25">
      <c r="A276" s="39" t="s">
        <v>0</v>
      </c>
      <c r="B276" s="15" t="s">
        <v>0</v>
      </c>
      <c r="C276" s="3" t="s">
        <v>0</v>
      </c>
      <c r="D276" s="15" t="s">
        <v>0</v>
      </c>
      <c r="E276" s="40"/>
      <c r="F276" s="40"/>
      <c r="G276" s="5"/>
      <c r="H276" s="5"/>
      <c r="I276" s="5"/>
      <c r="J276" s="5"/>
      <c r="K276" s="5"/>
      <c r="L276" s="5"/>
      <c r="M276" s="56">
        <f t="shared" si="3"/>
        <v>0</v>
      </c>
    </row>
    <row r="277" spans="1:14" x14ac:dyDescent="0.25">
      <c r="A277" s="34">
        <v>199</v>
      </c>
      <c r="B277" s="35" t="s">
        <v>497</v>
      </c>
      <c r="C277" s="3" t="s">
        <v>0</v>
      </c>
      <c r="D277" s="35" t="s">
        <v>498</v>
      </c>
      <c r="E277" s="36"/>
      <c r="F277" s="36"/>
      <c r="G277" s="12">
        <v>0</v>
      </c>
      <c r="H277" s="49"/>
      <c r="I277" s="49"/>
      <c r="J277" s="12">
        <v>5082.09</v>
      </c>
      <c r="K277" s="12">
        <v>0</v>
      </c>
      <c r="L277" s="12">
        <v>5082.09</v>
      </c>
      <c r="M277" s="58">
        <f t="shared" si="3"/>
        <v>5082.09</v>
      </c>
      <c r="N277" s="64" t="str">
        <f>VLOOKUP(A277,'DE PARA'!$A:$E,5,0)</f>
        <v>6.1.4.4</v>
      </c>
    </row>
    <row r="278" spans="1:14" x14ac:dyDescent="0.25">
      <c r="A278" s="46">
        <v>30257</v>
      </c>
      <c r="B278" s="37" t="s">
        <v>500</v>
      </c>
      <c r="C278" s="3" t="s">
        <v>0</v>
      </c>
      <c r="D278" s="37" t="s">
        <v>501</v>
      </c>
      <c r="E278" s="38"/>
      <c r="F278" s="38"/>
      <c r="G278" s="14">
        <v>0</v>
      </c>
      <c r="H278" s="50"/>
      <c r="I278" s="50"/>
      <c r="J278" s="14">
        <v>5082.09</v>
      </c>
      <c r="K278" s="14">
        <v>0</v>
      </c>
      <c r="L278" s="14">
        <v>5082.09</v>
      </c>
      <c r="M278" s="59">
        <f t="shared" si="3"/>
        <v>5082.09</v>
      </c>
    </row>
    <row r="279" spans="1:14" x14ac:dyDescent="0.25">
      <c r="A279" s="39" t="s">
        <v>0</v>
      </c>
      <c r="B279" s="15" t="s">
        <v>0</v>
      </c>
      <c r="C279" s="3" t="s">
        <v>0</v>
      </c>
      <c r="D279" s="15" t="s">
        <v>0</v>
      </c>
      <c r="E279" s="40"/>
      <c r="F279" s="40"/>
      <c r="G279" s="5"/>
      <c r="H279" s="5"/>
      <c r="I279" s="5"/>
      <c r="J279" s="5"/>
      <c r="K279" s="5"/>
      <c r="L279" s="5"/>
      <c r="M279" s="56">
        <f t="shared" si="3"/>
        <v>0</v>
      </c>
    </row>
    <row r="280" spans="1:14" x14ac:dyDescent="0.25">
      <c r="A280" s="34">
        <v>157</v>
      </c>
      <c r="B280" s="35" t="s">
        <v>506</v>
      </c>
      <c r="C280" s="3" t="s">
        <v>0</v>
      </c>
      <c r="D280" s="35" t="s">
        <v>507</v>
      </c>
      <c r="E280" s="36"/>
      <c r="F280" s="36"/>
      <c r="G280" s="12">
        <v>0</v>
      </c>
      <c r="H280" s="49"/>
      <c r="I280" s="49"/>
      <c r="J280" s="12">
        <v>2808.94</v>
      </c>
      <c r="K280" s="12">
        <v>0</v>
      </c>
      <c r="L280" s="12">
        <v>2808.94</v>
      </c>
      <c r="M280" s="58">
        <f t="shared" si="3"/>
        <v>2808.94</v>
      </c>
    </row>
    <row r="281" spans="1:14" x14ac:dyDescent="0.25">
      <c r="A281" s="34">
        <v>158</v>
      </c>
      <c r="B281" s="35" t="s">
        <v>508</v>
      </c>
      <c r="C281" s="3" t="s">
        <v>0</v>
      </c>
      <c r="D281" s="35" t="s">
        <v>507</v>
      </c>
      <c r="E281" s="36"/>
      <c r="F281" s="36"/>
      <c r="G281" s="12">
        <v>0</v>
      </c>
      <c r="H281" s="49"/>
      <c r="I281" s="49"/>
      <c r="J281" s="12">
        <v>2808.94</v>
      </c>
      <c r="K281" s="12">
        <v>0</v>
      </c>
      <c r="L281" s="12">
        <v>2808.94</v>
      </c>
      <c r="M281" s="58">
        <f t="shared" si="3"/>
        <v>2808.94</v>
      </c>
    </row>
    <row r="282" spans="1:14" x14ac:dyDescent="0.25">
      <c r="A282" s="34">
        <v>159</v>
      </c>
      <c r="B282" s="35" t="s">
        <v>509</v>
      </c>
      <c r="C282" s="3" t="s">
        <v>0</v>
      </c>
      <c r="D282" s="35" t="s">
        <v>507</v>
      </c>
      <c r="E282" s="36"/>
      <c r="F282" s="36"/>
      <c r="G282" s="12">
        <v>0</v>
      </c>
      <c r="H282" s="49"/>
      <c r="I282" s="49"/>
      <c r="J282" s="12">
        <v>2808.94</v>
      </c>
      <c r="K282" s="12">
        <v>0</v>
      </c>
      <c r="L282" s="12">
        <v>2808.94</v>
      </c>
      <c r="M282" s="58">
        <f t="shared" si="3"/>
        <v>2808.94</v>
      </c>
    </row>
    <row r="283" spans="1:14" x14ac:dyDescent="0.25">
      <c r="A283" s="34">
        <v>124</v>
      </c>
      <c r="B283" s="35" t="s">
        <v>517</v>
      </c>
      <c r="C283" s="3" t="s">
        <v>0</v>
      </c>
      <c r="D283" s="35" t="s">
        <v>518</v>
      </c>
      <c r="E283" s="36"/>
      <c r="F283" s="36"/>
      <c r="G283" s="12">
        <v>0</v>
      </c>
      <c r="H283" s="49"/>
      <c r="I283" s="49"/>
      <c r="J283" s="12">
        <v>2808.94</v>
      </c>
      <c r="K283" s="12">
        <v>0</v>
      </c>
      <c r="L283" s="12">
        <v>2808.94</v>
      </c>
      <c r="M283" s="58">
        <f t="shared" si="3"/>
        <v>2808.94</v>
      </c>
      <c r="N283" s="64" t="str">
        <f>VLOOKUP(A283,'DE PARA'!$A:$E,5,0)</f>
        <v>6.1.5.1.11</v>
      </c>
    </row>
    <row r="284" spans="1:14" x14ac:dyDescent="0.25">
      <c r="A284" s="46">
        <v>103179</v>
      </c>
      <c r="B284" s="37" t="s">
        <v>520</v>
      </c>
      <c r="C284" s="3" t="s">
        <v>0</v>
      </c>
      <c r="D284" s="37" t="s">
        <v>521</v>
      </c>
      <c r="E284" s="38"/>
      <c r="F284" s="38"/>
      <c r="G284" s="14">
        <v>0</v>
      </c>
      <c r="H284" s="50"/>
      <c r="I284" s="50"/>
      <c r="J284" s="14">
        <v>2808.94</v>
      </c>
      <c r="K284" s="14">
        <v>0</v>
      </c>
      <c r="L284" s="14">
        <v>2808.94</v>
      </c>
      <c r="M284" s="59">
        <f t="shared" si="3"/>
        <v>2808.94</v>
      </c>
    </row>
    <row r="285" spans="1:14" x14ac:dyDescent="0.25">
      <c r="A285" s="39" t="s">
        <v>0</v>
      </c>
      <c r="B285" s="15" t="s">
        <v>0</v>
      </c>
      <c r="C285" s="3" t="s">
        <v>0</v>
      </c>
      <c r="D285" s="15" t="s">
        <v>0</v>
      </c>
      <c r="E285" s="40"/>
      <c r="F285" s="40"/>
      <c r="G285" s="5"/>
      <c r="H285" s="5"/>
      <c r="I285" s="5"/>
      <c r="J285" s="5"/>
      <c r="K285" s="5"/>
      <c r="L285" s="5"/>
      <c r="M285" s="56">
        <f t="shared" si="3"/>
        <v>0</v>
      </c>
    </row>
    <row r="286" spans="1:14" x14ac:dyDescent="0.25">
      <c r="A286" s="34">
        <v>165</v>
      </c>
      <c r="B286" s="35" t="s">
        <v>522</v>
      </c>
      <c r="C286" s="3" t="s">
        <v>0</v>
      </c>
      <c r="D286" s="35" t="s">
        <v>523</v>
      </c>
      <c r="E286" s="36"/>
      <c r="F286" s="36"/>
      <c r="G286" s="12">
        <v>0</v>
      </c>
      <c r="H286" s="49"/>
      <c r="I286" s="49"/>
      <c r="J286" s="12">
        <v>38690.53</v>
      </c>
      <c r="K286" s="12">
        <v>0</v>
      </c>
      <c r="L286" s="12">
        <v>38690.53</v>
      </c>
      <c r="M286" s="58">
        <f t="shared" si="3"/>
        <v>38690.53</v>
      </c>
    </row>
    <row r="287" spans="1:14" x14ac:dyDescent="0.25">
      <c r="A287" s="34">
        <v>166</v>
      </c>
      <c r="B287" s="35" t="s">
        <v>524</v>
      </c>
      <c r="C287" s="3" t="s">
        <v>0</v>
      </c>
      <c r="D287" s="35" t="s">
        <v>523</v>
      </c>
      <c r="E287" s="36"/>
      <c r="F287" s="36"/>
      <c r="G287" s="12">
        <v>0</v>
      </c>
      <c r="H287" s="49"/>
      <c r="I287" s="49"/>
      <c r="J287" s="12">
        <v>38690.53</v>
      </c>
      <c r="K287" s="12">
        <v>0</v>
      </c>
      <c r="L287" s="12">
        <v>38690.53</v>
      </c>
      <c r="M287" s="58">
        <f t="shared" si="3"/>
        <v>38690.53</v>
      </c>
    </row>
    <row r="288" spans="1:14" x14ac:dyDescent="0.25">
      <c r="A288" s="34">
        <v>167</v>
      </c>
      <c r="B288" s="35" t="s">
        <v>525</v>
      </c>
      <c r="C288" s="3" t="s">
        <v>0</v>
      </c>
      <c r="D288" s="35" t="s">
        <v>523</v>
      </c>
      <c r="E288" s="36"/>
      <c r="F288" s="36"/>
      <c r="G288" s="12">
        <v>0</v>
      </c>
      <c r="H288" s="49"/>
      <c r="I288" s="49"/>
      <c r="J288" s="12">
        <v>38690.53</v>
      </c>
      <c r="K288" s="12">
        <v>0</v>
      </c>
      <c r="L288" s="12">
        <v>38690.53</v>
      </c>
      <c r="M288" s="58">
        <f t="shared" si="3"/>
        <v>38690.53</v>
      </c>
    </row>
    <row r="289" spans="1:14" x14ac:dyDescent="0.25">
      <c r="A289" s="34">
        <v>171</v>
      </c>
      <c r="B289" s="35" t="s">
        <v>526</v>
      </c>
      <c r="C289" s="3" t="s">
        <v>0</v>
      </c>
      <c r="D289" s="35" t="s">
        <v>527</v>
      </c>
      <c r="E289" s="36"/>
      <c r="F289" s="36"/>
      <c r="G289" s="12">
        <v>0</v>
      </c>
      <c r="H289" s="49"/>
      <c r="I289" s="49"/>
      <c r="J289" s="12">
        <v>21110</v>
      </c>
      <c r="K289" s="12">
        <v>0</v>
      </c>
      <c r="L289" s="12">
        <v>21110</v>
      </c>
      <c r="M289" s="58">
        <f t="shared" si="3"/>
        <v>21110</v>
      </c>
      <c r="N289" s="64">
        <f>VLOOKUP(A289,'DE PARA'!$A:$E,5,0)</f>
        <v>0</v>
      </c>
    </row>
    <row r="290" spans="1:14" x14ac:dyDescent="0.25">
      <c r="A290" s="46">
        <v>15992</v>
      </c>
      <c r="B290" s="37" t="s">
        <v>528</v>
      </c>
      <c r="C290" s="3" t="s">
        <v>0</v>
      </c>
      <c r="D290" s="37" t="s">
        <v>529</v>
      </c>
      <c r="E290" s="38"/>
      <c r="F290" s="38"/>
      <c r="G290" s="14">
        <v>0</v>
      </c>
      <c r="H290" s="50"/>
      <c r="I290" s="50"/>
      <c r="J290" s="14">
        <v>21110</v>
      </c>
      <c r="K290" s="14">
        <v>0</v>
      </c>
      <c r="L290" s="14">
        <v>21110</v>
      </c>
      <c r="M290" s="59">
        <f t="shared" si="3"/>
        <v>21110</v>
      </c>
      <c r="N290" s="64" t="str">
        <f>VLOOKUP(A290,'DE PARA'!$A:$E,5,0)</f>
        <v>6.1.5.2.6</v>
      </c>
    </row>
    <row r="291" spans="1:14" x14ac:dyDescent="0.25">
      <c r="A291" s="46">
        <v>30321</v>
      </c>
      <c r="B291" s="37" t="s">
        <v>531</v>
      </c>
      <c r="C291" s="3" t="s">
        <v>0</v>
      </c>
      <c r="D291" s="37" t="s">
        <v>377</v>
      </c>
      <c r="E291" s="38"/>
      <c r="F291" s="38"/>
      <c r="G291" s="14"/>
      <c r="H291" s="50"/>
      <c r="I291" s="50"/>
      <c r="J291" s="14"/>
      <c r="K291" s="14"/>
      <c r="L291" s="14"/>
      <c r="M291" s="59"/>
      <c r="N291" s="64" t="str">
        <f>VLOOKUP(A291,'DE PARA'!$A:$E,5,0)</f>
        <v>6.1.5.2.9</v>
      </c>
    </row>
    <row r="292" spans="1:14" x14ac:dyDescent="0.25">
      <c r="A292" s="39" t="s">
        <v>0</v>
      </c>
      <c r="B292" s="15" t="s">
        <v>0</v>
      </c>
      <c r="C292" s="3" t="s">
        <v>0</v>
      </c>
      <c r="D292" s="15" t="s">
        <v>0</v>
      </c>
      <c r="E292" s="40"/>
      <c r="F292" s="40"/>
      <c r="G292" s="5"/>
      <c r="H292" s="5"/>
      <c r="I292" s="5"/>
      <c r="J292" s="5"/>
      <c r="K292" s="5"/>
      <c r="L292" s="5"/>
      <c r="M292" s="56">
        <f t="shared" si="3"/>
        <v>0</v>
      </c>
      <c r="N292" s="64">
        <f>VLOOKUP(A292,'DE PARA'!$A:$E,5,0)</f>
        <v>0</v>
      </c>
    </row>
    <row r="293" spans="1:14" x14ac:dyDescent="0.25">
      <c r="A293" s="34">
        <v>80</v>
      </c>
      <c r="B293" s="35" t="s">
        <v>535</v>
      </c>
      <c r="C293" s="3" t="s">
        <v>0</v>
      </c>
      <c r="D293" s="35" t="s">
        <v>536</v>
      </c>
      <c r="E293" s="36"/>
      <c r="F293" s="36"/>
      <c r="G293" s="12">
        <v>0</v>
      </c>
      <c r="H293" s="49"/>
      <c r="I293" s="49"/>
      <c r="J293" s="12">
        <v>21122.54</v>
      </c>
      <c r="K293" s="12">
        <v>0</v>
      </c>
      <c r="L293" s="12">
        <v>21122.54</v>
      </c>
      <c r="M293" s="58">
        <f t="shared" si="3"/>
        <v>21122.54</v>
      </c>
      <c r="N293" s="64" t="str">
        <f>VLOOKUP(A293,'DE PARA'!$A:$E,5,0)</f>
        <v>6.1.5.2.1</v>
      </c>
    </row>
    <row r="294" spans="1:14" x14ac:dyDescent="0.25">
      <c r="A294" s="46">
        <v>101265</v>
      </c>
      <c r="B294" s="37" t="s">
        <v>538</v>
      </c>
      <c r="C294" s="3" t="s">
        <v>0</v>
      </c>
      <c r="D294" s="37" t="s">
        <v>539</v>
      </c>
      <c r="E294" s="38"/>
      <c r="F294" s="38"/>
      <c r="G294" s="14">
        <v>0</v>
      </c>
      <c r="H294" s="50"/>
      <c r="I294" s="50"/>
      <c r="J294" s="14">
        <v>13122.54</v>
      </c>
      <c r="K294" s="14">
        <v>0</v>
      </c>
      <c r="L294" s="14">
        <v>13122.54</v>
      </c>
      <c r="M294" s="59">
        <f t="shared" si="3"/>
        <v>13122.54</v>
      </c>
    </row>
    <row r="295" spans="1:14" x14ac:dyDescent="0.25">
      <c r="A295" s="46">
        <v>102679</v>
      </c>
      <c r="B295" s="37" t="s">
        <v>4543</v>
      </c>
      <c r="C295" s="3"/>
      <c r="D295" s="37" t="s">
        <v>4544</v>
      </c>
      <c r="E295" s="38"/>
      <c r="F295" s="38"/>
      <c r="G295" s="14"/>
      <c r="H295" s="50"/>
      <c r="I295" s="50"/>
      <c r="J295" s="14">
        <v>8000</v>
      </c>
      <c r="K295" s="14"/>
      <c r="L295" s="14">
        <v>8000</v>
      </c>
      <c r="M295" s="59">
        <v>8000</v>
      </c>
    </row>
    <row r="296" spans="1:14" x14ac:dyDescent="0.25">
      <c r="A296" s="46"/>
      <c r="B296" s="37"/>
      <c r="C296" s="3"/>
      <c r="D296" s="37"/>
      <c r="E296" s="38"/>
      <c r="F296" s="38"/>
      <c r="G296" s="14"/>
      <c r="H296" s="50"/>
      <c r="I296" s="50"/>
      <c r="J296" s="14"/>
      <c r="K296" s="14"/>
      <c r="L296" s="14"/>
      <c r="M296" s="59"/>
    </row>
    <row r="297" spans="1:14" x14ac:dyDescent="0.25">
      <c r="A297" s="34">
        <v>102237</v>
      </c>
      <c r="B297" s="35" t="s">
        <v>540</v>
      </c>
      <c r="C297" s="3" t="s">
        <v>0</v>
      </c>
      <c r="D297" s="35" t="s">
        <v>541</v>
      </c>
      <c r="E297" s="36"/>
      <c r="F297" s="36"/>
      <c r="G297" s="12">
        <v>0</v>
      </c>
      <c r="H297" s="49"/>
      <c r="I297" s="49"/>
      <c r="J297" s="12">
        <v>4457.99</v>
      </c>
      <c r="K297" s="12">
        <v>0</v>
      </c>
      <c r="L297" s="12">
        <v>4457.99</v>
      </c>
      <c r="M297" s="58">
        <f t="shared" si="3"/>
        <v>4457.99</v>
      </c>
      <c r="N297" s="64" t="str">
        <f>VLOOKUP(A297,'DE PARA'!$A:$E,5,0)</f>
        <v>6.1.5.2.4</v>
      </c>
    </row>
    <row r="298" spans="1:14" x14ac:dyDescent="0.25">
      <c r="A298" s="46">
        <v>102246</v>
      </c>
      <c r="B298" s="37" t="s">
        <v>1426</v>
      </c>
      <c r="C298" s="3" t="s">
        <v>0</v>
      </c>
      <c r="D298" s="37" t="s">
        <v>1427</v>
      </c>
      <c r="E298" s="38"/>
      <c r="F298" s="38"/>
      <c r="G298" s="14">
        <v>0</v>
      </c>
      <c r="H298" s="50"/>
      <c r="I298" s="50"/>
      <c r="J298" s="14">
        <v>4457.99</v>
      </c>
      <c r="K298" s="14">
        <v>0</v>
      </c>
      <c r="L298" s="14">
        <v>4457.99</v>
      </c>
      <c r="M298" s="59">
        <f t="shared" si="3"/>
        <v>4457.99</v>
      </c>
    </row>
    <row r="299" spans="1:14" x14ac:dyDescent="0.25">
      <c r="A299" s="39" t="s">
        <v>0</v>
      </c>
      <c r="B299" s="15" t="s">
        <v>0</v>
      </c>
      <c r="C299" s="3" t="s">
        <v>0</v>
      </c>
      <c r="D299" s="15" t="s">
        <v>0</v>
      </c>
      <c r="E299" s="40"/>
      <c r="F299" s="40"/>
      <c r="G299" s="5"/>
      <c r="H299" s="5"/>
      <c r="I299" s="5"/>
      <c r="J299" s="5"/>
      <c r="K299" s="5"/>
      <c r="L299" s="5"/>
      <c r="M299" s="56">
        <f t="shared" si="3"/>
        <v>0</v>
      </c>
    </row>
    <row r="300" spans="1:14" x14ac:dyDescent="0.25">
      <c r="A300" s="34">
        <v>170</v>
      </c>
      <c r="B300" s="35" t="s">
        <v>545</v>
      </c>
      <c r="C300" s="3" t="s">
        <v>0</v>
      </c>
      <c r="D300" s="35" t="s">
        <v>546</v>
      </c>
      <c r="E300" s="36"/>
      <c r="F300" s="36"/>
      <c r="G300" s="12">
        <v>0</v>
      </c>
      <c r="H300" s="49"/>
      <c r="I300" s="49"/>
      <c r="J300" s="12">
        <v>4364</v>
      </c>
      <c r="K300" s="12">
        <v>0</v>
      </c>
      <c r="L300" s="12">
        <v>4364</v>
      </c>
      <c r="M300" s="58">
        <f t="shared" si="3"/>
        <v>4364</v>
      </c>
    </row>
    <row r="301" spans="1:14" x14ac:dyDescent="0.25">
      <c r="A301" s="34">
        <v>168</v>
      </c>
      <c r="B301" s="35" t="s">
        <v>547</v>
      </c>
      <c r="C301" s="3" t="s">
        <v>0</v>
      </c>
      <c r="D301" s="35" t="s">
        <v>548</v>
      </c>
      <c r="E301" s="36"/>
      <c r="F301" s="36"/>
      <c r="G301" s="12">
        <v>0</v>
      </c>
      <c r="H301" s="49"/>
      <c r="I301" s="49"/>
      <c r="J301" s="12">
        <v>4364</v>
      </c>
      <c r="K301" s="12">
        <v>0</v>
      </c>
      <c r="L301" s="12">
        <v>4364</v>
      </c>
      <c r="M301" s="58">
        <f t="shared" si="3"/>
        <v>4364</v>
      </c>
    </row>
    <row r="302" spans="1:14" x14ac:dyDescent="0.25">
      <c r="A302" s="34">
        <v>169</v>
      </c>
      <c r="B302" s="35" t="s">
        <v>549</v>
      </c>
      <c r="C302" s="3" t="s">
        <v>0</v>
      </c>
      <c r="D302" s="35" t="s">
        <v>548</v>
      </c>
      <c r="E302" s="36"/>
      <c r="F302" s="36"/>
      <c r="G302" s="12">
        <v>0</v>
      </c>
      <c r="H302" s="49"/>
      <c r="I302" s="49"/>
      <c r="J302" s="12">
        <v>4364</v>
      </c>
      <c r="K302" s="12">
        <v>0</v>
      </c>
      <c r="L302" s="12">
        <v>4364</v>
      </c>
      <c r="M302" s="58">
        <f t="shared" si="3"/>
        <v>4364</v>
      </c>
    </row>
    <row r="303" spans="1:14" x14ac:dyDescent="0.25">
      <c r="A303" s="34">
        <v>200</v>
      </c>
      <c r="B303" s="35" t="s">
        <v>550</v>
      </c>
      <c r="C303" s="3" t="s">
        <v>0</v>
      </c>
      <c r="D303" s="35" t="s">
        <v>551</v>
      </c>
      <c r="E303" s="36"/>
      <c r="F303" s="36"/>
      <c r="G303" s="12">
        <v>0</v>
      </c>
      <c r="H303" s="49"/>
      <c r="I303" s="49"/>
      <c r="J303" s="12">
        <v>4364</v>
      </c>
      <c r="K303" s="12">
        <v>0</v>
      </c>
      <c r="L303" s="12">
        <v>4364</v>
      </c>
      <c r="M303" s="58">
        <f t="shared" si="3"/>
        <v>4364</v>
      </c>
      <c r="N303" s="64" t="str">
        <f>VLOOKUP(A303,'DE PARA'!$A:$E,5,0)</f>
        <v>6.1.5.3.1</v>
      </c>
    </row>
    <row r="304" spans="1:14" x14ac:dyDescent="0.25">
      <c r="A304" s="46">
        <v>100803</v>
      </c>
      <c r="B304" s="37" t="s">
        <v>555</v>
      </c>
      <c r="C304" s="3" t="s">
        <v>0</v>
      </c>
      <c r="D304" s="37" t="s">
        <v>556</v>
      </c>
      <c r="E304" s="38"/>
      <c r="F304" s="38"/>
      <c r="G304" s="14">
        <v>0</v>
      </c>
      <c r="H304" s="50"/>
      <c r="I304" s="50"/>
      <c r="J304" s="14">
        <v>3614</v>
      </c>
      <c r="K304" s="14">
        <v>0</v>
      </c>
      <c r="L304" s="14">
        <v>3614</v>
      </c>
      <c r="M304" s="59">
        <f t="shared" si="3"/>
        <v>3614</v>
      </c>
    </row>
    <row r="305" spans="1:14" x14ac:dyDescent="0.25">
      <c r="A305" s="46">
        <v>16013</v>
      </c>
      <c r="B305" s="37" t="s">
        <v>1435</v>
      </c>
      <c r="C305" s="3" t="s">
        <v>0</v>
      </c>
      <c r="D305" s="37" t="s">
        <v>1436</v>
      </c>
      <c r="E305" s="38"/>
      <c r="F305" s="38"/>
      <c r="G305" s="14">
        <v>0</v>
      </c>
      <c r="H305" s="50"/>
      <c r="I305" s="50"/>
      <c r="J305" s="14">
        <v>750</v>
      </c>
      <c r="K305" s="14">
        <v>0</v>
      </c>
      <c r="L305" s="14">
        <v>750</v>
      </c>
      <c r="M305" s="59">
        <f t="shared" si="3"/>
        <v>750</v>
      </c>
    </row>
    <row r="306" spans="1:14" x14ac:dyDescent="0.25">
      <c r="A306" s="39" t="s">
        <v>0</v>
      </c>
      <c r="B306" s="15" t="s">
        <v>0</v>
      </c>
      <c r="C306" s="3" t="s">
        <v>0</v>
      </c>
      <c r="D306" s="15" t="s">
        <v>0</v>
      </c>
      <c r="E306" s="40"/>
      <c r="F306" s="40"/>
      <c r="G306" s="5"/>
      <c r="H306" s="5"/>
      <c r="I306" s="5"/>
      <c r="J306" s="5"/>
      <c r="K306" s="5"/>
      <c r="L306" s="5"/>
      <c r="M306" s="56">
        <f t="shared" si="3"/>
        <v>0</v>
      </c>
    </row>
    <row r="307" spans="1:14" x14ac:dyDescent="0.25">
      <c r="A307" s="34">
        <v>162</v>
      </c>
      <c r="B307" s="35" t="s">
        <v>559</v>
      </c>
      <c r="C307" s="3" t="s">
        <v>0</v>
      </c>
      <c r="D307" s="35" t="s">
        <v>560</v>
      </c>
      <c r="E307" s="36"/>
      <c r="F307" s="36"/>
      <c r="G307" s="12">
        <v>0</v>
      </c>
      <c r="H307" s="49"/>
      <c r="I307" s="49"/>
      <c r="J307" s="12">
        <v>9935.5</v>
      </c>
      <c r="K307" s="12">
        <v>0</v>
      </c>
      <c r="L307" s="12">
        <v>9935.5</v>
      </c>
      <c r="M307" s="58">
        <f t="shared" si="3"/>
        <v>9935.5</v>
      </c>
    </row>
    <row r="308" spans="1:14" x14ac:dyDescent="0.25">
      <c r="A308" s="34">
        <v>163</v>
      </c>
      <c r="B308" s="35" t="s">
        <v>561</v>
      </c>
      <c r="C308" s="3" t="s">
        <v>0</v>
      </c>
      <c r="D308" s="35" t="s">
        <v>560</v>
      </c>
      <c r="E308" s="36"/>
      <c r="F308" s="36"/>
      <c r="G308" s="12">
        <v>0</v>
      </c>
      <c r="H308" s="49"/>
      <c r="I308" s="49"/>
      <c r="J308" s="12">
        <v>9935.5</v>
      </c>
      <c r="K308" s="12">
        <v>0</v>
      </c>
      <c r="L308" s="12">
        <v>9935.5</v>
      </c>
      <c r="M308" s="58">
        <f t="shared" si="3"/>
        <v>9935.5</v>
      </c>
    </row>
    <row r="309" spans="1:14" x14ac:dyDescent="0.25">
      <c r="A309" s="34">
        <v>164</v>
      </c>
      <c r="B309" s="35" t="s">
        <v>562</v>
      </c>
      <c r="C309" s="3" t="s">
        <v>0</v>
      </c>
      <c r="D309" s="35" t="s">
        <v>560</v>
      </c>
      <c r="E309" s="36"/>
      <c r="F309" s="36"/>
      <c r="G309" s="12">
        <v>0</v>
      </c>
      <c r="H309" s="49"/>
      <c r="I309" s="49"/>
      <c r="J309" s="12">
        <v>9935.5</v>
      </c>
      <c r="K309" s="12">
        <v>0</v>
      </c>
      <c r="L309" s="12">
        <v>9935.5</v>
      </c>
      <c r="M309" s="58">
        <f t="shared" si="3"/>
        <v>9935.5</v>
      </c>
      <c r="N309" s="64">
        <f>VLOOKUP(A309,'DE PARA'!$A:$E,5,0)</f>
        <v>0</v>
      </c>
    </row>
    <row r="310" spans="1:14" x14ac:dyDescent="0.25">
      <c r="A310" s="34">
        <v>144</v>
      </c>
      <c r="B310" s="35" t="s">
        <v>563</v>
      </c>
      <c r="C310" s="3" t="s">
        <v>0</v>
      </c>
      <c r="D310" s="35" t="s">
        <v>564</v>
      </c>
      <c r="E310" s="36"/>
      <c r="F310" s="36"/>
      <c r="G310" s="12">
        <v>0</v>
      </c>
      <c r="H310" s="49"/>
      <c r="I310" s="49"/>
      <c r="J310" s="12">
        <v>9103</v>
      </c>
      <c r="K310" s="12">
        <v>0</v>
      </c>
      <c r="L310" s="12">
        <v>9103</v>
      </c>
      <c r="M310" s="58">
        <f t="shared" si="3"/>
        <v>9103</v>
      </c>
    </row>
    <row r="311" spans="1:14" x14ac:dyDescent="0.25">
      <c r="A311" s="46">
        <v>108359</v>
      </c>
      <c r="B311" s="37" t="s">
        <v>566</v>
      </c>
      <c r="C311" s="3" t="s">
        <v>0</v>
      </c>
      <c r="D311" s="37" t="s">
        <v>567</v>
      </c>
      <c r="E311" s="38"/>
      <c r="F311" s="38"/>
      <c r="G311" s="14">
        <v>0</v>
      </c>
      <c r="H311" s="50"/>
      <c r="I311" s="50"/>
      <c r="J311" s="14">
        <v>643</v>
      </c>
      <c r="K311" s="14">
        <v>0</v>
      </c>
      <c r="L311" s="14">
        <v>643</v>
      </c>
      <c r="M311" s="59">
        <f t="shared" si="3"/>
        <v>643</v>
      </c>
      <c r="N311" s="470" t="s">
        <v>565</v>
      </c>
    </row>
    <row r="312" spans="1:14" x14ac:dyDescent="0.25">
      <c r="A312" s="46">
        <v>110400</v>
      </c>
      <c r="B312" s="37" t="s">
        <v>1589</v>
      </c>
      <c r="C312" s="3" t="s">
        <v>0</v>
      </c>
      <c r="D312" s="37" t="s">
        <v>1590</v>
      </c>
      <c r="E312" s="38"/>
      <c r="F312" s="38"/>
      <c r="G312" s="14">
        <v>0</v>
      </c>
      <c r="H312" s="50"/>
      <c r="I312" s="50"/>
      <c r="J312" s="14">
        <v>8460</v>
      </c>
      <c r="K312" s="14">
        <v>0</v>
      </c>
      <c r="L312" s="14">
        <v>8460</v>
      </c>
      <c r="M312" s="59">
        <f t="shared" si="3"/>
        <v>8460</v>
      </c>
      <c r="N312" s="470" t="s">
        <v>1052</v>
      </c>
    </row>
    <row r="313" spans="1:14" x14ac:dyDescent="0.25">
      <c r="A313" s="39" t="s">
        <v>0</v>
      </c>
      <c r="B313" s="15" t="s">
        <v>0</v>
      </c>
      <c r="C313" s="3" t="s">
        <v>0</v>
      </c>
      <c r="D313" s="15" t="s">
        <v>0</v>
      </c>
      <c r="E313" s="40"/>
      <c r="F313" s="40"/>
      <c r="G313" s="5"/>
      <c r="H313" s="5"/>
      <c r="I313" s="5"/>
      <c r="J313" s="5"/>
      <c r="K313" s="5"/>
      <c r="L313" s="5"/>
      <c r="M313" s="56">
        <f t="shared" si="3"/>
        <v>0</v>
      </c>
    </row>
    <row r="314" spans="1:14" x14ac:dyDescent="0.25">
      <c r="A314" s="34">
        <v>172</v>
      </c>
      <c r="B314" s="35" t="s">
        <v>568</v>
      </c>
      <c r="C314" s="3" t="s">
        <v>0</v>
      </c>
      <c r="D314" s="35" t="s">
        <v>569</v>
      </c>
      <c r="E314" s="36"/>
      <c r="F314" s="36"/>
      <c r="G314" s="12">
        <v>0</v>
      </c>
      <c r="H314" s="49"/>
      <c r="I314" s="49"/>
      <c r="J314" s="12">
        <v>832.5</v>
      </c>
      <c r="K314" s="12">
        <v>0</v>
      </c>
      <c r="L314" s="12">
        <v>832.5</v>
      </c>
      <c r="M314" s="58">
        <f t="shared" si="3"/>
        <v>832.5</v>
      </c>
      <c r="N314" s="64" t="str">
        <f>VLOOKUP(A314,'DE PARA'!$A:$E,5,0)</f>
        <v>6.1.6.2</v>
      </c>
    </row>
    <row r="315" spans="1:14" x14ac:dyDescent="0.25">
      <c r="A315" s="46">
        <v>108375</v>
      </c>
      <c r="B315" s="37" t="s">
        <v>571</v>
      </c>
      <c r="C315" s="3" t="s">
        <v>0</v>
      </c>
      <c r="D315" s="37" t="s">
        <v>572</v>
      </c>
      <c r="E315" s="38"/>
      <c r="F315" s="38"/>
      <c r="G315" s="14">
        <v>0</v>
      </c>
      <c r="H315" s="50"/>
      <c r="I315" s="50"/>
      <c r="J315" s="14">
        <v>832.5</v>
      </c>
      <c r="K315" s="14">
        <v>0</v>
      </c>
      <c r="L315" s="14">
        <v>832.5</v>
      </c>
      <c r="M315" s="59">
        <f t="shared" si="3"/>
        <v>832.5</v>
      </c>
    </row>
    <row r="316" spans="1:14" x14ac:dyDescent="0.25">
      <c r="A316" s="39" t="s">
        <v>0</v>
      </c>
      <c r="B316" s="15" t="s">
        <v>0</v>
      </c>
      <c r="C316" s="3" t="s">
        <v>0</v>
      </c>
      <c r="D316" s="15" t="s">
        <v>0</v>
      </c>
      <c r="E316" s="40"/>
      <c r="F316" s="40"/>
      <c r="G316" s="5"/>
      <c r="H316" s="5"/>
      <c r="I316" s="5"/>
      <c r="J316" s="5"/>
      <c r="K316" s="5"/>
      <c r="L316" s="5"/>
      <c r="M316" s="56">
        <f t="shared" si="3"/>
        <v>0</v>
      </c>
    </row>
    <row r="317" spans="1:14" x14ac:dyDescent="0.25">
      <c r="A317" s="34">
        <v>105171</v>
      </c>
      <c r="B317" s="35" t="s">
        <v>573</v>
      </c>
      <c r="C317" s="3" t="s">
        <v>0</v>
      </c>
      <c r="D317" s="35" t="s">
        <v>574</v>
      </c>
      <c r="E317" s="36"/>
      <c r="F317" s="36"/>
      <c r="G317" s="12">
        <v>0</v>
      </c>
      <c r="H317" s="49"/>
      <c r="I317" s="49"/>
      <c r="J317" s="12">
        <v>114913.58</v>
      </c>
      <c r="K317" s="12">
        <v>0</v>
      </c>
      <c r="L317" s="12">
        <v>114913.58</v>
      </c>
      <c r="M317" s="58">
        <f t="shared" si="3"/>
        <v>114913.58</v>
      </c>
    </row>
    <row r="318" spans="1:14" x14ac:dyDescent="0.25">
      <c r="A318" s="34">
        <v>106291</v>
      </c>
      <c r="B318" s="35" t="s">
        <v>575</v>
      </c>
      <c r="C318" s="3" t="s">
        <v>0</v>
      </c>
      <c r="D318" s="35" t="s">
        <v>576</v>
      </c>
      <c r="E318" s="36"/>
      <c r="F318" s="36"/>
      <c r="G318" s="12">
        <v>0</v>
      </c>
      <c r="H318" s="49"/>
      <c r="I318" s="49"/>
      <c r="J318" s="12">
        <v>34151.57</v>
      </c>
      <c r="K318" s="12">
        <v>0</v>
      </c>
      <c r="L318" s="12">
        <v>34151.57</v>
      </c>
      <c r="M318" s="58">
        <f t="shared" si="3"/>
        <v>34151.57</v>
      </c>
    </row>
    <row r="319" spans="1:14" x14ac:dyDescent="0.25">
      <c r="A319" s="34">
        <v>106348</v>
      </c>
      <c r="B319" s="35" t="s">
        <v>577</v>
      </c>
      <c r="C319" s="3" t="s">
        <v>0</v>
      </c>
      <c r="D319" s="35" t="s">
        <v>576</v>
      </c>
      <c r="E319" s="36"/>
      <c r="F319" s="36"/>
      <c r="G319" s="12">
        <v>0</v>
      </c>
      <c r="H319" s="49"/>
      <c r="I319" s="49"/>
      <c r="J319" s="12">
        <v>34151.57</v>
      </c>
      <c r="K319" s="12">
        <v>0</v>
      </c>
      <c r="L319" s="12">
        <v>34151.57</v>
      </c>
      <c r="M319" s="58">
        <f t="shared" si="3"/>
        <v>34151.57</v>
      </c>
      <c r="N319" s="64" t="str">
        <f>VLOOKUP(A319,'DE PARA'!$A:$E,5,0)</f>
        <v>6.1.7</v>
      </c>
    </row>
    <row r="320" spans="1:14" x14ac:dyDescent="0.25">
      <c r="A320" s="34">
        <v>106356</v>
      </c>
      <c r="B320" s="35" t="s">
        <v>579</v>
      </c>
      <c r="C320" s="3" t="s">
        <v>0</v>
      </c>
      <c r="D320" s="35" t="s">
        <v>576</v>
      </c>
      <c r="E320" s="36"/>
      <c r="F320" s="36"/>
      <c r="G320" s="12">
        <v>0</v>
      </c>
      <c r="H320" s="49"/>
      <c r="I320" s="49"/>
      <c r="J320" s="12">
        <v>34151.57</v>
      </c>
      <c r="K320" s="12">
        <v>0</v>
      </c>
      <c r="L320" s="12">
        <v>34151.57</v>
      </c>
      <c r="M320" s="58">
        <f t="shared" si="3"/>
        <v>34151.57</v>
      </c>
    </row>
    <row r="321" spans="1:14" x14ac:dyDescent="0.25">
      <c r="A321" s="46">
        <v>106364</v>
      </c>
      <c r="B321" s="37" t="s">
        <v>580</v>
      </c>
      <c r="C321" s="3" t="s">
        <v>0</v>
      </c>
      <c r="D321" s="37" t="s">
        <v>377</v>
      </c>
      <c r="E321" s="38"/>
      <c r="F321" s="38"/>
      <c r="G321" s="14">
        <v>0</v>
      </c>
      <c r="H321" s="50"/>
      <c r="I321" s="50"/>
      <c r="J321" s="14">
        <v>18000</v>
      </c>
      <c r="K321" s="14">
        <v>0</v>
      </c>
      <c r="L321" s="14">
        <v>18000</v>
      </c>
      <c r="M321" s="59">
        <f t="shared" si="3"/>
        <v>18000</v>
      </c>
    </row>
    <row r="322" spans="1:14" x14ac:dyDescent="0.25">
      <c r="A322" s="46">
        <v>107905</v>
      </c>
      <c r="B322" s="37" t="s">
        <v>1881</v>
      </c>
      <c r="C322" s="3" t="s">
        <v>0</v>
      </c>
      <c r="D322" s="37" t="s">
        <v>645</v>
      </c>
      <c r="E322" s="38"/>
      <c r="F322" s="38"/>
      <c r="G322" s="14">
        <v>0</v>
      </c>
      <c r="H322" s="50"/>
      <c r="I322" s="50"/>
      <c r="J322" s="14">
        <v>15684</v>
      </c>
      <c r="K322" s="14">
        <v>0</v>
      </c>
      <c r="L322" s="14">
        <v>15684</v>
      </c>
      <c r="M322" s="59">
        <f t="shared" si="3"/>
        <v>15684</v>
      </c>
    </row>
    <row r="323" spans="1:14" x14ac:dyDescent="0.25">
      <c r="A323" s="46">
        <v>107913</v>
      </c>
      <c r="B323" s="37" t="s">
        <v>598</v>
      </c>
      <c r="C323" s="3" t="s">
        <v>0</v>
      </c>
      <c r="D323" s="37" t="s">
        <v>599</v>
      </c>
      <c r="E323" s="38"/>
      <c r="F323" s="38"/>
      <c r="G323" s="14">
        <v>0</v>
      </c>
      <c r="H323" s="50"/>
      <c r="I323" s="50"/>
      <c r="J323" s="14">
        <v>467.57</v>
      </c>
      <c r="K323" s="14">
        <v>0</v>
      </c>
      <c r="L323" s="14">
        <v>467.57</v>
      </c>
      <c r="M323" s="59">
        <f t="shared" si="3"/>
        <v>467.57</v>
      </c>
      <c r="N323" s="64">
        <f>VLOOKUP(A323,'DE PARA'!$A:$E,5,0)</f>
        <v>0</v>
      </c>
    </row>
    <row r="324" spans="1:14" x14ac:dyDescent="0.25">
      <c r="A324" s="39" t="s">
        <v>0</v>
      </c>
      <c r="B324" s="15" t="s">
        <v>0</v>
      </c>
      <c r="C324" s="3" t="s">
        <v>0</v>
      </c>
      <c r="D324" s="15" t="s">
        <v>0</v>
      </c>
      <c r="E324" s="40"/>
      <c r="F324" s="40"/>
      <c r="G324" s="5"/>
      <c r="H324" s="5"/>
      <c r="I324" s="5"/>
      <c r="J324" s="5"/>
      <c r="K324" s="5"/>
      <c r="L324" s="5"/>
      <c r="M324" s="56">
        <f t="shared" si="3"/>
        <v>0</v>
      </c>
    </row>
    <row r="325" spans="1:14" x14ac:dyDescent="0.25">
      <c r="A325" s="34">
        <v>108170</v>
      </c>
      <c r="B325" s="35" t="s">
        <v>666</v>
      </c>
      <c r="C325" s="3" t="s">
        <v>0</v>
      </c>
      <c r="D325" s="35" t="s">
        <v>667</v>
      </c>
      <c r="E325" s="36"/>
      <c r="F325" s="36"/>
      <c r="G325" s="12">
        <v>0</v>
      </c>
      <c r="H325" s="49"/>
      <c r="I325" s="49"/>
      <c r="J325" s="12">
        <v>80762.009999999995</v>
      </c>
      <c r="K325" s="12">
        <v>0</v>
      </c>
      <c r="L325" s="12">
        <v>80762.009999999995</v>
      </c>
      <c r="M325" s="58">
        <f t="shared" si="3"/>
        <v>80762.009999999995</v>
      </c>
    </row>
    <row r="326" spans="1:14" x14ac:dyDescent="0.25">
      <c r="A326" s="34">
        <v>108189</v>
      </c>
      <c r="B326" s="35" t="s">
        <v>668</v>
      </c>
      <c r="C326" s="3" t="s">
        <v>0</v>
      </c>
      <c r="D326" s="35" t="s">
        <v>667</v>
      </c>
      <c r="E326" s="36"/>
      <c r="F326" s="36"/>
      <c r="G326" s="12">
        <v>0</v>
      </c>
      <c r="H326" s="49"/>
      <c r="I326" s="49"/>
      <c r="J326" s="12">
        <v>80762.009999999995</v>
      </c>
      <c r="K326" s="12">
        <v>0</v>
      </c>
      <c r="L326" s="12">
        <v>80762.009999999995</v>
      </c>
      <c r="M326" s="58">
        <f t="shared" si="3"/>
        <v>80762.009999999995</v>
      </c>
      <c r="N326" s="64">
        <f>VLOOKUP(A326,'DE PARA'!$A:$E,5,0)</f>
        <v>0</v>
      </c>
    </row>
    <row r="327" spans="1:14" x14ac:dyDescent="0.25">
      <c r="A327" s="34">
        <v>109142</v>
      </c>
      <c r="B327" s="35" t="s">
        <v>669</v>
      </c>
      <c r="C327" s="3" t="s">
        <v>0</v>
      </c>
      <c r="D327" s="35" t="s">
        <v>382</v>
      </c>
      <c r="E327" s="36"/>
      <c r="F327" s="36"/>
      <c r="G327" s="12">
        <v>0</v>
      </c>
      <c r="H327" s="49"/>
      <c r="I327" s="49"/>
      <c r="J327" s="12">
        <v>80445.5</v>
      </c>
      <c r="K327" s="12">
        <v>0</v>
      </c>
      <c r="L327" s="12">
        <v>80445.5</v>
      </c>
      <c r="M327" s="58">
        <f t="shared" si="3"/>
        <v>80445.5</v>
      </c>
    </row>
    <row r="328" spans="1:14" x14ac:dyDescent="0.25">
      <c r="A328" s="46">
        <v>109886</v>
      </c>
      <c r="B328" s="37" t="s">
        <v>2006</v>
      </c>
      <c r="C328" s="3" t="s">
        <v>0</v>
      </c>
      <c r="D328" s="37" t="s">
        <v>2007</v>
      </c>
      <c r="E328" s="38"/>
      <c r="F328" s="38"/>
      <c r="G328" s="14">
        <v>0</v>
      </c>
      <c r="H328" s="50"/>
      <c r="I328" s="50"/>
      <c r="J328" s="14">
        <v>13250</v>
      </c>
      <c r="K328" s="14">
        <v>0</v>
      </c>
      <c r="L328" s="14">
        <v>13250</v>
      </c>
      <c r="M328" s="59">
        <f t="shared" si="3"/>
        <v>13250</v>
      </c>
    </row>
    <row r="329" spans="1:14" x14ac:dyDescent="0.25">
      <c r="A329" s="46">
        <v>110043</v>
      </c>
      <c r="B329" s="37" t="s">
        <v>671</v>
      </c>
      <c r="C329" s="3" t="s">
        <v>0</v>
      </c>
      <c r="D329" s="37" t="s">
        <v>623</v>
      </c>
      <c r="E329" s="38"/>
      <c r="F329" s="38"/>
      <c r="G329" s="14">
        <v>0</v>
      </c>
      <c r="H329" s="50"/>
      <c r="I329" s="50"/>
      <c r="J329" s="14">
        <v>5000</v>
      </c>
      <c r="K329" s="14">
        <v>0</v>
      </c>
      <c r="L329" s="14">
        <v>5000</v>
      </c>
      <c r="M329" s="59">
        <f t="shared" si="3"/>
        <v>5000</v>
      </c>
    </row>
    <row r="330" spans="1:14" x14ac:dyDescent="0.25">
      <c r="A330" s="46">
        <v>110051</v>
      </c>
      <c r="B330" s="37" t="s">
        <v>672</v>
      </c>
      <c r="C330" s="3" t="s">
        <v>0</v>
      </c>
      <c r="D330" s="37" t="s">
        <v>673</v>
      </c>
      <c r="E330" s="38"/>
      <c r="F330" s="38"/>
      <c r="G330" s="14">
        <v>0</v>
      </c>
      <c r="H330" s="50"/>
      <c r="I330" s="50"/>
      <c r="J330" s="14">
        <v>36800</v>
      </c>
      <c r="K330" s="14">
        <v>0</v>
      </c>
      <c r="L330" s="14">
        <v>36800</v>
      </c>
      <c r="M330" s="59">
        <f t="shared" si="3"/>
        <v>36800</v>
      </c>
    </row>
    <row r="331" spans="1:14" x14ac:dyDescent="0.25">
      <c r="A331" s="46">
        <v>110345</v>
      </c>
      <c r="B331" s="37" t="s">
        <v>2013</v>
      </c>
      <c r="C331" s="3" t="s">
        <v>0</v>
      </c>
      <c r="D331" s="37" t="s">
        <v>2014</v>
      </c>
      <c r="E331" s="38"/>
      <c r="F331" s="38"/>
      <c r="G331" s="14">
        <v>0</v>
      </c>
      <c r="H331" s="50"/>
      <c r="I331" s="50"/>
      <c r="J331" s="14">
        <v>14951.5</v>
      </c>
      <c r="K331" s="14">
        <v>0</v>
      </c>
      <c r="L331" s="14">
        <v>14951.5</v>
      </c>
      <c r="M331" s="59">
        <f t="shared" si="3"/>
        <v>14951.5</v>
      </c>
    </row>
    <row r="332" spans="1:14" x14ac:dyDescent="0.25">
      <c r="A332" s="46">
        <v>110353</v>
      </c>
      <c r="B332" s="37" t="s">
        <v>2016</v>
      </c>
      <c r="C332" s="3" t="s">
        <v>0</v>
      </c>
      <c r="D332" s="37" t="s">
        <v>2017</v>
      </c>
      <c r="E332" s="38"/>
      <c r="F332" s="38"/>
      <c r="G332" s="14">
        <v>0</v>
      </c>
      <c r="H332" s="50"/>
      <c r="I332" s="50"/>
      <c r="J332" s="14">
        <v>1200</v>
      </c>
      <c r="K332" s="14">
        <v>0</v>
      </c>
      <c r="L332" s="14">
        <v>1200</v>
      </c>
      <c r="M332" s="59">
        <f t="shared" si="3"/>
        <v>1200</v>
      </c>
    </row>
    <row r="333" spans="1:14" x14ac:dyDescent="0.25">
      <c r="A333" s="46">
        <v>110361</v>
      </c>
      <c r="B333" s="37" t="s">
        <v>2019</v>
      </c>
      <c r="C333" s="3" t="s">
        <v>0</v>
      </c>
      <c r="D333" s="37" t="s">
        <v>2020</v>
      </c>
      <c r="E333" s="38"/>
      <c r="F333" s="38"/>
      <c r="G333" s="14">
        <v>0</v>
      </c>
      <c r="H333" s="50"/>
      <c r="I333" s="50"/>
      <c r="J333" s="14">
        <v>6000</v>
      </c>
      <c r="K333" s="14">
        <v>0</v>
      </c>
      <c r="L333" s="14">
        <v>6000</v>
      </c>
      <c r="M333" s="59">
        <f t="shared" si="3"/>
        <v>6000</v>
      </c>
    </row>
    <row r="334" spans="1:14" x14ac:dyDescent="0.25">
      <c r="A334" s="46">
        <v>110370</v>
      </c>
      <c r="B334" s="37" t="s">
        <v>2022</v>
      </c>
      <c r="C334" s="3" t="s">
        <v>0</v>
      </c>
      <c r="D334" s="37" t="s">
        <v>2023</v>
      </c>
      <c r="E334" s="38"/>
      <c r="F334" s="38"/>
      <c r="G334" s="14">
        <v>0</v>
      </c>
      <c r="H334" s="50"/>
      <c r="I334" s="50"/>
      <c r="J334" s="14">
        <v>1600</v>
      </c>
      <c r="K334" s="14">
        <v>0</v>
      </c>
      <c r="L334" s="14">
        <v>1600</v>
      </c>
      <c r="M334" s="59">
        <f t="shared" si="3"/>
        <v>1600</v>
      </c>
    </row>
    <row r="335" spans="1:14" x14ac:dyDescent="0.25">
      <c r="A335" s="46">
        <v>110388</v>
      </c>
      <c r="B335" s="37" t="s">
        <v>2025</v>
      </c>
      <c r="C335" s="3" t="s">
        <v>0</v>
      </c>
      <c r="D335" s="37" t="s">
        <v>2026</v>
      </c>
      <c r="E335" s="38"/>
      <c r="F335" s="38"/>
      <c r="G335" s="14">
        <v>0</v>
      </c>
      <c r="H335" s="50"/>
      <c r="I335" s="50"/>
      <c r="J335" s="14">
        <v>684</v>
      </c>
      <c r="K335" s="14">
        <v>0</v>
      </c>
      <c r="L335" s="14">
        <v>684</v>
      </c>
      <c r="M335" s="59">
        <f t="shared" si="3"/>
        <v>684</v>
      </c>
    </row>
    <row r="336" spans="1:14" x14ac:dyDescent="0.25">
      <c r="A336" s="46">
        <v>110396</v>
      </c>
      <c r="B336" s="37" t="s">
        <v>2028</v>
      </c>
      <c r="C336" s="3" t="s">
        <v>0</v>
      </c>
      <c r="D336" s="37" t="s">
        <v>2029</v>
      </c>
      <c r="E336" s="38"/>
      <c r="F336" s="38"/>
      <c r="G336" s="14">
        <v>0</v>
      </c>
      <c r="H336" s="50"/>
      <c r="I336" s="50"/>
      <c r="J336" s="14">
        <v>960</v>
      </c>
      <c r="K336" s="14">
        <v>0</v>
      </c>
      <c r="L336" s="14">
        <v>960</v>
      </c>
      <c r="M336" s="59">
        <f t="shared" ref="M336:M362" si="4">J336-K336</f>
        <v>960</v>
      </c>
    </row>
    <row r="337" spans="1:14" x14ac:dyDescent="0.25">
      <c r="A337" s="39" t="s">
        <v>0</v>
      </c>
      <c r="B337" s="15" t="s">
        <v>0</v>
      </c>
      <c r="C337" s="3" t="s">
        <v>0</v>
      </c>
      <c r="D337" s="15" t="s">
        <v>0</v>
      </c>
      <c r="E337" s="40"/>
      <c r="F337" s="40"/>
      <c r="G337" s="5"/>
      <c r="H337" s="5"/>
      <c r="I337" s="5"/>
      <c r="J337" s="5"/>
      <c r="K337" s="5"/>
      <c r="L337" s="5"/>
      <c r="M337" s="56">
        <f t="shared" si="4"/>
        <v>0</v>
      </c>
    </row>
    <row r="338" spans="1:14" x14ac:dyDescent="0.25">
      <c r="A338" s="34">
        <v>108197</v>
      </c>
      <c r="B338" s="35" t="s">
        <v>674</v>
      </c>
      <c r="C338" s="3" t="s">
        <v>0</v>
      </c>
      <c r="D338" s="35" t="s">
        <v>659</v>
      </c>
      <c r="E338" s="36"/>
      <c r="F338" s="36"/>
      <c r="G338" s="12">
        <v>0</v>
      </c>
      <c r="H338" s="49"/>
      <c r="I338" s="49"/>
      <c r="J338" s="12">
        <v>316.51</v>
      </c>
      <c r="K338" s="12">
        <v>0</v>
      </c>
      <c r="L338" s="12">
        <v>316.51</v>
      </c>
      <c r="M338" s="58">
        <f t="shared" si="4"/>
        <v>316.51</v>
      </c>
      <c r="N338" s="64" t="str">
        <f>VLOOKUP(A338,'DE PARA'!$A:$E,5,0)</f>
        <v>6.1.8</v>
      </c>
    </row>
    <row r="339" spans="1:14" x14ac:dyDescent="0.25">
      <c r="A339" s="46">
        <v>108200</v>
      </c>
      <c r="B339" s="37" t="s">
        <v>675</v>
      </c>
      <c r="C339" s="3" t="s">
        <v>0</v>
      </c>
      <c r="D339" s="37" t="s">
        <v>676</v>
      </c>
      <c r="E339" s="38"/>
      <c r="F339" s="38"/>
      <c r="G339" s="14">
        <v>0</v>
      </c>
      <c r="H339" s="50"/>
      <c r="I339" s="50"/>
      <c r="J339" s="14">
        <v>17.25</v>
      </c>
      <c r="K339" s="14">
        <v>0</v>
      </c>
      <c r="L339" s="14">
        <v>17.25</v>
      </c>
      <c r="M339" s="59">
        <f t="shared" si="4"/>
        <v>17.25</v>
      </c>
      <c r="N339" s="64">
        <f>VLOOKUP(A339,'DE PARA'!$A:$E,5,0)</f>
        <v>0</v>
      </c>
    </row>
    <row r="340" spans="1:14" x14ac:dyDescent="0.25">
      <c r="A340" s="46">
        <v>108219</v>
      </c>
      <c r="B340" s="37" t="s">
        <v>677</v>
      </c>
      <c r="C340" s="3" t="s">
        <v>0</v>
      </c>
      <c r="D340" s="37" t="s">
        <v>639</v>
      </c>
      <c r="E340" s="38"/>
      <c r="F340" s="38"/>
      <c r="G340" s="14">
        <v>0</v>
      </c>
      <c r="H340" s="50"/>
      <c r="I340" s="50"/>
      <c r="J340" s="14">
        <v>299.26</v>
      </c>
      <c r="K340" s="14">
        <v>0</v>
      </c>
      <c r="L340" s="14">
        <v>299.26</v>
      </c>
      <c r="M340" s="59">
        <f t="shared" si="4"/>
        <v>299.26</v>
      </c>
      <c r="N340" s="64">
        <f>VLOOKUP(A340,'DE PARA'!$A:$E,5,0)</f>
        <v>0</v>
      </c>
    </row>
    <row r="341" spans="1:14" x14ac:dyDescent="0.25">
      <c r="A341" s="39" t="s">
        <v>0</v>
      </c>
      <c r="B341" s="15" t="s">
        <v>0</v>
      </c>
      <c r="C341" s="3" t="s">
        <v>0</v>
      </c>
      <c r="D341" s="15" t="s">
        <v>0</v>
      </c>
      <c r="E341" s="40"/>
      <c r="F341" s="40"/>
      <c r="G341" s="5"/>
      <c r="H341" s="5"/>
      <c r="I341" s="5"/>
      <c r="J341" s="5"/>
      <c r="K341" s="5"/>
      <c r="L341" s="5"/>
      <c r="M341" s="56">
        <f t="shared" si="4"/>
        <v>0</v>
      </c>
    </row>
    <row r="342" spans="1:14" x14ac:dyDescent="0.25">
      <c r="A342" s="34">
        <v>101745</v>
      </c>
      <c r="B342" s="35" t="s">
        <v>678</v>
      </c>
      <c r="C342" s="3" t="s">
        <v>0</v>
      </c>
      <c r="D342" s="35" t="s">
        <v>679</v>
      </c>
      <c r="E342" s="36"/>
      <c r="F342" s="36"/>
      <c r="G342" s="12">
        <v>0</v>
      </c>
      <c r="H342" s="49"/>
      <c r="I342" s="49"/>
      <c r="J342" s="12">
        <v>2387</v>
      </c>
      <c r="K342" s="12">
        <v>0</v>
      </c>
      <c r="L342" s="12">
        <v>2387</v>
      </c>
      <c r="M342" s="58">
        <f t="shared" si="4"/>
        <v>2387</v>
      </c>
    </row>
    <row r="343" spans="1:14" x14ac:dyDescent="0.25">
      <c r="A343" s="34">
        <v>101753</v>
      </c>
      <c r="B343" s="35" t="s">
        <v>680</v>
      </c>
      <c r="C343" s="3" t="s">
        <v>0</v>
      </c>
      <c r="D343" s="35" t="s">
        <v>679</v>
      </c>
      <c r="E343" s="36"/>
      <c r="F343" s="36"/>
      <c r="G343" s="12">
        <v>0</v>
      </c>
      <c r="H343" s="49"/>
      <c r="I343" s="49"/>
      <c r="J343" s="12">
        <v>2387</v>
      </c>
      <c r="K343" s="12">
        <v>0</v>
      </c>
      <c r="L343" s="12">
        <v>2387</v>
      </c>
      <c r="M343" s="58">
        <f t="shared" si="4"/>
        <v>2387</v>
      </c>
    </row>
    <row r="344" spans="1:14" x14ac:dyDescent="0.25">
      <c r="A344" s="34">
        <v>101761</v>
      </c>
      <c r="B344" s="35" t="s">
        <v>681</v>
      </c>
      <c r="C344" s="3" t="s">
        <v>0</v>
      </c>
      <c r="D344" s="35" t="s">
        <v>679</v>
      </c>
      <c r="E344" s="36"/>
      <c r="F344" s="36"/>
      <c r="G344" s="12">
        <v>0</v>
      </c>
      <c r="H344" s="49"/>
      <c r="I344" s="49"/>
      <c r="J344" s="12">
        <v>2387</v>
      </c>
      <c r="K344" s="12">
        <v>0</v>
      </c>
      <c r="L344" s="12">
        <v>2387</v>
      </c>
      <c r="M344" s="58">
        <f t="shared" si="4"/>
        <v>2387</v>
      </c>
    </row>
    <row r="345" spans="1:14" x14ac:dyDescent="0.25">
      <c r="A345" s="34">
        <v>101770</v>
      </c>
      <c r="B345" s="35" t="s">
        <v>682</v>
      </c>
      <c r="C345" s="3" t="s">
        <v>0</v>
      </c>
      <c r="D345" s="35" t="s">
        <v>679</v>
      </c>
      <c r="E345" s="36"/>
      <c r="F345" s="36"/>
      <c r="G345" s="12">
        <v>0</v>
      </c>
      <c r="H345" s="49"/>
      <c r="I345" s="49"/>
      <c r="J345" s="12">
        <v>2387</v>
      </c>
      <c r="K345" s="12">
        <v>0</v>
      </c>
      <c r="L345" s="12">
        <v>2387</v>
      </c>
      <c r="M345" s="58">
        <f t="shared" si="4"/>
        <v>2387</v>
      </c>
    </row>
    <row r="346" spans="1:14" x14ac:dyDescent="0.25">
      <c r="A346" s="46">
        <v>101788</v>
      </c>
      <c r="B346" s="37" t="s">
        <v>684</v>
      </c>
      <c r="C346" s="3" t="s">
        <v>0</v>
      </c>
      <c r="D346" s="37" t="s">
        <v>685</v>
      </c>
      <c r="E346" s="38"/>
      <c r="F346" s="38"/>
      <c r="G346" s="14">
        <v>0</v>
      </c>
      <c r="H346" s="50"/>
      <c r="I346" s="50"/>
      <c r="J346" s="14">
        <v>2387</v>
      </c>
      <c r="K346" s="14">
        <v>0</v>
      </c>
      <c r="L346" s="14">
        <v>2387</v>
      </c>
      <c r="M346" s="59">
        <f t="shared" si="4"/>
        <v>2387</v>
      </c>
      <c r="N346" s="64" t="str">
        <f>VLOOKUP(A346,'DE PARA'!$A:$E,5,0)</f>
        <v>6.1.5.5.10</v>
      </c>
    </row>
    <row r="347" spans="1:14" x14ac:dyDescent="0.25">
      <c r="A347" s="39" t="s">
        <v>0</v>
      </c>
      <c r="B347" s="15" t="s">
        <v>0</v>
      </c>
      <c r="C347" s="3" t="s">
        <v>0</v>
      </c>
      <c r="D347" s="15" t="s">
        <v>0</v>
      </c>
      <c r="E347" s="40"/>
      <c r="F347" s="40"/>
      <c r="G347" s="5"/>
      <c r="H347" s="5"/>
      <c r="I347" s="5"/>
      <c r="J347" s="5"/>
      <c r="K347" s="5"/>
      <c r="L347" s="5"/>
      <c r="M347" s="56">
        <f t="shared" si="4"/>
        <v>0</v>
      </c>
    </row>
    <row r="348" spans="1:14" x14ac:dyDescent="0.25">
      <c r="A348" s="34">
        <v>30800</v>
      </c>
      <c r="B348" s="35" t="s">
        <v>690</v>
      </c>
      <c r="C348" s="3" t="s">
        <v>0</v>
      </c>
      <c r="D348" s="35" t="s">
        <v>691</v>
      </c>
      <c r="E348" s="36"/>
      <c r="F348" s="36"/>
      <c r="G348" s="12">
        <v>0</v>
      </c>
      <c r="H348" s="49"/>
      <c r="I348" s="49"/>
      <c r="J348" s="12">
        <v>20072.310000000001</v>
      </c>
      <c r="K348" s="12">
        <v>0</v>
      </c>
      <c r="L348" s="12">
        <v>20072.310000000001</v>
      </c>
      <c r="M348" s="58">
        <f t="shared" si="4"/>
        <v>20072.310000000001</v>
      </c>
    </row>
    <row r="349" spans="1:14" x14ac:dyDescent="0.25">
      <c r="A349" s="34">
        <v>30801</v>
      </c>
      <c r="B349" s="35" t="s">
        <v>692</v>
      </c>
      <c r="C349" s="3" t="s">
        <v>0</v>
      </c>
      <c r="D349" s="35" t="s">
        <v>691</v>
      </c>
      <c r="E349" s="36"/>
      <c r="F349" s="36"/>
      <c r="G349" s="12">
        <v>0</v>
      </c>
      <c r="H349" s="49"/>
      <c r="I349" s="49"/>
      <c r="J349" s="12">
        <v>20072.310000000001</v>
      </c>
      <c r="K349" s="12">
        <v>0</v>
      </c>
      <c r="L349" s="12">
        <v>20072.310000000001</v>
      </c>
      <c r="M349" s="58">
        <f t="shared" si="4"/>
        <v>20072.310000000001</v>
      </c>
    </row>
    <row r="350" spans="1:14" x14ac:dyDescent="0.25">
      <c r="A350" s="34">
        <v>30802</v>
      </c>
      <c r="B350" s="35" t="s">
        <v>693</v>
      </c>
      <c r="C350" s="3" t="s">
        <v>0</v>
      </c>
      <c r="D350" s="35" t="s">
        <v>691</v>
      </c>
      <c r="E350" s="36"/>
      <c r="F350" s="36"/>
      <c r="G350" s="12">
        <v>0</v>
      </c>
      <c r="H350" s="49"/>
      <c r="I350" s="49"/>
      <c r="J350" s="12">
        <v>20072.310000000001</v>
      </c>
      <c r="K350" s="12">
        <v>0</v>
      </c>
      <c r="L350" s="12">
        <v>20072.310000000001</v>
      </c>
      <c r="M350" s="58">
        <f t="shared" si="4"/>
        <v>20072.310000000001</v>
      </c>
    </row>
    <row r="351" spans="1:14" x14ac:dyDescent="0.25">
      <c r="A351" s="34">
        <v>30803</v>
      </c>
      <c r="B351" s="35" t="s">
        <v>694</v>
      </c>
      <c r="C351" s="3" t="s">
        <v>0</v>
      </c>
      <c r="D351" s="35" t="s">
        <v>691</v>
      </c>
      <c r="E351" s="36"/>
      <c r="F351" s="36"/>
      <c r="G351" s="12">
        <v>0</v>
      </c>
      <c r="H351" s="49"/>
      <c r="I351" s="49"/>
      <c r="J351" s="12">
        <v>20072.310000000001</v>
      </c>
      <c r="K351" s="12">
        <v>0</v>
      </c>
      <c r="L351" s="12">
        <v>20072.310000000001</v>
      </c>
      <c r="M351" s="58">
        <f t="shared" si="4"/>
        <v>20072.310000000001</v>
      </c>
      <c r="N351" s="64" t="str">
        <f>VLOOKUP(A351,'DE PARA'!$A:$E,5,0)</f>
        <v>6.2.1</v>
      </c>
    </row>
    <row r="352" spans="1:14" x14ac:dyDescent="0.25">
      <c r="A352" s="46">
        <v>30804</v>
      </c>
      <c r="B352" s="37" t="s">
        <v>696</v>
      </c>
      <c r="C352" s="3" t="s">
        <v>0</v>
      </c>
      <c r="D352" s="37" t="s">
        <v>697</v>
      </c>
      <c r="E352" s="38"/>
      <c r="F352" s="38"/>
      <c r="G352" s="14">
        <v>0</v>
      </c>
      <c r="H352" s="50"/>
      <c r="I352" s="50"/>
      <c r="J352" s="14">
        <v>20072.310000000001</v>
      </c>
      <c r="K352" s="14">
        <v>0</v>
      </c>
      <c r="L352" s="14">
        <v>20072.310000000001</v>
      </c>
      <c r="M352" s="59">
        <f t="shared" si="4"/>
        <v>20072.310000000001</v>
      </c>
    </row>
    <row r="353" spans="1:14" x14ac:dyDescent="0.25">
      <c r="A353" s="39" t="s">
        <v>0</v>
      </c>
      <c r="B353" s="15" t="s">
        <v>0</v>
      </c>
      <c r="C353" s="3" t="s">
        <v>0</v>
      </c>
      <c r="D353" s="15" t="s">
        <v>0</v>
      </c>
      <c r="E353" s="40"/>
      <c r="F353" s="40"/>
      <c r="G353" s="5"/>
      <c r="H353" s="5"/>
      <c r="I353" s="5"/>
      <c r="J353" s="5"/>
      <c r="K353" s="5"/>
      <c r="L353" s="5"/>
      <c r="M353" s="56">
        <f t="shared" si="4"/>
        <v>0</v>
      </c>
    </row>
    <row r="354" spans="1:14" x14ac:dyDescent="0.25">
      <c r="A354" s="34">
        <v>101370</v>
      </c>
      <c r="B354" s="35" t="s">
        <v>698</v>
      </c>
      <c r="C354" s="3" t="s">
        <v>0</v>
      </c>
      <c r="D354" s="35" t="s">
        <v>699</v>
      </c>
      <c r="E354" s="36"/>
      <c r="F354" s="36"/>
      <c r="G354" s="12">
        <v>0</v>
      </c>
      <c r="H354" s="49"/>
      <c r="I354" s="49"/>
      <c r="J354" s="12">
        <v>149566.09</v>
      </c>
      <c r="K354" s="12">
        <v>0</v>
      </c>
      <c r="L354" s="12">
        <v>149566.09</v>
      </c>
      <c r="M354" s="58">
        <f t="shared" si="4"/>
        <v>149566.09</v>
      </c>
    </row>
    <row r="355" spans="1:14" x14ac:dyDescent="0.25">
      <c r="A355" s="34">
        <v>101389</v>
      </c>
      <c r="B355" s="35" t="s">
        <v>700</v>
      </c>
      <c r="C355" s="3" t="s">
        <v>0</v>
      </c>
      <c r="D355" s="35" t="s">
        <v>701</v>
      </c>
      <c r="E355" s="36"/>
      <c r="F355" s="36"/>
      <c r="G355" s="12">
        <v>0</v>
      </c>
      <c r="H355" s="49"/>
      <c r="I355" s="49"/>
      <c r="J355" s="12">
        <v>149566.09</v>
      </c>
      <c r="K355" s="12">
        <v>0</v>
      </c>
      <c r="L355" s="12">
        <v>149566.09</v>
      </c>
      <c r="M355" s="58">
        <f t="shared" si="4"/>
        <v>149566.09</v>
      </c>
    </row>
    <row r="356" spans="1:14" x14ac:dyDescent="0.25">
      <c r="A356" s="34">
        <v>101397</v>
      </c>
      <c r="B356" s="35" t="s">
        <v>702</v>
      </c>
      <c r="C356" s="3" t="s">
        <v>0</v>
      </c>
      <c r="D356" s="35" t="s">
        <v>701</v>
      </c>
      <c r="E356" s="36"/>
      <c r="F356" s="36"/>
      <c r="G356" s="12">
        <v>0</v>
      </c>
      <c r="H356" s="49"/>
      <c r="I356" s="49"/>
      <c r="J356" s="12">
        <v>149566.09</v>
      </c>
      <c r="K356" s="12">
        <v>0</v>
      </c>
      <c r="L356" s="12">
        <v>149566.09</v>
      </c>
      <c r="M356" s="58">
        <f t="shared" si="4"/>
        <v>149566.09</v>
      </c>
    </row>
    <row r="357" spans="1:14" x14ac:dyDescent="0.25">
      <c r="A357" s="34">
        <v>101400</v>
      </c>
      <c r="B357" s="35" t="s">
        <v>703</v>
      </c>
      <c r="C357" s="3" t="s">
        <v>0</v>
      </c>
      <c r="D357" s="35" t="s">
        <v>701</v>
      </c>
      <c r="E357" s="36"/>
      <c r="F357" s="36"/>
      <c r="G357" s="12">
        <v>0</v>
      </c>
      <c r="H357" s="49"/>
      <c r="I357" s="49"/>
      <c r="J357" s="12">
        <v>149566.09</v>
      </c>
      <c r="K357" s="12">
        <v>0</v>
      </c>
      <c r="L357" s="12">
        <v>149566.09</v>
      </c>
      <c r="M357" s="58">
        <f t="shared" si="4"/>
        <v>149566.09</v>
      </c>
    </row>
    <row r="358" spans="1:14" x14ac:dyDescent="0.25">
      <c r="A358" s="46">
        <v>102164</v>
      </c>
      <c r="B358" s="37" t="s">
        <v>704</v>
      </c>
      <c r="C358" s="3" t="s">
        <v>0</v>
      </c>
      <c r="D358" s="37" t="s">
        <v>705</v>
      </c>
      <c r="E358" s="38"/>
      <c r="F358" s="38"/>
      <c r="G358" s="14">
        <v>0</v>
      </c>
      <c r="H358" s="50"/>
      <c r="I358" s="50"/>
      <c r="J358" s="14">
        <v>606.09</v>
      </c>
      <c r="K358" s="14">
        <v>0</v>
      </c>
      <c r="L358" s="14">
        <v>606.09</v>
      </c>
      <c r="M358" s="59">
        <f t="shared" si="4"/>
        <v>606.09</v>
      </c>
      <c r="N358" s="64" t="str">
        <f>VLOOKUP(A358,'DE PARA'!$A:$E,5,0)</f>
        <v>6.1.5.5.3</v>
      </c>
    </row>
    <row r="359" spans="1:14" x14ac:dyDescent="0.25">
      <c r="A359" s="46">
        <v>109452</v>
      </c>
      <c r="B359" s="37" t="s">
        <v>710</v>
      </c>
      <c r="C359" s="3" t="s">
        <v>0</v>
      </c>
      <c r="D359" s="37" t="s">
        <v>711</v>
      </c>
      <c r="E359" s="38"/>
      <c r="F359" s="38"/>
      <c r="G359" s="14">
        <v>0</v>
      </c>
      <c r="H359" s="50"/>
      <c r="I359" s="50"/>
      <c r="J359" s="14">
        <v>117960</v>
      </c>
      <c r="K359" s="14">
        <v>0</v>
      </c>
      <c r="L359" s="14">
        <v>117960</v>
      </c>
      <c r="M359" s="59">
        <f t="shared" si="4"/>
        <v>117960</v>
      </c>
      <c r="N359" s="64" t="str">
        <f>VLOOKUP(A359,'DE PARA'!$A:$E,5,0)</f>
        <v>6.1.5.5.8</v>
      </c>
    </row>
    <row r="360" spans="1:14" x14ac:dyDescent="0.25">
      <c r="A360" s="46">
        <v>110310</v>
      </c>
      <c r="B360" s="37" t="s">
        <v>716</v>
      </c>
      <c r="C360" s="3" t="s">
        <v>0</v>
      </c>
      <c r="D360" s="37" t="s">
        <v>717</v>
      </c>
      <c r="E360" s="38"/>
      <c r="F360" s="38"/>
      <c r="G360" s="14">
        <v>0</v>
      </c>
      <c r="H360" s="50"/>
      <c r="I360" s="50"/>
      <c r="J360" s="14">
        <v>0</v>
      </c>
      <c r="K360" s="14">
        <v>0</v>
      </c>
      <c r="L360" s="14">
        <v>0</v>
      </c>
      <c r="M360" s="59">
        <f t="shared" si="4"/>
        <v>0</v>
      </c>
      <c r="N360" s="64" t="str">
        <f>VLOOKUP(A360,'DE PARA'!$A:$E,5,0)</f>
        <v>6.1.5.5.4</v>
      </c>
    </row>
    <row r="361" spans="1:14" x14ac:dyDescent="0.25">
      <c r="A361" s="46">
        <v>110329</v>
      </c>
      <c r="B361" s="37" t="s">
        <v>719</v>
      </c>
      <c r="C361" s="3" t="s">
        <v>0</v>
      </c>
      <c r="D361" s="37" t="s">
        <v>720</v>
      </c>
      <c r="E361" s="38"/>
      <c r="F361" s="38"/>
      <c r="G361" s="14">
        <v>0</v>
      </c>
      <c r="H361" s="50"/>
      <c r="I361" s="50"/>
      <c r="J361" s="14">
        <v>4000</v>
      </c>
      <c r="K361" s="14">
        <v>0</v>
      </c>
      <c r="L361" s="14">
        <v>4000</v>
      </c>
      <c r="M361" s="59">
        <f t="shared" si="4"/>
        <v>4000</v>
      </c>
      <c r="N361" s="64" t="str">
        <f>VLOOKUP(A361,'DE PARA'!$A:$E,5,0)</f>
        <v>6.1.5.5.8</v>
      </c>
    </row>
    <row r="362" spans="1:14" x14ac:dyDescent="0.25">
      <c r="A362" s="46">
        <v>110337</v>
      </c>
      <c r="B362" s="37" t="s">
        <v>721</v>
      </c>
      <c r="C362" s="3" t="s">
        <v>0</v>
      </c>
      <c r="D362" s="37" t="s">
        <v>722</v>
      </c>
      <c r="E362" s="38"/>
      <c r="F362" s="38"/>
      <c r="G362" s="14">
        <v>0</v>
      </c>
      <c r="H362" s="50"/>
      <c r="I362" s="50"/>
      <c r="J362" s="14">
        <v>12000</v>
      </c>
      <c r="K362" s="14">
        <v>0</v>
      </c>
      <c r="L362" s="14">
        <v>12000</v>
      </c>
      <c r="M362" s="59">
        <f t="shared" si="4"/>
        <v>12000</v>
      </c>
      <c r="N362" s="64" t="str">
        <f>VLOOKUP(A362,'DE PARA'!$A:$E,5,0)</f>
        <v>6.1.5.5.8</v>
      </c>
    </row>
    <row r="363" spans="1:14" x14ac:dyDescent="0.25">
      <c r="A363" s="34" t="s">
        <v>0</v>
      </c>
      <c r="B363" s="35" t="s">
        <v>0</v>
      </c>
      <c r="C363" s="3" t="s">
        <v>0</v>
      </c>
      <c r="D363" s="35" t="s">
        <v>0</v>
      </c>
      <c r="E363" s="36"/>
      <c r="F363" s="36"/>
      <c r="G363" s="17"/>
      <c r="H363" s="17"/>
      <c r="I363" s="17"/>
      <c r="J363" s="17"/>
      <c r="K363" s="17"/>
      <c r="L363" s="17"/>
      <c r="M363" s="60"/>
    </row>
    <row r="364" spans="1:14" x14ac:dyDescent="0.25">
      <c r="A364" s="34">
        <v>184</v>
      </c>
      <c r="B364" s="35">
        <v>4</v>
      </c>
      <c r="C364" s="35" t="s">
        <v>743</v>
      </c>
      <c r="D364" s="36"/>
      <c r="E364" s="36"/>
      <c r="F364" s="36"/>
      <c r="G364" s="12">
        <v>0</v>
      </c>
      <c r="H364" s="49"/>
      <c r="I364" s="49"/>
      <c r="J364" s="12">
        <v>51667.62</v>
      </c>
      <c r="K364" s="12">
        <v>1441762.14</v>
      </c>
      <c r="L364" s="12">
        <v>1390094.52</v>
      </c>
      <c r="M364" s="58">
        <f>K364-J364</f>
        <v>1390094.5199999998</v>
      </c>
    </row>
    <row r="365" spans="1:14" x14ac:dyDescent="0.25">
      <c r="A365" s="34">
        <v>185</v>
      </c>
      <c r="B365" s="35" t="s">
        <v>744</v>
      </c>
      <c r="C365" s="3" t="s">
        <v>0</v>
      </c>
      <c r="D365" s="35" t="s">
        <v>743</v>
      </c>
      <c r="E365" s="36"/>
      <c r="F365" s="36"/>
      <c r="G365" s="12">
        <v>0</v>
      </c>
      <c r="H365" s="49"/>
      <c r="I365" s="49"/>
      <c r="J365" s="12">
        <v>51667.62</v>
      </c>
      <c r="K365" s="12">
        <v>1441762.14</v>
      </c>
      <c r="L365" s="12">
        <v>1390094.52</v>
      </c>
      <c r="M365" s="58">
        <f t="shared" ref="M365:M397" si="5">K365-J365</f>
        <v>1390094.5199999998</v>
      </c>
    </row>
    <row r="366" spans="1:14" x14ac:dyDescent="0.25">
      <c r="A366" s="34">
        <v>186</v>
      </c>
      <c r="B366" s="35" t="s">
        <v>745</v>
      </c>
      <c r="C366" s="3" t="s">
        <v>0</v>
      </c>
      <c r="D366" s="35" t="s">
        <v>743</v>
      </c>
      <c r="E366" s="36"/>
      <c r="F366" s="36"/>
      <c r="G366" s="12">
        <v>0</v>
      </c>
      <c r="H366" s="49"/>
      <c r="I366" s="49"/>
      <c r="J366" s="12">
        <v>51667.62</v>
      </c>
      <c r="K366" s="12">
        <v>1441762.14</v>
      </c>
      <c r="L366" s="12">
        <v>1390094.52</v>
      </c>
      <c r="M366" s="58">
        <f t="shared" si="5"/>
        <v>1390094.5199999998</v>
      </c>
    </row>
    <row r="367" spans="1:14" x14ac:dyDescent="0.25">
      <c r="A367" s="34">
        <v>189</v>
      </c>
      <c r="B367" s="35" t="s">
        <v>746</v>
      </c>
      <c r="C367" s="3" t="s">
        <v>0</v>
      </c>
      <c r="D367" s="35" t="s">
        <v>747</v>
      </c>
      <c r="E367" s="36"/>
      <c r="F367" s="36"/>
      <c r="G367" s="12">
        <v>0</v>
      </c>
      <c r="H367" s="49"/>
      <c r="I367" s="49"/>
      <c r="J367" s="12">
        <v>0</v>
      </c>
      <c r="K367" s="12">
        <v>767665.98</v>
      </c>
      <c r="L367" s="12">
        <v>767665.98</v>
      </c>
      <c r="M367" s="58">
        <f t="shared" si="5"/>
        <v>767665.98</v>
      </c>
    </row>
    <row r="368" spans="1:14" x14ac:dyDescent="0.25">
      <c r="A368" s="34">
        <v>190</v>
      </c>
      <c r="B368" s="35" t="s">
        <v>748</v>
      </c>
      <c r="C368" s="3" t="s">
        <v>0</v>
      </c>
      <c r="D368" s="35" t="s">
        <v>747</v>
      </c>
      <c r="E368" s="36"/>
      <c r="F368" s="36"/>
      <c r="G368" s="12">
        <v>0</v>
      </c>
      <c r="H368" s="49"/>
      <c r="I368" s="49"/>
      <c r="J368" s="12">
        <v>0</v>
      </c>
      <c r="K368" s="12">
        <v>767665.98</v>
      </c>
      <c r="L368" s="12">
        <v>767665.98</v>
      </c>
      <c r="M368" s="58">
        <f t="shared" si="5"/>
        <v>767665.98</v>
      </c>
    </row>
    <row r="369" spans="1:14" x14ac:dyDescent="0.25">
      <c r="A369" s="46">
        <v>40005</v>
      </c>
      <c r="B369" s="37" t="s">
        <v>749</v>
      </c>
      <c r="C369" s="3" t="s">
        <v>0</v>
      </c>
      <c r="D369" s="37" t="s">
        <v>750</v>
      </c>
      <c r="E369" s="38"/>
      <c r="F369" s="38"/>
      <c r="G369" s="14">
        <v>0</v>
      </c>
      <c r="H369" s="50"/>
      <c r="I369" s="50"/>
      <c r="J369" s="14">
        <v>0</v>
      </c>
      <c r="K369" s="14">
        <v>767665.98</v>
      </c>
      <c r="L369" s="14">
        <v>767665.98</v>
      </c>
      <c r="M369" s="58">
        <f t="shared" si="5"/>
        <v>767665.98</v>
      </c>
      <c r="N369" s="64" t="str">
        <f>VLOOKUP(A369,'DE PARA'!$A:$E,5,0)</f>
        <v>4.1</v>
      </c>
    </row>
    <row r="370" spans="1:14" x14ac:dyDescent="0.25">
      <c r="A370" s="39" t="s">
        <v>0</v>
      </c>
      <c r="B370" s="15" t="s">
        <v>0</v>
      </c>
      <c r="C370" s="3" t="s">
        <v>0</v>
      </c>
      <c r="D370" s="15" t="s">
        <v>0</v>
      </c>
      <c r="E370" s="40"/>
      <c r="F370" s="40"/>
      <c r="G370" s="5"/>
      <c r="H370" s="5"/>
      <c r="I370" s="5"/>
      <c r="J370" s="5"/>
      <c r="K370" s="5"/>
      <c r="L370" s="5"/>
      <c r="M370" s="58">
        <f t="shared" si="5"/>
        <v>0</v>
      </c>
    </row>
    <row r="371" spans="1:14" x14ac:dyDescent="0.25">
      <c r="A371" s="34">
        <v>53</v>
      </c>
      <c r="B371" s="35" t="s">
        <v>752</v>
      </c>
      <c r="C371" s="3" t="s">
        <v>0</v>
      </c>
      <c r="D371" s="35" t="s">
        <v>753</v>
      </c>
      <c r="E371" s="36"/>
      <c r="F371" s="36"/>
      <c r="G371" s="12">
        <v>0</v>
      </c>
      <c r="H371" s="49"/>
      <c r="I371" s="49"/>
      <c r="J371" s="12">
        <v>-51667.62</v>
      </c>
      <c r="K371" s="12">
        <v>482440.11</v>
      </c>
      <c r="L371" s="12">
        <f>J371+K371</f>
        <v>430772.49</v>
      </c>
      <c r="M371" s="12">
        <f>K371+J371</f>
        <v>430772.49</v>
      </c>
    </row>
    <row r="372" spans="1:14" x14ac:dyDescent="0.25">
      <c r="A372" s="34">
        <v>179</v>
      </c>
      <c r="B372" s="35" t="s">
        <v>754</v>
      </c>
      <c r="C372" s="3" t="s">
        <v>0</v>
      </c>
      <c r="D372" s="35" t="s">
        <v>755</v>
      </c>
      <c r="E372" s="36"/>
      <c r="F372" s="36"/>
      <c r="G372" s="12">
        <v>0</v>
      </c>
      <c r="H372" s="49"/>
      <c r="I372" s="49"/>
      <c r="J372" s="12">
        <v>0</v>
      </c>
      <c r="K372" s="12">
        <v>63302.89</v>
      </c>
      <c r="L372" s="12">
        <v>63302.89</v>
      </c>
      <c r="M372" s="58">
        <f t="shared" si="5"/>
        <v>63302.89</v>
      </c>
      <c r="N372" s="64" t="str">
        <f>VLOOKUP(A372,'DE PARA'!$A:$E,5,0)</f>
        <v>4.2.1</v>
      </c>
    </row>
    <row r="373" spans="1:14" x14ac:dyDescent="0.25">
      <c r="A373" s="46">
        <v>40099</v>
      </c>
      <c r="B373" s="37" t="s">
        <v>757</v>
      </c>
      <c r="C373" s="3" t="s">
        <v>0</v>
      </c>
      <c r="D373" s="37" t="s">
        <v>758</v>
      </c>
      <c r="E373" s="38"/>
      <c r="F373" s="38"/>
      <c r="G373" s="14">
        <v>0</v>
      </c>
      <c r="H373" s="50"/>
      <c r="I373" s="50"/>
      <c r="J373" s="14">
        <v>0</v>
      </c>
      <c r="K373" s="14">
        <v>42302.89</v>
      </c>
      <c r="L373" s="14">
        <v>42302.89</v>
      </c>
      <c r="M373" s="58">
        <f t="shared" si="5"/>
        <v>42302.89</v>
      </c>
    </row>
    <row r="374" spans="1:14" x14ac:dyDescent="0.25">
      <c r="A374" s="46">
        <v>40200</v>
      </c>
      <c r="B374" s="37" t="s">
        <v>759</v>
      </c>
      <c r="C374" s="3" t="s">
        <v>0</v>
      </c>
      <c r="D374" s="37" t="s">
        <v>760</v>
      </c>
      <c r="E374" s="38"/>
      <c r="F374" s="38"/>
      <c r="G374" s="14">
        <v>0</v>
      </c>
      <c r="H374" s="50"/>
      <c r="I374" s="50"/>
      <c r="J374" s="14">
        <v>0</v>
      </c>
      <c r="K374" s="14">
        <v>21000</v>
      </c>
      <c r="L374" s="14">
        <v>21000</v>
      </c>
      <c r="M374" s="58">
        <f t="shared" si="5"/>
        <v>21000</v>
      </c>
    </row>
    <row r="375" spans="1:14" x14ac:dyDescent="0.25">
      <c r="A375" s="39" t="s">
        <v>0</v>
      </c>
      <c r="B375" s="15" t="s">
        <v>0</v>
      </c>
      <c r="C375" s="3" t="s">
        <v>0</v>
      </c>
      <c r="D375" s="15" t="s">
        <v>0</v>
      </c>
      <c r="E375" s="40"/>
      <c r="F375" s="40"/>
      <c r="G375" s="5"/>
      <c r="H375" s="5"/>
      <c r="I375" s="5"/>
      <c r="J375" s="5"/>
      <c r="K375" s="5"/>
      <c r="L375" s="5"/>
      <c r="M375" s="58">
        <f t="shared" si="5"/>
        <v>0</v>
      </c>
    </row>
    <row r="376" spans="1:14" x14ac:dyDescent="0.25">
      <c r="A376" s="34">
        <v>178</v>
      </c>
      <c r="B376" s="35" t="s">
        <v>761</v>
      </c>
      <c r="C376" s="3" t="s">
        <v>0</v>
      </c>
      <c r="D376" s="35" t="s">
        <v>762</v>
      </c>
      <c r="E376" s="36"/>
      <c r="F376" s="36"/>
      <c r="G376" s="12">
        <v>0</v>
      </c>
      <c r="H376" s="49"/>
      <c r="I376" s="49"/>
      <c r="J376" s="12">
        <v>0</v>
      </c>
      <c r="K376" s="12">
        <v>313795.01</v>
      </c>
      <c r="L376" s="12">
        <v>313795.01</v>
      </c>
      <c r="M376" s="58">
        <f t="shared" si="5"/>
        <v>313795.01</v>
      </c>
      <c r="N376" s="64" t="str">
        <f>VLOOKUP(A376,'DE PARA'!$A:$E,5,0)</f>
        <v>4.2.1</v>
      </c>
    </row>
    <row r="377" spans="1:14" x14ac:dyDescent="0.25">
      <c r="A377" s="46">
        <v>40012</v>
      </c>
      <c r="B377" s="37" t="s">
        <v>763</v>
      </c>
      <c r="C377" s="3" t="s">
        <v>0</v>
      </c>
      <c r="D377" s="37" t="s">
        <v>764</v>
      </c>
      <c r="E377" s="38"/>
      <c r="F377" s="38"/>
      <c r="G377" s="14">
        <v>0</v>
      </c>
      <c r="H377" s="50"/>
      <c r="I377" s="50"/>
      <c r="J377" s="14">
        <v>0</v>
      </c>
      <c r="K377" s="14">
        <v>313795.01</v>
      </c>
      <c r="L377" s="14">
        <v>313795.01</v>
      </c>
      <c r="M377" s="58">
        <f t="shared" si="5"/>
        <v>313795.01</v>
      </c>
    </row>
    <row r="378" spans="1:14" x14ac:dyDescent="0.25">
      <c r="A378" s="39" t="s">
        <v>0</v>
      </c>
      <c r="B378" s="15" t="s">
        <v>0</v>
      </c>
      <c r="C378" s="3" t="s">
        <v>0</v>
      </c>
      <c r="D378" s="15" t="s">
        <v>0</v>
      </c>
      <c r="E378" s="40"/>
      <c r="F378" s="40"/>
      <c r="G378" s="5"/>
      <c r="H378" s="5"/>
      <c r="I378" s="5"/>
      <c r="J378" s="5"/>
      <c r="K378" s="5"/>
      <c r="L378" s="5"/>
      <c r="M378" s="58">
        <f t="shared" si="5"/>
        <v>0</v>
      </c>
    </row>
    <row r="379" spans="1:14" x14ac:dyDescent="0.25">
      <c r="A379" s="34">
        <v>180</v>
      </c>
      <c r="B379" s="35" t="s">
        <v>765</v>
      </c>
      <c r="C379" s="3" t="s">
        <v>0</v>
      </c>
      <c r="D379" s="35" t="s">
        <v>766</v>
      </c>
      <c r="E379" s="36"/>
      <c r="F379" s="36"/>
      <c r="G379" s="12">
        <v>0</v>
      </c>
      <c r="H379" s="49"/>
      <c r="I379" s="49"/>
      <c r="J379" s="12">
        <v>0</v>
      </c>
      <c r="K379" s="12">
        <v>2407</v>
      </c>
      <c r="L379" s="12">
        <v>2407</v>
      </c>
      <c r="M379" s="58">
        <f t="shared" si="5"/>
        <v>2407</v>
      </c>
    </row>
    <row r="380" spans="1:14" x14ac:dyDescent="0.25">
      <c r="A380" s="46">
        <v>40014</v>
      </c>
      <c r="B380" s="37" t="s">
        <v>774</v>
      </c>
      <c r="C380" s="3" t="s">
        <v>0</v>
      </c>
      <c r="D380" s="37" t="s">
        <v>775</v>
      </c>
      <c r="E380" s="38"/>
      <c r="F380" s="38"/>
      <c r="G380" s="14">
        <v>0</v>
      </c>
      <c r="H380" s="50"/>
      <c r="I380" s="50"/>
      <c r="J380" s="14">
        <v>0</v>
      </c>
      <c r="K380" s="14">
        <v>20</v>
      </c>
      <c r="L380" s="14">
        <v>20</v>
      </c>
      <c r="M380" s="58">
        <f t="shared" si="5"/>
        <v>20</v>
      </c>
      <c r="N380" s="64" t="str">
        <f>VLOOKUP(A380,'DE PARA'!$A:$E,5,0)</f>
        <v>4.2.1</v>
      </c>
    </row>
    <row r="381" spans="1:14" x14ac:dyDescent="0.25">
      <c r="A381" s="46">
        <v>19</v>
      </c>
      <c r="B381" s="37" t="s">
        <v>769</v>
      </c>
      <c r="C381" s="3" t="s">
        <v>0</v>
      </c>
      <c r="D381" s="37" t="s">
        <v>770</v>
      </c>
      <c r="E381" s="38"/>
      <c r="F381" s="38"/>
      <c r="G381" s="14">
        <v>0</v>
      </c>
      <c r="H381" s="50"/>
      <c r="I381" s="50"/>
      <c r="J381" s="14">
        <v>0</v>
      </c>
      <c r="K381" s="14">
        <v>2387</v>
      </c>
      <c r="L381" s="14">
        <v>2387</v>
      </c>
      <c r="M381" s="58">
        <f t="shared" si="5"/>
        <v>2387</v>
      </c>
      <c r="N381" s="64" t="str">
        <f>VLOOKUP(A381,'DE PARA'!$A:$E,5,0)</f>
        <v>4.2.4</v>
      </c>
    </row>
    <row r="382" spans="1:14" x14ac:dyDescent="0.25">
      <c r="A382" s="39" t="s">
        <v>0</v>
      </c>
      <c r="B382" s="15" t="s">
        <v>0</v>
      </c>
      <c r="C382" s="3" t="s">
        <v>0</v>
      </c>
      <c r="D382" s="15" t="s">
        <v>0</v>
      </c>
      <c r="E382" s="40"/>
      <c r="F382" s="40"/>
      <c r="G382" s="5"/>
      <c r="H382" s="5"/>
      <c r="I382" s="5"/>
      <c r="J382" s="5"/>
      <c r="K382" s="5"/>
      <c r="L382" s="5"/>
      <c r="M382" s="58">
        <f t="shared" si="5"/>
        <v>0</v>
      </c>
    </row>
    <row r="383" spans="1:14" x14ac:dyDescent="0.25">
      <c r="A383" s="34">
        <v>142</v>
      </c>
      <c r="B383" s="35" t="s">
        <v>776</v>
      </c>
      <c r="C383" s="3" t="s">
        <v>0</v>
      </c>
      <c r="D383" s="35" t="s">
        <v>777</v>
      </c>
      <c r="E383" s="36"/>
      <c r="F383" s="36"/>
      <c r="G383" s="12">
        <v>0</v>
      </c>
      <c r="H383" s="49"/>
      <c r="I383" s="49"/>
      <c r="J383" s="12">
        <v>-51667.62</v>
      </c>
      <c r="K383" s="12">
        <f>102935.21+J383</f>
        <v>51267.590000000004</v>
      </c>
      <c r="L383" s="12">
        <f>102935.21+J383</f>
        <v>51267.590000000004</v>
      </c>
      <c r="M383" s="12">
        <f>102935.21+J383</f>
        <v>51267.590000000004</v>
      </c>
      <c r="N383" s="64" t="str">
        <f>VLOOKUP(A383,'DE PARA'!$A:$E,5,0)</f>
        <v>4.2.2.1</v>
      </c>
    </row>
    <row r="384" spans="1:14" x14ac:dyDescent="0.25">
      <c r="A384" s="46">
        <v>101729</v>
      </c>
      <c r="B384" s="37" t="s">
        <v>779</v>
      </c>
      <c r="C384" s="3" t="s">
        <v>0</v>
      </c>
      <c r="D384" s="37" t="s">
        <v>780</v>
      </c>
      <c r="E384" s="38"/>
      <c r="F384" s="38"/>
      <c r="G384" s="14">
        <v>0</v>
      </c>
      <c r="H384" s="50"/>
      <c r="I384" s="50"/>
      <c r="J384" s="14">
        <v>0</v>
      </c>
      <c r="K384" s="14">
        <v>0</v>
      </c>
      <c r="L384" s="14">
        <v>0</v>
      </c>
      <c r="M384" s="58">
        <f t="shared" si="5"/>
        <v>0</v>
      </c>
    </row>
    <row r="385" spans="1:14" x14ac:dyDescent="0.25">
      <c r="A385" s="46">
        <v>108332</v>
      </c>
      <c r="B385" s="37" t="s">
        <v>785</v>
      </c>
      <c r="C385" s="3" t="s">
        <v>0</v>
      </c>
      <c r="D385" s="37" t="s">
        <v>786</v>
      </c>
      <c r="E385" s="38"/>
      <c r="F385" s="38"/>
      <c r="G385" s="14">
        <v>0</v>
      </c>
      <c r="H385" s="50"/>
      <c r="I385" s="50"/>
      <c r="J385" s="14">
        <v>0</v>
      </c>
      <c r="K385" s="14">
        <v>78567.570000000007</v>
      </c>
      <c r="L385" s="14">
        <v>78567.570000000007</v>
      </c>
      <c r="M385" s="58">
        <f t="shared" si="5"/>
        <v>78567.570000000007</v>
      </c>
    </row>
    <row r="386" spans="1:14" x14ac:dyDescent="0.25">
      <c r="A386" s="46">
        <v>110221</v>
      </c>
      <c r="B386" s="37" t="s">
        <v>1521</v>
      </c>
      <c r="C386" s="3" t="s">
        <v>0</v>
      </c>
      <c r="D386" s="37" t="s">
        <v>1522</v>
      </c>
      <c r="E386" s="38"/>
      <c r="F386" s="38"/>
      <c r="G386" s="14">
        <v>0</v>
      </c>
      <c r="H386" s="50"/>
      <c r="I386" s="50"/>
      <c r="J386" s="14">
        <v>0</v>
      </c>
      <c r="K386" s="14">
        <v>24367.64</v>
      </c>
      <c r="L386" s="14">
        <v>24367.64</v>
      </c>
      <c r="M386" s="58">
        <f t="shared" si="5"/>
        <v>24367.64</v>
      </c>
    </row>
    <row r="387" spans="1:14" x14ac:dyDescent="0.25">
      <c r="A387" s="39" t="s">
        <v>0</v>
      </c>
      <c r="B387" s="15" t="s">
        <v>0</v>
      </c>
      <c r="C387" s="3" t="s">
        <v>0</v>
      </c>
      <c r="D387" s="15" t="s">
        <v>0</v>
      </c>
      <c r="E387" s="40"/>
      <c r="F387" s="40"/>
      <c r="G387" s="5"/>
      <c r="H387" s="5"/>
      <c r="I387" s="5"/>
      <c r="J387" s="5"/>
      <c r="K387" s="5"/>
      <c r="L387" s="5"/>
      <c r="M387" s="58">
        <f t="shared" si="5"/>
        <v>0</v>
      </c>
    </row>
    <row r="388" spans="1:14" x14ac:dyDescent="0.25">
      <c r="A388" s="34">
        <v>182</v>
      </c>
      <c r="B388" s="35" t="s">
        <v>787</v>
      </c>
      <c r="C388" s="3" t="s">
        <v>0</v>
      </c>
      <c r="D388" s="35" t="s">
        <v>788</v>
      </c>
      <c r="E388" s="36"/>
      <c r="F388" s="36"/>
      <c r="G388" s="12">
        <v>0</v>
      </c>
      <c r="H388" s="49"/>
      <c r="I388" s="49"/>
      <c r="J388" s="12">
        <v>0</v>
      </c>
      <c r="K388" s="12">
        <v>219512.44</v>
      </c>
      <c r="L388" s="12">
        <v>219512.44</v>
      </c>
      <c r="M388" s="58">
        <f t="shared" si="5"/>
        <v>219512.44</v>
      </c>
      <c r="N388" s="64">
        <f>VLOOKUP(A388,'DE PARA'!$A:$E,5,0)</f>
        <v>0</v>
      </c>
    </row>
    <row r="389" spans="1:14" x14ac:dyDescent="0.25">
      <c r="A389" s="34">
        <v>183</v>
      </c>
      <c r="B389" s="35" t="s">
        <v>789</v>
      </c>
      <c r="C389" s="3" t="s">
        <v>0</v>
      </c>
      <c r="D389" s="35" t="s">
        <v>788</v>
      </c>
      <c r="E389" s="36"/>
      <c r="F389" s="36"/>
      <c r="G389" s="12">
        <v>0</v>
      </c>
      <c r="H389" s="49"/>
      <c r="I389" s="49"/>
      <c r="J389" s="12">
        <v>0</v>
      </c>
      <c r="K389" s="12">
        <v>219512.44</v>
      </c>
      <c r="L389" s="12">
        <v>219512.44</v>
      </c>
      <c r="M389" s="58">
        <f t="shared" si="5"/>
        <v>219512.44</v>
      </c>
    </row>
    <row r="390" spans="1:14" x14ac:dyDescent="0.25">
      <c r="A390" s="46">
        <v>188</v>
      </c>
      <c r="B390" s="37" t="s">
        <v>790</v>
      </c>
      <c r="C390" s="3" t="s">
        <v>0</v>
      </c>
      <c r="D390" s="37" t="s">
        <v>791</v>
      </c>
      <c r="E390" s="38"/>
      <c r="F390" s="38"/>
      <c r="G390" s="14">
        <v>0</v>
      </c>
      <c r="H390" s="50"/>
      <c r="I390" s="50"/>
      <c r="J390" s="14">
        <v>0</v>
      </c>
      <c r="K390" s="14">
        <v>155806.45000000001</v>
      </c>
      <c r="L390" s="14">
        <v>155806.45000000001</v>
      </c>
      <c r="M390" s="58">
        <f t="shared" si="5"/>
        <v>155806.45000000001</v>
      </c>
      <c r="N390" s="64" t="str">
        <f>VLOOKUP(A390,'DE PARA'!$A:$E,5,0)</f>
        <v>4.3</v>
      </c>
    </row>
    <row r="391" spans="1:14" x14ac:dyDescent="0.25">
      <c r="A391" s="46">
        <v>40191</v>
      </c>
      <c r="B391" s="37" t="s">
        <v>793</v>
      </c>
      <c r="C391" s="3" t="s">
        <v>0</v>
      </c>
      <c r="D391" s="37" t="s">
        <v>794</v>
      </c>
      <c r="E391" s="38"/>
      <c r="F391" s="38"/>
      <c r="G391" s="14">
        <v>0</v>
      </c>
      <c r="H391" s="50"/>
      <c r="I391" s="50"/>
      <c r="J391" s="14">
        <v>0</v>
      </c>
      <c r="K391" s="14">
        <v>46835.54</v>
      </c>
      <c r="L391" s="14">
        <v>46835.54</v>
      </c>
      <c r="M391" s="58">
        <f t="shared" si="5"/>
        <v>46835.54</v>
      </c>
      <c r="N391" s="64" t="str">
        <f>VLOOKUP(A391,'DE PARA'!$A:$E,5,0)</f>
        <v>4.2.2.1</v>
      </c>
    </row>
    <row r="392" spans="1:14" x14ac:dyDescent="0.25">
      <c r="A392" s="46">
        <v>105325</v>
      </c>
      <c r="B392" s="37" t="s">
        <v>795</v>
      </c>
      <c r="C392" s="3" t="s">
        <v>0</v>
      </c>
      <c r="D392" s="37" t="s">
        <v>796</v>
      </c>
      <c r="E392" s="38"/>
      <c r="F392" s="38"/>
      <c r="G392" s="14">
        <v>0</v>
      </c>
      <c r="H392" s="50"/>
      <c r="I392" s="50"/>
      <c r="J392" s="14">
        <v>0</v>
      </c>
      <c r="K392" s="14">
        <v>14676.01</v>
      </c>
      <c r="L392" s="14">
        <v>14676.01</v>
      </c>
      <c r="M392" s="58">
        <f t="shared" si="5"/>
        <v>14676.01</v>
      </c>
      <c r="N392" s="64" t="str">
        <f>VLOOKUP(A392,'DE PARA'!$A:$E,5,0)</f>
        <v>4.2.2.1</v>
      </c>
    </row>
    <row r="393" spans="1:14" x14ac:dyDescent="0.25">
      <c r="A393" s="46">
        <v>108391</v>
      </c>
      <c r="B393" s="37" t="s">
        <v>797</v>
      </c>
      <c r="C393" s="3" t="s">
        <v>0</v>
      </c>
      <c r="D393" s="37" t="s">
        <v>798</v>
      </c>
      <c r="E393" s="38"/>
      <c r="F393" s="38"/>
      <c r="G393" s="14">
        <v>0</v>
      </c>
      <c r="H393" s="50"/>
      <c r="I393" s="50"/>
      <c r="J393" s="14">
        <v>0</v>
      </c>
      <c r="K393" s="14">
        <v>2194.44</v>
      </c>
      <c r="L393" s="14">
        <v>2194.44</v>
      </c>
      <c r="M393" s="58">
        <f t="shared" si="5"/>
        <v>2194.44</v>
      </c>
      <c r="N393" s="64" t="str">
        <f>VLOOKUP(A393,'DE PARA'!$A:$E,5,0)</f>
        <v>4.2.2.1</v>
      </c>
    </row>
    <row r="394" spans="1:14" x14ac:dyDescent="0.25">
      <c r="A394" s="39" t="s">
        <v>0</v>
      </c>
      <c r="B394" s="15" t="s">
        <v>0</v>
      </c>
      <c r="C394" s="3" t="s">
        <v>0</v>
      </c>
      <c r="D394" s="15" t="s">
        <v>0</v>
      </c>
      <c r="E394" s="40"/>
      <c r="F394" s="40"/>
      <c r="G394" s="5"/>
      <c r="H394" s="5"/>
      <c r="I394" s="5"/>
      <c r="J394" s="5"/>
      <c r="K394" s="5"/>
      <c r="L394" s="5"/>
      <c r="M394" s="58">
        <f t="shared" si="5"/>
        <v>0</v>
      </c>
    </row>
    <row r="395" spans="1:14" x14ac:dyDescent="0.25">
      <c r="A395" s="34">
        <v>87</v>
      </c>
      <c r="B395" s="35" t="s">
        <v>799</v>
      </c>
      <c r="C395" s="3" t="s">
        <v>0</v>
      </c>
      <c r="D395" s="35" t="s">
        <v>800</v>
      </c>
      <c r="E395" s="36"/>
      <c r="F395" s="36"/>
      <c r="G395" s="12">
        <v>0</v>
      </c>
      <c r="H395" s="49"/>
      <c r="I395" s="49"/>
      <c r="J395" s="12">
        <v>0</v>
      </c>
      <c r="K395" s="12">
        <v>476.16</v>
      </c>
      <c r="L395" s="12">
        <v>476.16</v>
      </c>
      <c r="M395" s="58">
        <f t="shared" si="5"/>
        <v>476.16</v>
      </c>
      <c r="N395" s="64" t="str">
        <f>VLOOKUP(A395,'DE PARA'!$A:$E,5,0)</f>
        <v>4.2.1</v>
      </c>
    </row>
    <row r="396" spans="1:14" x14ac:dyDescent="0.25">
      <c r="A396" s="34">
        <v>88</v>
      </c>
      <c r="B396" s="35" t="s">
        <v>801</v>
      </c>
      <c r="C396" s="3" t="s">
        <v>0</v>
      </c>
      <c r="D396" s="35" t="s">
        <v>800</v>
      </c>
      <c r="E396" s="36"/>
      <c r="F396" s="36"/>
      <c r="G396" s="12">
        <v>0</v>
      </c>
      <c r="H396" s="49"/>
      <c r="I396" s="49"/>
      <c r="J396" s="12">
        <v>0</v>
      </c>
      <c r="K396" s="12">
        <v>476.16</v>
      </c>
      <c r="L396" s="12">
        <v>476.16</v>
      </c>
      <c r="M396" s="58">
        <f t="shared" si="5"/>
        <v>476.16</v>
      </c>
    </row>
    <row r="397" spans="1:14" x14ac:dyDescent="0.25">
      <c r="A397" s="46">
        <v>127</v>
      </c>
      <c r="B397" s="37" t="s">
        <v>802</v>
      </c>
      <c r="C397" s="3" t="s">
        <v>0</v>
      </c>
      <c r="D397" s="37" t="s">
        <v>803</v>
      </c>
      <c r="E397" s="38"/>
      <c r="F397" s="38"/>
      <c r="G397" s="14">
        <v>0</v>
      </c>
      <c r="H397" s="50"/>
      <c r="I397" s="50"/>
      <c r="J397" s="14">
        <v>0</v>
      </c>
      <c r="K397" s="14">
        <v>476.16</v>
      </c>
      <c r="L397" s="14">
        <v>476.16</v>
      </c>
      <c r="M397" s="58">
        <f t="shared" si="5"/>
        <v>476.16</v>
      </c>
    </row>
    <row r="398" spans="1:14" x14ac:dyDescent="0.25">
      <c r="A398" s="41" t="s">
        <v>2066</v>
      </c>
      <c r="B398" s="42"/>
      <c r="C398" s="42"/>
      <c r="D398" s="42"/>
      <c r="E398" s="42"/>
      <c r="F398" s="42"/>
      <c r="G398" s="20"/>
      <c r="H398" s="20"/>
      <c r="I398" s="20"/>
      <c r="J398" s="20"/>
      <c r="K398" s="20"/>
      <c r="L398" s="20"/>
      <c r="M398" s="61"/>
    </row>
    <row r="399" spans="1:14" x14ac:dyDescent="0.25">
      <c r="A399" s="43" t="s">
        <v>4</v>
      </c>
      <c r="B399" s="44"/>
      <c r="C399" s="44"/>
      <c r="D399" s="44"/>
      <c r="E399" s="47">
        <v>22718369.890000001</v>
      </c>
      <c r="H399" s="52" t="s">
        <v>133</v>
      </c>
      <c r="I399" s="53"/>
      <c r="J399" s="53"/>
      <c r="K399" s="53"/>
      <c r="L399" s="23">
        <v>22718369.890000001</v>
      </c>
      <c r="M399" s="62"/>
    </row>
    <row r="400" spans="1:14" x14ac:dyDescent="0.25">
      <c r="A400" s="43" t="s">
        <v>238</v>
      </c>
      <c r="B400" s="44"/>
      <c r="C400" s="44"/>
      <c r="D400" s="44"/>
      <c r="E400" s="47">
        <v>1390094.52</v>
      </c>
      <c r="H400" s="52" t="s">
        <v>743</v>
      </c>
      <c r="I400" s="53"/>
      <c r="J400" s="53"/>
      <c r="K400" s="53"/>
      <c r="L400" s="23">
        <v>1390094.52</v>
      </c>
      <c r="M400" s="62"/>
    </row>
    <row r="401" spans="1:13" x14ac:dyDescent="0.25">
      <c r="A401" s="43" t="s">
        <v>0</v>
      </c>
      <c r="B401" s="44"/>
      <c r="C401" s="44"/>
      <c r="D401" s="44"/>
      <c r="E401" s="45" t="s">
        <v>0</v>
      </c>
      <c r="H401" s="52" t="s">
        <v>0</v>
      </c>
      <c r="I401" s="53"/>
      <c r="J401" s="53"/>
      <c r="K401" s="53"/>
      <c r="L401" s="23" t="s">
        <v>0</v>
      </c>
      <c r="M401" s="62"/>
    </row>
    <row r="402" spans="1:13" x14ac:dyDescent="0.25">
      <c r="A402" s="43" t="s">
        <v>2069</v>
      </c>
      <c r="B402" s="44"/>
      <c r="C402" s="44"/>
      <c r="D402" s="44"/>
      <c r="E402" s="47">
        <v>8321741.5300000003</v>
      </c>
      <c r="H402" s="52" t="s">
        <v>2086</v>
      </c>
      <c r="I402" s="53"/>
      <c r="J402" s="53"/>
      <c r="K402" s="53"/>
      <c r="L402" s="23">
        <v>8321741.5300000003</v>
      </c>
      <c r="M402" s="62"/>
    </row>
    <row r="403" spans="1:13" x14ac:dyDescent="0.25">
      <c r="E403" s="43" t="s">
        <v>2071</v>
      </c>
      <c r="F403" s="44"/>
      <c r="G403" s="53"/>
      <c r="H403" s="23">
        <v>0</v>
      </c>
      <c r="I403" s="54"/>
      <c r="J403" s="54"/>
    </row>
    <row r="404" spans="1:13" x14ac:dyDescent="0.25">
      <c r="E404" s="43" t="s">
        <v>2072</v>
      </c>
      <c r="F404" s="44"/>
      <c r="G404" s="53"/>
      <c r="H404" s="23">
        <v>0</v>
      </c>
      <c r="I404" s="54"/>
      <c r="J404" s="54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32"/>
  <sheetViews>
    <sheetView topLeftCell="A276" workbookViewId="0">
      <selection activeCell="M185" sqref="M185:M203"/>
    </sheetView>
  </sheetViews>
  <sheetFormatPr defaultRowHeight="15" x14ac:dyDescent="0.25"/>
  <cols>
    <col min="1" max="1" width="10.42578125" style="29" customWidth="1"/>
    <col min="2" max="2" width="18.85546875" style="29" customWidth="1"/>
    <col min="3" max="3" width="5.28515625" style="29" customWidth="1"/>
    <col min="4" max="4" width="44.42578125" style="29" bestFit="1" customWidth="1"/>
    <col min="5" max="5" width="12.5703125" style="29" customWidth="1"/>
    <col min="6" max="6" width="4.42578125" style="29" customWidth="1"/>
    <col min="7" max="7" width="12.7109375" style="51" bestFit="1" customWidth="1"/>
    <col min="8" max="8" width="6.42578125" style="51" customWidth="1"/>
    <col min="9" max="9" width="4" style="51" customWidth="1"/>
    <col min="10" max="11" width="11.140625" style="51" bestFit="1" customWidth="1"/>
    <col min="12" max="12" width="12.7109375" style="51" bestFit="1" customWidth="1"/>
    <col min="13" max="13" width="12.42578125" style="63" customWidth="1"/>
    <col min="14" max="14" width="17.7109375" style="64" customWidth="1"/>
    <col min="15" max="15" width="12.7109375" bestFit="1" customWidth="1"/>
  </cols>
  <sheetData>
    <row r="1" spans="1:16" x14ac:dyDescent="0.25">
      <c r="C1" s="30" t="s">
        <v>0</v>
      </c>
      <c r="D1" s="31"/>
      <c r="E1" s="31"/>
      <c r="F1" s="31"/>
      <c r="G1" s="5"/>
      <c r="H1" s="5"/>
      <c r="I1" s="5"/>
      <c r="J1" s="5"/>
      <c r="K1" s="5"/>
      <c r="L1" s="2"/>
      <c r="M1" s="55"/>
    </row>
    <row r="2" spans="1:16" x14ac:dyDescent="0.25">
      <c r="A2" s="3" t="s">
        <v>0</v>
      </c>
      <c r="B2" s="4"/>
      <c r="C2" s="31"/>
      <c r="D2" s="31"/>
      <c r="E2" s="31"/>
      <c r="F2" s="31"/>
      <c r="G2" s="5"/>
      <c r="H2" s="5"/>
      <c r="I2" s="5"/>
      <c r="J2" s="5"/>
      <c r="K2" s="5"/>
      <c r="L2" s="5"/>
      <c r="M2" s="56"/>
    </row>
    <row r="3" spans="1:16" x14ac:dyDescent="0.25">
      <c r="A3" s="3"/>
      <c r="B3" s="4"/>
      <c r="C3" s="31"/>
      <c r="D3" s="31"/>
      <c r="E3" s="31"/>
      <c r="F3" s="31"/>
      <c r="G3" s="5"/>
      <c r="H3" s="5"/>
      <c r="I3" s="5"/>
      <c r="J3" s="5"/>
      <c r="K3" s="5"/>
      <c r="L3" s="5"/>
      <c r="M3" s="56"/>
    </row>
    <row r="4" spans="1:16" x14ac:dyDescent="0.25">
      <c r="A4" s="3"/>
      <c r="B4" s="4"/>
      <c r="C4" s="31"/>
      <c r="D4" s="31"/>
      <c r="E4" s="31"/>
      <c r="F4" s="31"/>
      <c r="G4" s="5"/>
      <c r="H4" s="5"/>
      <c r="I4" s="5"/>
      <c r="J4" s="5"/>
      <c r="K4" s="5"/>
      <c r="L4" s="5"/>
      <c r="M4" s="56"/>
    </row>
    <row r="5" spans="1:16" x14ac:dyDescent="0.25">
      <c r="A5" s="3"/>
      <c r="B5" s="4"/>
      <c r="C5" s="31"/>
      <c r="D5" s="31"/>
      <c r="E5" s="31"/>
      <c r="F5" s="31"/>
      <c r="G5" s="5"/>
      <c r="H5" s="5"/>
      <c r="I5" s="5"/>
      <c r="J5" s="5"/>
      <c r="K5" s="5"/>
      <c r="L5" s="5"/>
      <c r="M5" s="56"/>
    </row>
    <row r="6" spans="1:16" x14ac:dyDescent="0.25">
      <c r="A6" s="32" t="s">
        <v>1</v>
      </c>
      <c r="B6" s="32" t="s">
        <v>2</v>
      </c>
      <c r="C6" s="32" t="s">
        <v>3</v>
      </c>
      <c r="D6" s="33"/>
      <c r="E6" s="33"/>
      <c r="F6" s="33"/>
      <c r="G6" s="8" t="s">
        <v>1773</v>
      </c>
      <c r="H6" s="48"/>
      <c r="I6" s="48"/>
      <c r="J6" s="8" t="s">
        <v>1140</v>
      </c>
      <c r="K6" s="8" t="s">
        <v>1141</v>
      </c>
      <c r="L6" s="8" t="s">
        <v>1774</v>
      </c>
      <c r="M6" s="57" t="s">
        <v>2074</v>
      </c>
      <c r="N6" s="65" t="s">
        <v>2075</v>
      </c>
    </row>
    <row r="7" spans="1:16" x14ac:dyDescent="0.25">
      <c r="A7" s="34">
        <v>10000</v>
      </c>
      <c r="B7" s="35">
        <v>1</v>
      </c>
      <c r="C7" s="35" t="s">
        <v>4</v>
      </c>
      <c r="D7" s="36"/>
      <c r="E7" s="36"/>
      <c r="F7" s="36"/>
      <c r="G7" s="102">
        <v>22736429.890000001</v>
      </c>
      <c r="H7" s="95"/>
      <c r="I7" s="95"/>
      <c r="J7" s="102">
        <v>2781215.94</v>
      </c>
      <c r="K7" s="102">
        <v>2701334.21</v>
      </c>
      <c r="L7" s="102">
        <v>22816311.620000001</v>
      </c>
      <c r="M7" s="58">
        <f>L7</f>
        <v>22816311.620000001</v>
      </c>
    </row>
    <row r="8" spans="1:16" x14ac:dyDescent="0.25">
      <c r="A8" s="34">
        <v>10001</v>
      </c>
      <c r="B8" s="35" t="s">
        <v>5</v>
      </c>
      <c r="C8" s="3" t="s">
        <v>0</v>
      </c>
      <c r="D8" s="35" t="s">
        <v>6</v>
      </c>
      <c r="E8" s="36"/>
      <c r="F8" s="36"/>
      <c r="G8" s="102">
        <v>21924212.77</v>
      </c>
      <c r="H8" s="95"/>
      <c r="I8" s="95"/>
      <c r="J8" s="102">
        <v>2781215.94</v>
      </c>
      <c r="K8" s="102">
        <v>2681324.0299999998</v>
      </c>
      <c r="L8" s="102">
        <v>22024104.68</v>
      </c>
      <c r="M8" s="58">
        <f t="shared" ref="M8:M39" si="0">L8</f>
        <v>22024104.68</v>
      </c>
    </row>
    <row r="9" spans="1:16" x14ac:dyDescent="0.25">
      <c r="A9" s="34">
        <v>10002</v>
      </c>
      <c r="B9" s="35" t="s">
        <v>7</v>
      </c>
      <c r="C9" s="3" t="s">
        <v>0</v>
      </c>
      <c r="D9" s="35" t="s">
        <v>8</v>
      </c>
      <c r="E9" s="36"/>
      <c r="F9" s="36"/>
      <c r="G9" s="102">
        <v>21696864.5</v>
      </c>
      <c r="H9" s="95"/>
      <c r="I9" s="95"/>
      <c r="J9" s="102">
        <v>2320965.61</v>
      </c>
      <c r="K9" s="102">
        <v>2314917.48</v>
      </c>
      <c r="L9" s="102">
        <v>21702912.629999999</v>
      </c>
      <c r="M9" s="58">
        <f t="shared" si="0"/>
        <v>21702912.629999999</v>
      </c>
      <c r="O9" s="96"/>
      <c r="P9" s="97"/>
    </row>
    <row r="10" spans="1:16" x14ac:dyDescent="0.25">
      <c r="A10" s="34">
        <v>79</v>
      </c>
      <c r="B10" s="35" t="s">
        <v>9</v>
      </c>
      <c r="C10" s="3" t="s">
        <v>0</v>
      </c>
      <c r="D10" s="35" t="s">
        <v>8</v>
      </c>
      <c r="E10" s="36"/>
      <c r="F10" s="36"/>
      <c r="G10" s="102">
        <v>21696864.5</v>
      </c>
      <c r="H10" s="95"/>
      <c r="I10" s="95"/>
      <c r="J10" s="102">
        <v>2320965.61</v>
      </c>
      <c r="K10" s="102">
        <v>2314917.48</v>
      </c>
      <c r="L10" s="102">
        <v>21702912.629999999</v>
      </c>
      <c r="M10" s="58">
        <f t="shared" si="0"/>
        <v>21702912.629999999</v>
      </c>
    </row>
    <row r="11" spans="1:16" x14ac:dyDescent="0.25">
      <c r="A11" s="34">
        <v>10003</v>
      </c>
      <c r="B11" s="35" t="s">
        <v>10</v>
      </c>
      <c r="C11" s="3" t="s">
        <v>0</v>
      </c>
      <c r="D11" s="35" t="s">
        <v>11</v>
      </c>
      <c r="E11" s="36"/>
      <c r="F11" s="36"/>
      <c r="G11" s="102">
        <v>7000</v>
      </c>
      <c r="H11" s="95"/>
      <c r="I11" s="95"/>
      <c r="J11" s="102">
        <v>2387</v>
      </c>
      <c r="K11" s="102">
        <v>2387</v>
      </c>
      <c r="L11" s="102">
        <v>7000</v>
      </c>
      <c r="M11" s="58">
        <f t="shared" si="0"/>
        <v>7000</v>
      </c>
      <c r="N11" s="64" t="str">
        <f>VLOOKUP(A11,'DE PARA'!$A:$E,5,0)</f>
        <v>13.6</v>
      </c>
    </row>
    <row r="12" spans="1:16" x14ac:dyDescent="0.25">
      <c r="A12" s="46">
        <v>10004</v>
      </c>
      <c r="B12" s="37" t="s">
        <v>1776</v>
      </c>
      <c r="C12" s="3" t="s">
        <v>0</v>
      </c>
      <c r="D12" s="37" t="s">
        <v>1777</v>
      </c>
      <c r="E12" s="38"/>
      <c r="F12" s="38"/>
      <c r="G12" s="104">
        <v>7000</v>
      </c>
      <c r="H12" s="94"/>
      <c r="I12" s="94"/>
      <c r="J12" s="103">
        <v>0</v>
      </c>
      <c r="K12" s="103">
        <v>0</v>
      </c>
      <c r="L12" s="104">
        <v>7000</v>
      </c>
      <c r="M12" s="58">
        <f t="shared" si="0"/>
        <v>7000</v>
      </c>
    </row>
    <row r="13" spans="1:16" x14ac:dyDescent="0.25">
      <c r="A13" s="46">
        <v>15963</v>
      </c>
      <c r="B13" s="37" t="s">
        <v>13</v>
      </c>
      <c r="C13" s="3" t="s">
        <v>0</v>
      </c>
      <c r="D13" s="37" t="s">
        <v>14</v>
      </c>
      <c r="E13" s="38"/>
      <c r="F13" s="38"/>
      <c r="G13" s="103">
        <v>0</v>
      </c>
      <c r="H13" s="94"/>
      <c r="I13" s="94"/>
      <c r="J13" s="104">
        <v>2387</v>
      </c>
      <c r="K13" s="104">
        <v>2387</v>
      </c>
      <c r="L13" s="103">
        <v>0</v>
      </c>
      <c r="M13" s="58">
        <f t="shared" si="0"/>
        <v>0</v>
      </c>
    </row>
    <row r="14" spans="1:16" x14ac:dyDescent="0.25">
      <c r="A14" s="39" t="s">
        <v>0</v>
      </c>
      <c r="B14" s="15" t="s">
        <v>0</v>
      </c>
      <c r="C14" s="3" t="s">
        <v>0</v>
      </c>
      <c r="D14" s="15" t="s">
        <v>0</v>
      </c>
      <c r="E14" s="40"/>
      <c r="F14" s="40"/>
      <c r="G14" s="40"/>
      <c r="H14" s="40"/>
      <c r="I14" s="40"/>
      <c r="J14" s="40"/>
      <c r="K14" s="40"/>
      <c r="L14" s="40"/>
      <c r="M14" s="58">
        <f t="shared" si="0"/>
        <v>0</v>
      </c>
    </row>
    <row r="15" spans="1:16" x14ac:dyDescent="0.25">
      <c r="A15" s="34">
        <v>50</v>
      </c>
      <c r="B15" s="35" t="s">
        <v>15</v>
      </c>
      <c r="C15" s="3" t="s">
        <v>0</v>
      </c>
      <c r="D15" s="35" t="s">
        <v>16</v>
      </c>
      <c r="E15" s="36"/>
      <c r="F15" s="36"/>
      <c r="G15" s="101">
        <v>846.4</v>
      </c>
      <c r="H15" s="95"/>
      <c r="I15" s="95"/>
      <c r="J15" s="102">
        <v>1621585.4</v>
      </c>
      <c r="K15" s="102">
        <v>1340509.33</v>
      </c>
      <c r="L15" s="102">
        <v>281922.46999999997</v>
      </c>
      <c r="M15" s="58">
        <f t="shared" si="0"/>
        <v>281922.46999999997</v>
      </c>
    </row>
    <row r="16" spans="1:16" x14ac:dyDescent="0.25">
      <c r="A16" s="46">
        <v>107166</v>
      </c>
      <c r="B16" s="37" t="s">
        <v>17</v>
      </c>
      <c r="C16" s="3" t="s">
        <v>0</v>
      </c>
      <c r="D16" s="37" t="s">
        <v>18</v>
      </c>
      <c r="E16" s="38"/>
      <c r="F16" s="38"/>
      <c r="G16" s="103">
        <v>480.52</v>
      </c>
      <c r="H16" s="94"/>
      <c r="I16" s="94"/>
      <c r="J16" s="104">
        <v>1424016.89</v>
      </c>
      <c r="K16" s="104">
        <v>1142983.8</v>
      </c>
      <c r="L16" s="104">
        <v>281513.61</v>
      </c>
      <c r="M16" s="58">
        <f t="shared" si="0"/>
        <v>281513.61</v>
      </c>
      <c r="N16" s="64" t="str">
        <f>VLOOKUP(A16,'DE PARA'!$A:$E,5,0)</f>
        <v>13.1</v>
      </c>
    </row>
    <row r="17" spans="1:14" x14ac:dyDescent="0.25">
      <c r="A17" s="46">
        <v>107190</v>
      </c>
      <c r="B17" s="37" t="s">
        <v>20</v>
      </c>
      <c r="C17" s="3" t="s">
        <v>0</v>
      </c>
      <c r="D17" s="37" t="s">
        <v>21</v>
      </c>
      <c r="E17" s="38"/>
      <c r="F17" s="38"/>
      <c r="G17" s="103">
        <v>344.98</v>
      </c>
      <c r="H17" s="94"/>
      <c r="I17" s="94"/>
      <c r="J17" s="104">
        <v>188651.84</v>
      </c>
      <c r="K17" s="104">
        <v>188963.03</v>
      </c>
      <c r="L17" s="103">
        <v>33.79</v>
      </c>
      <c r="M17" s="58">
        <f t="shared" si="0"/>
        <v>33.79</v>
      </c>
      <c r="N17" s="64" t="str">
        <f>VLOOKUP(A17,'DE PARA'!$A:$E,5,0)</f>
        <v>13.2</v>
      </c>
    </row>
    <row r="18" spans="1:14" x14ac:dyDescent="0.25">
      <c r="A18" s="46">
        <v>107212</v>
      </c>
      <c r="B18" s="37" t="s">
        <v>23</v>
      </c>
      <c r="C18" s="3" t="s">
        <v>0</v>
      </c>
      <c r="D18" s="37" t="s">
        <v>24</v>
      </c>
      <c r="E18" s="38"/>
      <c r="F18" s="38"/>
      <c r="G18" s="103">
        <v>19.28</v>
      </c>
      <c r="H18" s="94"/>
      <c r="I18" s="94"/>
      <c r="J18" s="103">
        <v>0</v>
      </c>
      <c r="K18" s="103">
        <v>0</v>
      </c>
      <c r="L18" s="103">
        <v>19.28</v>
      </c>
      <c r="M18" s="58">
        <f t="shared" si="0"/>
        <v>19.28</v>
      </c>
      <c r="N18" s="64" t="str">
        <f>VLOOKUP(A18,'DE PARA'!$A:$E,5,0)</f>
        <v>13.4</v>
      </c>
    </row>
    <row r="19" spans="1:14" x14ac:dyDescent="0.25">
      <c r="A19" s="46">
        <v>107220</v>
      </c>
      <c r="B19" s="37" t="s">
        <v>26</v>
      </c>
      <c r="C19" s="3" t="s">
        <v>0</v>
      </c>
      <c r="D19" s="37" t="s">
        <v>27</v>
      </c>
      <c r="E19" s="38"/>
      <c r="F19" s="38"/>
      <c r="G19" s="103">
        <v>1.62</v>
      </c>
      <c r="H19" s="94"/>
      <c r="I19" s="94"/>
      <c r="J19" s="104">
        <v>8916.67</v>
      </c>
      <c r="K19" s="104">
        <v>8562.5</v>
      </c>
      <c r="L19" s="103">
        <v>355.79</v>
      </c>
      <c r="M19" s="58">
        <f t="shared" si="0"/>
        <v>355.79</v>
      </c>
      <c r="N19" s="64" t="str">
        <f>VLOOKUP(A19,'DE PARA'!$A:$E,5,0)</f>
        <v>13.5</v>
      </c>
    </row>
    <row r="20" spans="1:14" x14ac:dyDescent="0.25">
      <c r="A20" s="39" t="s">
        <v>0</v>
      </c>
      <c r="B20" s="15" t="s">
        <v>0</v>
      </c>
      <c r="C20" s="3" t="s">
        <v>0</v>
      </c>
      <c r="D20" s="15" t="s">
        <v>0</v>
      </c>
      <c r="E20" s="40"/>
      <c r="F20" s="40"/>
      <c r="G20" s="40"/>
      <c r="H20" s="40"/>
      <c r="I20" s="40"/>
      <c r="J20" s="40"/>
      <c r="K20" s="40"/>
      <c r="L20" s="40"/>
      <c r="M20" s="58">
        <f t="shared" si="0"/>
        <v>0</v>
      </c>
    </row>
    <row r="21" spans="1:14" x14ac:dyDescent="0.25">
      <c r="A21" s="34">
        <v>49</v>
      </c>
      <c r="B21" s="35" t="s">
        <v>29</v>
      </c>
      <c r="C21" s="3" t="s">
        <v>0</v>
      </c>
      <c r="D21" s="35" t="s">
        <v>30</v>
      </c>
      <c r="E21" s="36"/>
      <c r="F21" s="36"/>
      <c r="G21" s="102">
        <v>1372.8</v>
      </c>
      <c r="H21" s="95"/>
      <c r="I21" s="95"/>
      <c r="J21" s="102">
        <v>247452.75</v>
      </c>
      <c r="K21" s="102">
        <v>247813.18</v>
      </c>
      <c r="L21" s="102">
        <v>1012.37</v>
      </c>
      <c r="M21" s="58">
        <f t="shared" si="0"/>
        <v>1012.37</v>
      </c>
      <c r="N21" s="64" t="str">
        <f>VLOOKUP(A21,'DE PARA'!$A:$E,5,0)</f>
        <v>13.3</v>
      </c>
    </row>
    <row r="22" spans="1:14" x14ac:dyDescent="0.25">
      <c r="A22" s="46">
        <v>108340</v>
      </c>
      <c r="B22" s="37" t="s">
        <v>32</v>
      </c>
      <c r="C22" s="3" t="s">
        <v>0</v>
      </c>
      <c r="D22" s="37" t="s">
        <v>33</v>
      </c>
      <c r="E22" s="38"/>
      <c r="F22" s="38"/>
      <c r="G22" s="103">
        <v>0</v>
      </c>
      <c r="H22" s="94"/>
      <c r="I22" s="94"/>
      <c r="J22" s="104">
        <v>75992.149999999994</v>
      </c>
      <c r="K22" s="104">
        <v>75992.149999999994</v>
      </c>
      <c r="L22" s="103">
        <v>0</v>
      </c>
      <c r="M22" s="58">
        <f t="shared" si="0"/>
        <v>0</v>
      </c>
    </row>
    <row r="23" spans="1:14" x14ac:dyDescent="0.25">
      <c r="A23" s="46">
        <v>109223</v>
      </c>
      <c r="B23" s="37" t="s">
        <v>36</v>
      </c>
      <c r="C23" s="3" t="s">
        <v>0</v>
      </c>
      <c r="D23" s="37" t="s">
        <v>37</v>
      </c>
      <c r="E23" s="38"/>
      <c r="F23" s="38"/>
      <c r="G23" s="104">
        <v>1372.8</v>
      </c>
      <c r="H23" s="94"/>
      <c r="I23" s="94"/>
      <c r="J23" s="104">
        <v>95468.45</v>
      </c>
      <c r="K23" s="104">
        <v>95828.88</v>
      </c>
      <c r="L23" s="104">
        <v>1012.37</v>
      </c>
      <c r="M23" s="58">
        <f t="shared" si="0"/>
        <v>1012.37</v>
      </c>
    </row>
    <row r="24" spans="1:14" x14ac:dyDescent="0.25">
      <c r="A24" s="46">
        <v>110060</v>
      </c>
      <c r="B24" s="37" t="s">
        <v>38</v>
      </c>
      <c r="C24" s="3" t="s">
        <v>0</v>
      </c>
      <c r="D24" s="37" t="s">
        <v>39</v>
      </c>
      <c r="E24" s="38"/>
      <c r="F24" s="38"/>
      <c r="G24" s="103">
        <v>0</v>
      </c>
      <c r="H24" s="94"/>
      <c r="I24" s="94"/>
      <c r="J24" s="104">
        <v>75992.149999999994</v>
      </c>
      <c r="K24" s="104">
        <v>75992.149999999994</v>
      </c>
      <c r="L24" s="103">
        <v>0</v>
      </c>
      <c r="M24" s="58">
        <f t="shared" si="0"/>
        <v>0</v>
      </c>
    </row>
    <row r="25" spans="1:14" x14ac:dyDescent="0.25">
      <c r="A25" s="39" t="s">
        <v>0</v>
      </c>
      <c r="B25" s="15" t="s">
        <v>0</v>
      </c>
      <c r="C25" s="3" t="s">
        <v>0</v>
      </c>
      <c r="D25" s="15" t="s">
        <v>0</v>
      </c>
      <c r="E25" s="40"/>
      <c r="F25" s="40"/>
      <c r="G25" s="40"/>
      <c r="H25" s="40"/>
      <c r="I25" s="40"/>
      <c r="J25" s="40"/>
      <c r="K25" s="40"/>
      <c r="L25" s="40"/>
      <c r="M25" s="58">
        <f t="shared" si="0"/>
        <v>0</v>
      </c>
    </row>
    <row r="26" spans="1:14" x14ac:dyDescent="0.25">
      <c r="A26" s="34">
        <v>48</v>
      </c>
      <c r="B26" s="35" t="s">
        <v>44</v>
      </c>
      <c r="C26" s="3" t="s">
        <v>0</v>
      </c>
      <c r="D26" s="35" t="s">
        <v>45</v>
      </c>
      <c r="E26" s="36"/>
      <c r="F26" s="36"/>
      <c r="G26" s="102">
        <v>14877756.1</v>
      </c>
      <c r="H26" s="95"/>
      <c r="I26" s="95"/>
      <c r="J26" s="102">
        <v>321693.19</v>
      </c>
      <c r="K26" s="102">
        <v>552288.07999999996</v>
      </c>
      <c r="L26" s="102">
        <v>14647161.210000001</v>
      </c>
      <c r="M26" s="58">
        <f t="shared" si="0"/>
        <v>14647161.210000001</v>
      </c>
    </row>
    <row r="27" spans="1:14" x14ac:dyDescent="0.25">
      <c r="A27" s="46">
        <v>107174</v>
      </c>
      <c r="B27" s="37" t="s">
        <v>46</v>
      </c>
      <c r="C27" s="3" t="s">
        <v>0</v>
      </c>
      <c r="D27" s="37" t="s">
        <v>47</v>
      </c>
      <c r="E27" s="38"/>
      <c r="F27" s="38"/>
      <c r="G27" s="104">
        <v>7022368.21</v>
      </c>
      <c r="H27" s="94"/>
      <c r="I27" s="94"/>
      <c r="J27" s="104">
        <v>60987.89</v>
      </c>
      <c r="K27" s="104">
        <v>539571.25</v>
      </c>
      <c r="L27" s="104">
        <v>6543784.8499999996</v>
      </c>
      <c r="M27" s="58">
        <f t="shared" si="0"/>
        <v>6543784.8499999996</v>
      </c>
      <c r="N27" s="64" t="str">
        <f>VLOOKUP(A27,'DE PARA'!$A:$E,5,0)</f>
        <v>13.1</v>
      </c>
    </row>
    <row r="28" spans="1:14" x14ac:dyDescent="0.25">
      <c r="A28" s="46">
        <v>107204</v>
      </c>
      <c r="B28" s="37" t="s">
        <v>48</v>
      </c>
      <c r="C28" s="3" t="s">
        <v>0</v>
      </c>
      <c r="D28" s="37" t="s">
        <v>49</v>
      </c>
      <c r="E28" s="38"/>
      <c r="F28" s="38"/>
      <c r="G28" s="104">
        <v>81590.25</v>
      </c>
      <c r="H28" s="94"/>
      <c r="I28" s="94"/>
      <c r="J28" s="103">
        <v>694.24</v>
      </c>
      <c r="K28" s="103">
        <v>0</v>
      </c>
      <c r="L28" s="104">
        <v>82284.490000000005</v>
      </c>
      <c r="M28" s="58">
        <f t="shared" si="0"/>
        <v>82284.490000000005</v>
      </c>
      <c r="N28" s="64" t="str">
        <f>VLOOKUP(A28,'DE PARA'!$A:$E,5,0)</f>
        <v>13.2</v>
      </c>
    </row>
    <row r="29" spans="1:14" x14ac:dyDescent="0.25">
      <c r="A29" s="46">
        <v>107239</v>
      </c>
      <c r="B29" s="37" t="s">
        <v>50</v>
      </c>
      <c r="C29" s="3" t="s">
        <v>0</v>
      </c>
      <c r="D29" s="37" t="s">
        <v>51</v>
      </c>
      <c r="E29" s="38"/>
      <c r="F29" s="38"/>
      <c r="G29" s="104">
        <v>1195555.08</v>
      </c>
      <c r="H29" s="94"/>
      <c r="I29" s="94"/>
      <c r="J29" s="104">
        <v>19201.71</v>
      </c>
      <c r="K29" s="104">
        <v>1868.47</v>
      </c>
      <c r="L29" s="104">
        <v>1212888.32</v>
      </c>
      <c r="M29" s="58">
        <f t="shared" si="0"/>
        <v>1212888.32</v>
      </c>
      <c r="N29" s="64" t="str">
        <f>VLOOKUP(A29,'DE PARA'!$A:$E,5,0)</f>
        <v>13.5</v>
      </c>
    </row>
    <row r="30" spans="1:14" x14ac:dyDescent="0.25">
      <c r="A30" s="46">
        <v>107476</v>
      </c>
      <c r="B30" s="37" t="s">
        <v>52</v>
      </c>
      <c r="C30" s="3" t="s">
        <v>0</v>
      </c>
      <c r="D30" s="37" t="s">
        <v>53</v>
      </c>
      <c r="E30" s="38"/>
      <c r="F30" s="38"/>
      <c r="G30" s="104">
        <v>5367967.53</v>
      </c>
      <c r="H30" s="94"/>
      <c r="I30" s="94"/>
      <c r="J30" s="104">
        <v>229940.56</v>
      </c>
      <c r="K30" s="104">
        <v>9048.6</v>
      </c>
      <c r="L30" s="104">
        <v>5588859.4900000002</v>
      </c>
      <c r="M30" s="58">
        <f t="shared" si="0"/>
        <v>5588859.4900000002</v>
      </c>
      <c r="N30" s="64" t="str">
        <f>VLOOKUP(A30,'DE PARA'!$A:$E,5,0)</f>
        <v>13.2</v>
      </c>
    </row>
    <row r="31" spans="1:14" x14ac:dyDescent="0.25">
      <c r="A31" s="46">
        <v>107689</v>
      </c>
      <c r="B31" s="37" t="s">
        <v>54</v>
      </c>
      <c r="C31" s="3" t="s">
        <v>0</v>
      </c>
      <c r="D31" s="37" t="s">
        <v>55</v>
      </c>
      <c r="E31" s="38"/>
      <c r="F31" s="38"/>
      <c r="G31" s="104">
        <v>1210275.03</v>
      </c>
      <c r="H31" s="94"/>
      <c r="I31" s="94"/>
      <c r="J31" s="104">
        <v>10868.79</v>
      </c>
      <c r="K31" s="104">
        <v>1799.76</v>
      </c>
      <c r="L31" s="104">
        <v>1219344.06</v>
      </c>
      <c r="M31" s="58">
        <f t="shared" si="0"/>
        <v>1219344.06</v>
      </c>
      <c r="N31" s="64" t="str">
        <f>VLOOKUP(A31,'DE PARA'!$A:$E,5,0)</f>
        <v>13.4</v>
      </c>
    </row>
    <row r="32" spans="1:14" x14ac:dyDescent="0.25">
      <c r="A32" s="39" t="s">
        <v>0</v>
      </c>
      <c r="B32" s="15" t="s">
        <v>0</v>
      </c>
      <c r="C32" s="3" t="s">
        <v>0</v>
      </c>
      <c r="D32" s="15" t="s">
        <v>0</v>
      </c>
      <c r="E32" s="40"/>
      <c r="F32" s="40"/>
      <c r="G32" s="40"/>
      <c r="H32" s="40"/>
      <c r="I32" s="40"/>
      <c r="J32" s="40"/>
      <c r="K32" s="40"/>
      <c r="L32" s="40"/>
      <c r="M32" s="58">
        <f t="shared" si="0"/>
        <v>0</v>
      </c>
    </row>
    <row r="33" spans="1:14" s="64" customFormat="1" x14ac:dyDescent="0.25">
      <c r="A33" s="34">
        <v>39</v>
      </c>
      <c r="B33" s="35" t="s">
        <v>56</v>
      </c>
      <c r="C33" s="3" t="s">
        <v>0</v>
      </c>
      <c r="D33" s="35" t="s">
        <v>57</v>
      </c>
      <c r="E33" s="36"/>
      <c r="F33" s="36"/>
      <c r="G33" s="102">
        <v>6809889.2000000002</v>
      </c>
      <c r="H33" s="95"/>
      <c r="I33" s="95"/>
      <c r="J33" s="102">
        <v>127847.27</v>
      </c>
      <c r="K33" s="102">
        <v>171919.89</v>
      </c>
      <c r="L33" s="102">
        <v>6765816.5800000001</v>
      </c>
      <c r="M33" s="58">
        <f t="shared" si="0"/>
        <v>6765816.5800000001</v>
      </c>
      <c r="N33" s="64" t="str">
        <f>VLOOKUP(A33,'DE PARA'!$A:$E,5,0)</f>
        <v>13.3</v>
      </c>
    </row>
    <row r="34" spans="1:14" s="64" customFormat="1" x14ac:dyDescent="0.25">
      <c r="A34" s="46">
        <v>106070</v>
      </c>
      <c r="B34" s="37" t="s">
        <v>58</v>
      </c>
      <c r="C34" s="3" t="s">
        <v>0</v>
      </c>
      <c r="D34" s="37" t="s">
        <v>59</v>
      </c>
      <c r="E34" s="38"/>
      <c r="F34" s="38"/>
      <c r="G34" s="104">
        <v>1277348.3700000001</v>
      </c>
      <c r="H34" s="94"/>
      <c r="I34" s="94"/>
      <c r="J34" s="104">
        <v>9968.43</v>
      </c>
      <c r="K34" s="103">
        <v>0</v>
      </c>
      <c r="L34" s="104">
        <v>1287316.8</v>
      </c>
      <c r="M34" s="58">
        <f t="shared" si="0"/>
        <v>1287316.8</v>
      </c>
    </row>
    <row r="35" spans="1:14" s="64" customFormat="1" x14ac:dyDescent="0.25">
      <c r="A35" s="46">
        <v>106216</v>
      </c>
      <c r="B35" s="37" t="s">
        <v>60</v>
      </c>
      <c r="C35" s="3" t="s">
        <v>0</v>
      </c>
      <c r="D35" s="37" t="s">
        <v>61</v>
      </c>
      <c r="E35" s="38"/>
      <c r="F35" s="38"/>
      <c r="G35" s="104">
        <v>7745.11</v>
      </c>
      <c r="H35" s="94"/>
      <c r="I35" s="94"/>
      <c r="J35" s="103">
        <v>61.73</v>
      </c>
      <c r="K35" s="103">
        <v>0</v>
      </c>
      <c r="L35" s="104">
        <v>7806.84</v>
      </c>
      <c r="M35" s="58">
        <f t="shared" si="0"/>
        <v>7806.84</v>
      </c>
    </row>
    <row r="36" spans="1:14" s="64" customFormat="1" x14ac:dyDescent="0.25">
      <c r="A36" s="46">
        <v>106224</v>
      </c>
      <c r="B36" s="37" t="s">
        <v>62</v>
      </c>
      <c r="C36" s="3" t="s">
        <v>0</v>
      </c>
      <c r="D36" s="37" t="s">
        <v>63</v>
      </c>
      <c r="E36" s="38"/>
      <c r="F36" s="38"/>
      <c r="G36" s="104">
        <v>177007.77</v>
      </c>
      <c r="H36" s="94"/>
      <c r="I36" s="94"/>
      <c r="J36" s="104">
        <v>1381.37</v>
      </c>
      <c r="K36" s="103">
        <v>0</v>
      </c>
      <c r="L36" s="104">
        <v>178389.14</v>
      </c>
      <c r="M36" s="58">
        <f t="shared" si="0"/>
        <v>178389.14</v>
      </c>
    </row>
    <row r="37" spans="1:14" s="64" customFormat="1" x14ac:dyDescent="0.25">
      <c r="A37" s="46">
        <v>106895</v>
      </c>
      <c r="B37" s="37" t="s">
        <v>64</v>
      </c>
      <c r="C37" s="3" t="s">
        <v>0</v>
      </c>
      <c r="D37" s="37" t="s">
        <v>65</v>
      </c>
      <c r="E37" s="38"/>
      <c r="F37" s="38"/>
      <c r="G37" s="104">
        <v>75759.360000000001</v>
      </c>
      <c r="H37" s="94"/>
      <c r="I37" s="94"/>
      <c r="J37" s="103">
        <v>521.04</v>
      </c>
      <c r="K37" s="104">
        <v>76280.399999999994</v>
      </c>
      <c r="L37" s="103">
        <v>0</v>
      </c>
      <c r="M37" s="58">
        <f t="shared" si="0"/>
        <v>0</v>
      </c>
    </row>
    <row r="38" spans="1:14" s="64" customFormat="1" x14ac:dyDescent="0.25">
      <c r="A38" s="46">
        <v>107140</v>
      </c>
      <c r="B38" s="37" t="s">
        <v>66</v>
      </c>
      <c r="C38" s="3" t="s">
        <v>0</v>
      </c>
      <c r="D38" s="37" t="s">
        <v>67</v>
      </c>
      <c r="E38" s="38"/>
      <c r="F38" s="38"/>
      <c r="G38" s="104">
        <v>3949454.24</v>
      </c>
      <c r="H38" s="94"/>
      <c r="I38" s="94"/>
      <c r="J38" s="104">
        <v>106464.11</v>
      </c>
      <c r="K38" s="103">
        <v>0</v>
      </c>
      <c r="L38" s="104">
        <v>4055918.35</v>
      </c>
      <c r="M38" s="58">
        <f t="shared" si="0"/>
        <v>4055918.35</v>
      </c>
    </row>
    <row r="39" spans="1:14" s="64" customFormat="1" x14ac:dyDescent="0.25">
      <c r="A39" s="46">
        <v>109231</v>
      </c>
      <c r="B39" s="37" t="s">
        <v>68</v>
      </c>
      <c r="C39" s="3" t="s">
        <v>0</v>
      </c>
      <c r="D39" s="37" t="s">
        <v>69</v>
      </c>
      <c r="E39" s="38"/>
      <c r="F39" s="38"/>
      <c r="G39" s="104">
        <v>160038.35999999999</v>
      </c>
      <c r="H39" s="94"/>
      <c r="I39" s="94"/>
      <c r="J39" s="103">
        <v>976.67</v>
      </c>
      <c r="K39" s="104">
        <v>95639.49</v>
      </c>
      <c r="L39" s="104">
        <v>65375.54</v>
      </c>
      <c r="M39" s="58">
        <f t="shared" si="0"/>
        <v>65375.54</v>
      </c>
    </row>
    <row r="40" spans="1:14" s="64" customFormat="1" x14ac:dyDescent="0.25">
      <c r="A40" s="46">
        <v>110086</v>
      </c>
      <c r="B40" s="37" t="s">
        <v>70</v>
      </c>
      <c r="C40" s="3" t="s">
        <v>0</v>
      </c>
      <c r="D40" s="37" t="s">
        <v>71</v>
      </c>
      <c r="E40" s="38"/>
      <c r="F40" s="38"/>
      <c r="G40" s="104">
        <v>1061522.56</v>
      </c>
      <c r="H40" s="94"/>
      <c r="I40" s="94"/>
      <c r="J40" s="104">
        <v>7737.61</v>
      </c>
      <c r="K40" s="103">
        <v>0</v>
      </c>
      <c r="L40" s="104">
        <v>1069260.17</v>
      </c>
      <c r="M40" s="56"/>
    </row>
    <row r="41" spans="1:14" s="64" customFormat="1" x14ac:dyDescent="0.25">
      <c r="A41" s="46">
        <v>110183</v>
      </c>
      <c r="B41" s="37" t="s">
        <v>72</v>
      </c>
      <c r="C41" s="3" t="s">
        <v>0</v>
      </c>
      <c r="D41" s="37" t="s">
        <v>73</v>
      </c>
      <c r="E41" s="38"/>
      <c r="F41" s="38"/>
      <c r="G41" s="104">
        <v>101013.43</v>
      </c>
      <c r="H41" s="94"/>
      <c r="I41" s="94"/>
      <c r="J41" s="103">
        <v>736.31</v>
      </c>
      <c r="K41" s="103">
        <v>0</v>
      </c>
      <c r="L41" s="104">
        <v>101749.74</v>
      </c>
      <c r="M41" s="58"/>
    </row>
    <row r="42" spans="1:14" s="64" customFormat="1" x14ac:dyDescent="0.25">
      <c r="A42" s="39" t="s">
        <v>0</v>
      </c>
      <c r="B42" s="15" t="s">
        <v>0</v>
      </c>
      <c r="C42" s="3" t="s">
        <v>0</v>
      </c>
      <c r="D42" s="15" t="s">
        <v>0</v>
      </c>
      <c r="E42" s="40"/>
      <c r="F42" s="40"/>
      <c r="G42" s="40"/>
      <c r="H42" s="40"/>
      <c r="I42" s="40"/>
      <c r="J42" s="40"/>
      <c r="K42" s="40"/>
      <c r="L42" s="40"/>
      <c r="M42" s="58"/>
    </row>
    <row r="43" spans="1:14" s="64" customFormat="1" x14ac:dyDescent="0.25">
      <c r="A43" s="34">
        <v>10017</v>
      </c>
      <c r="B43" s="35" t="s">
        <v>74</v>
      </c>
      <c r="C43" s="3" t="s">
        <v>0</v>
      </c>
      <c r="D43" s="35" t="s">
        <v>75</v>
      </c>
      <c r="E43" s="36"/>
      <c r="F43" s="36"/>
      <c r="G43" s="102">
        <v>227348.27</v>
      </c>
      <c r="H43" s="95"/>
      <c r="I43" s="95"/>
      <c r="J43" s="102">
        <v>460250.33</v>
      </c>
      <c r="K43" s="102">
        <v>366406.55</v>
      </c>
      <c r="L43" s="102">
        <v>321192.05</v>
      </c>
      <c r="M43" s="58"/>
    </row>
    <row r="44" spans="1:14" s="64" customFormat="1" x14ac:dyDescent="0.25">
      <c r="A44" s="34">
        <v>26</v>
      </c>
      <c r="B44" s="35" t="s">
        <v>76</v>
      </c>
      <c r="C44" s="3" t="s">
        <v>0</v>
      </c>
      <c r="D44" s="35" t="s">
        <v>77</v>
      </c>
      <c r="E44" s="36"/>
      <c r="F44" s="36"/>
      <c r="G44" s="102">
        <v>156927.66</v>
      </c>
      <c r="H44" s="95"/>
      <c r="I44" s="95"/>
      <c r="J44" s="102">
        <v>237212.54</v>
      </c>
      <c r="K44" s="102">
        <v>194983.49</v>
      </c>
      <c r="L44" s="102">
        <v>199156.71</v>
      </c>
      <c r="M44" s="59"/>
    </row>
    <row r="45" spans="1:14" s="64" customFormat="1" x14ac:dyDescent="0.25">
      <c r="A45" s="34">
        <v>10018</v>
      </c>
      <c r="B45" s="35" t="s">
        <v>78</v>
      </c>
      <c r="C45" s="3" t="s">
        <v>0</v>
      </c>
      <c r="D45" s="35" t="s">
        <v>79</v>
      </c>
      <c r="E45" s="36"/>
      <c r="F45" s="36"/>
      <c r="G45" s="102">
        <v>156927.66</v>
      </c>
      <c r="H45" s="95"/>
      <c r="I45" s="95"/>
      <c r="J45" s="102">
        <v>237212.54</v>
      </c>
      <c r="K45" s="102">
        <v>194983.49</v>
      </c>
      <c r="L45" s="102">
        <v>199156.71</v>
      </c>
      <c r="M45" s="59"/>
    </row>
    <row r="46" spans="1:14" s="64" customFormat="1" x14ac:dyDescent="0.25">
      <c r="A46" s="46">
        <v>10024</v>
      </c>
      <c r="B46" s="37" t="s">
        <v>80</v>
      </c>
      <c r="C46" s="3" t="s">
        <v>0</v>
      </c>
      <c r="D46" s="37" t="s">
        <v>81</v>
      </c>
      <c r="E46" s="38"/>
      <c r="F46" s="38"/>
      <c r="G46" s="103">
        <v>0</v>
      </c>
      <c r="H46" s="94"/>
      <c r="I46" s="94"/>
      <c r="J46" s="104">
        <v>18200</v>
      </c>
      <c r="K46" s="104">
        <v>18200</v>
      </c>
      <c r="L46" s="103">
        <v>0</v>
      </c>
      <c r="M46" s="59"/>
    </row>
    <row r="47" spans="1:14" s="64" customFormat="1" x14ac:dyDescent="0.25">
      <c r="A47" s="46">
        <v>10025</v>
      </c>
      <c r="B47" s="37" t="s">
        <v>82</v>
      </c>
      <c r="C47" s="3" t="s">
        <v>0</v>
      </c>
      <c r="D47" s="37" t="s">
        <v>83</v>
      </c>
      <c r="E47" s="38"/>
      <c r="F47" s="38"/>
      <c r="G47" s="104">
        <v>101783.11</v>
      </c>
      <c r="H47" s="94"/>
      <c r="I47" s="94"/>
      <c r="J47" s="104">
        <v>163560.01</v>
      </c>
      <c r="K47" s="104">
        <v>142393.81</v>
      </c>
      <c r="L47" s="104">
        <v>122949.31</v>
      </c>
      <c r="M47" s="59"/>
    </row>
    <row r="48" spans="1:14" s="64" customFormat="1" x14ac:dyDescent="0.25">
      <c r="A48" s="46">
        <v>10027</v>
      </c>
      <c r="B48" s="37" t="s">
        <v>84</v>
      </c>
      <c r="C48" s="3" t="s">
        <v>0</v>
      </c>
      <c r="D48" s="37" t="s">
        <v>85</v>
      </c>
      <c r="E48" s="38"/>
      <c r="F48" s="38"/>
      <c r="G48" s="104">
        <v>42302.89</v>
      </c>
      <c r="H48" s="94"/>
      <c r="I48" s="94"/>
      <c r="J48" s="104">
        <v>42302.89</v>
      </c>
      <c r="K48" s="104">
        <v>15000</v>
      </c>
      <c r="L48" s="104">
        <v>69605.78</v>
      </c>
      <c r="M48" s="56"/>
    </row>
    <row r="49" spans="1:13" s="64" customFormat="1" x14ac:dyDescent="0.25">
      <c r="A49" s="46">
        <v>10029</v>
      </c>
      <c r="B49" s="37" t="s">
        <v>86</v>
      </c>
      <c r="C49" s="3" t="s">
        <v>0</v>
      </c>
      <c r="D49" s="37" t="s">
        <v>87</v>
      </c>
      <c r="E49" s="38"/>
      <c r="F49" s="38"/>
      <c r="G49" s="104">
        <v>12841.66</v>
      </c>
      <c r="H49" s="94"/>
      <c r="I49" s="94"/>
      <c r="J49" s="104">
        <v>13149.64</v>
      </c>
      <c r="K49" s="104">
        <v>19389.68</v>
      </c>
      <c r="L49" s="104">
        <v>6601.62</v>
      </c>
      <c r="M49" s="58"/>
    </row>
    <row r="50" spans="1:13" s="64" customFormat="1" x14ac:dyDescent="0.25">
      <c r="A50" s="39" t="s">
        <v>0</v>
      </c>
      <c r="B50" s="15" t="s">
        <v>0</v>
      </c>
      <c r="C50" s="3" t="s">
        <v>0</v>
      </c>
      <c r="D50" s="15" t="s">
        <v>0</v>
      </c>
      <c r="E50" s="40"/>
      <c r="F50" s="40"/>
      <c r="G50" s="40"/>
      <c r="H50" s="40"/>
      <c r="I50" s="40"/>
      <c r="J50" s="40"/>
      <c r="K50" s="40"/>
      <c r="L50" s="40"/>
      <c r="M50" s="58"/>
    </row>
    <row r="51" spans="1:13" s="64" customFormat="1" x14ac:dyDescent="0.25">
      <c r="A51" s="34">
        <v>28</v>
      </c>
      <c r="B51" s="35" t="s">
        <v>88</v>
      </c>
      <c r="C51" s="3" t="s">
        <v>0</v>
      </c>
      <c r="D51" s="35" t="s">
        <v>89</v>
      </c>
      <c r="E51" s="36"/>
      <c r="F51" s="36"/>
      <c r="G51" s="102">
        <v>33720.83</v>
      </c>
      <c r="H51" s="95"/>
      <c r="I51" s="95"/>
      <c r="J51" s="102">
        <v>219297.24</v>
      </c>
      <c r="K51" s="102">
        <v>162132.85</v>
      </c>
      <c r="L51" s="102">
        <v>90885.22</v>
      </c>
      <c r="M51" s="59"/>
    </row>
    <row r="52" spans="1:13" s="64" customFormat="1" x14ac:dyDescent="0.25">
      <c r="A52" s="34">
        <v>31</v>
      </c>
      <c r="B52" s="35" t="s">
        <v>90</v>
      </c>
      <c r="C52" s="3" t="s">
        <v>0</v>
      </c>
      <c r="D52" s="35" t="s">
        <v>91</v>
      </c>
      <c r="E52" s="36"/>
      <c r="F52" s="36"/>
      <c r="G52" s="102">
        <v>33720.83</v>
      </c>
      <c r="H52" s="95"/>
      <c r="I52" s="95"/>
      <c r="J52" s="102">
        <v>219297.24</v>
      </c>
      <c r="K52" s="102">
        <v>162132.85</v>
      </c>
      <c r="L52" s="102">
        <v>90885.22</v>
      </c>
      <c r="M52" s="59"/>
    </row>
    <row r="53" spans="1:13" s="64" customFormat="1" x14ac:dyDescent="0.25">
      <c r="A53" s="46">
        <v>10031</v>
      </c>
      <c r="B53" s="37" t="s">
        <v>92</v>
      </c>
      <c r="C53" s="3" t="s">
        <v>0</v>
      </c>
      <c r="D53" s="37" t="s">
        <v>93</v>
      </c>
      <c r="E53" s="38"/>
      <c r="F53" s="38"/>
      <c r="G53" s="103">
        <v>0</v>
      </c>
      <c r="H53" s="94"/>
      <c r="I53" s="94"/>
      <c r="J53" s="104">
        <v>120666</v>
      </c>
      <c r="K53" s="104">
        <v>120666</v>
      </c>
      <c r="L53" s="103">
        <v>0</v>
      </c>
      <c r="M53" s="59"/>
    </row>
    <row r="54" spans="1:13" s="64" customFormat="1" x14ac:dyDescent="0.25">
      <c r="A54" s="46">
        <v>10032</v>
      </c>
      <c r="B54" s="37" t="s">
        <v>94</v>
      </c>
      <c r="C54" s="3" t="s">
        <v>0</v>
      </c>
      <c r="D54" s="37" t="s">
        <v>95</v>
      </c>
      <c r="E54" s="38"/>
      <c r="F54" s="38"/>
      <c r="G54" s="104">
        <v>15505.23</v>
      </c>
      <c r="H54" s="94"/>
      <c r="I54" s="94"/>
      <c r="J54" s="104">
        <v>47480</v>
      </c>
      <c r="K54" s="104">
        <v>41466.85</v>
      </c>
      <c r="L54" s="104">
        <v>21518.38</v>
      </c>
      <c r="M54" s="59"/>
    </row>
    <row r="55" spans="1:13" s="64" customFormat="1" x14ac:dyDescent="0.25">
      <c r="A55" s="46">
        <v>10033</v>
      </c>
      <c r="B55" s="37" t="s">
        <v>96</v>
      </c>
      <c r="C55" s="3" t="s">
        <v>0</v>
      </c>
      <c r="D55" s="37" t="s">
        <v>97</v>
      </c>
      <c r="E55" s="38"/>
      <c r="F55" s="38"/>
      <c r="G55" s="103">
        <v>0</v>
      </c>
      <c r="H55" s="94"/>
      <c r="I55" s="94"/>
      <c r="J55" s="104">
        <v>17439</v>
      </c>
      <c r="K55" s="103">
        <v>0</v>
      </c>
      <c r="L55" s="104">
        <v>17439</v>
      </c>
      <c r="M55" s="56"/>
    </row>
    <row r="56" spans="1:13" s="64" customFormat="1" x14ac:dyDescent="0.25">
      <c r="A56" s="46">
        <v>10036</v>
      </c>
      <c r="B56" s="37" t="s">
        <v>100</v>
      </c>
      <c r="C56" s="3" t="s">
        <v>0</v>
      </c>
      <c r="D56" s="37" t="s">
        <v>101</v>
      </c>
      <c r="E56" s="38"/>
      <c r="F56" s="38"/>
      <c r="G56" s="104">
        <v>18215.599999999999</v>
      </c>
      <c r="H56" s="94"/>
      <c r="I56" s="94"/>
      <c r="J56" s="104">
        <v>33712.239999999998</v>
      </c>
      <c r="K56" s="103">
        <v>0</v>
      </c>
      <c r="L56" s="104">
        <v>51927.839999999997</v>
      </c>
      <c r="M56" s="58"/>
    </row>
    <row r="57" spans="1:13" s="64" customFormat="1" x14ac:dyDescent="0.25">
      <c r="A57" s="39" t="s">
        <v>0</v>
      </c>
      <c r="B57" s="15" t="s">
        <v>0</v>
      </c>
      <c r="C57" s="3" t="s">
        <v>0</v>
      </c>
      <c r="D57" s="15" t="s">
        <v>0</v>
      </c>
      <c r="E57" s="40"/>
      <c r="F57" s="40"/>
      <c r="G57" s="40"/>
      <c r="H57" s="40"/>
      <c r="I57" s="40"/>
      <c r="J57" s="40"/>
      <c r="K57" s="40"/>
      <c r="L57" s="40"/>
      <c r="M57" s="58"/>
    </row>
    <row r="58" spans="1:13" s="64" customFormat="1" x14ac:dyDescent="0.25">
      <c r="A58" s="34">
        <v>72</v>
      </c>
      <c r="B58" s="35" t="s">
        <v>102</v>
      </c>
      <c r="C58" s="3" t="s">
        <v>0</v>
      </c>
      <c r="D58" s="35" t="s">
        <v>103</v>
      </c>
      <c r="E58" s="36"/>
      <c r="F58" s="36"/>
      <c r="G58" s="102">
        <v>36699.78</v>
      </c>
      <c r="H58" s="95"/>
      <c r="I58" s="95"/>
      <c r="J58" s="102">
        <v>3740.55</v>
      </c>
      <c r="K58" s="102">
        <v>9290.2099999999991</v>
      </c>
      <c r="L58" s="102">
        <v>31150.12</v>
      </c>
      <c r="M58" s="59"/>
    </row>
    <row r="59" spans="1:13" s="64" customFormat="1" x14ac:dyDescent="0.25">
      <c r="A59" s="34">
        <v>73</v>
      </c>
      <c r="B59" s="35" t="s">
        <v>104</v>
      </c>
      <c r="C59" s="3" t="s">
        <v>0</v>
      </c>
      <c r="D59" s="35" t="s">
        <v>103</v>
      </c>
      <c r="E59" s="36"/>
      <c r="F59" s="36"/>
      <c r="G59" s="102">
        <v>36699.78</v>
      </c>
      <c r="H59" s="95"/>
      <c r="I59" s="95"/>
      <c r="J59" s="102">
        <v>3740.55</v>
      </c>
      <c r="K59" s="102">
        <v>9290.2099999999991</v>
      </c>
      <c r="L59" s="102">
        <v>31150.12</v>
      </c>
      <c r="M59" s="56"/>
    </row>
    <row r="60" spans="1:13" s="64" customFormat="1" x14ac:dyDescent="0.25">
      <c r="A60" s="46">
        <v>10058</v>
      </c>
      <c r="B60" s="37" t="s">
        <v>105</v>
      </c>
      <c r="C60" s="3" t="s">
        <v>0</v>
      </c>
      <c r="D60" s="37" t="s">
        <v>106</v>
      </c>
      <c r="E60" s="38"/>
      <c r="F60" s="38"/>
      <c r="G60" s="104">
        <v>36699.78</v>
      </c>
      <c r="H60" s="94"/>
      <c r="I60" s="94"/>
      <c r="J60" s="104">
        <v>3740.55</v>
      </c>
      <c r="K60" s="104">
        <v>9290.2099999999991</v>
      </c>
      <c r="L60" s="104">
        <v>31150.12</v>
      </c>
      <c r="M60" s="58"/>
    </row>
    <row r="61" spans="1:13" s="64" customFormat="1" x14ac:dyDescent="0.25">
      <c r="A61" s="39" t="s">
        <v>0</v>
      </c>
      <c r="B61" s="15" t="s">
        <v>0</v>
      </c>
      <c r="C61" s="3" t="s">
        <v>0</v>
      </c>
      <c r="D61" s="15" t="s">
        <v>0</v>
      </c>
      <c r="E61" s="40"/>
      <c r="F61" s="40"/>
      <c r="G61" s="40"/>
      <c r="H61" s="40"/>
      <c r="I61" s="40"/>
      <c r="J61" s="40"/>
      <c r="K61" s="40"/>
      <c r="L61" s="40"/>
      <c r="M61" s="58"/>
    </row>
    <row r="62" spans="1:13" s="64" customFormat="1" x14ac:dyDescent="0.25">
      <c r="A62" s="34">
        <v>46</v>
      </c>
      <c r="B62" s="35" t="s">
        <v>107</v>
      </c>
      <c r="C62" s="3" t="s">
        <v>0</v>
      </c>
      <c r="D62" s="35" t="s">
        <v>108</v>
      </c>
      <c r="E62" s="36"/>
      <c r="F62" s="36"/>
      <c r="G62" s="102">
        <v>812217.12</v>
      </c>
      <c r="H62" s="95"/>
      <c r="I62" s="95"/>
      <c r="J62" s="101">
        <v>0</v>
      </c>
      <c r="K62" s="102">
        <v>20010.18</v>
      </c>
      <c r="L62" s="102">
        <v>792206.94</v>
      </c>
      <c r="M62" s="58"/>
    </row>
    <row r="63" spans="1:13" s="64" customFormat="1" x14ac:dyDescent="0.25">
      <c r="A63" s="34">
        <v>47</v>
      </c>
      <c r="B63" s="35" t="s">
        <v>109</v>
      </c>
      <c r="C63" s="3" t="s">
        <v>0</v>
      </c>
      <c r="D63" s="35" t="s">
        <v>110</v>
      </c>
      <c r="E63" s="36"/>
      <c r="F63" s="36"/>
      <c r="G63" s="102">
        <v>812217.12</v>
      </c>
      <c r="H63" s="95"/>
      <c r="I63" s="95"/>
      <c r="J63" s="101">
        <v>0</v>
      </c>
      <c r="K63" s="102">
        <v>20010.18</v>
      </c>
      <c r="L63" s="102">
        <v>792206.94</v>
      </c>
      <c r="M63" s="58"/>
    </row>
    <row r="64" spans="1:13" s="64" customFormat="1" x14ac:dyDescent="0.25">
      <c r="A64" s="32" t="s">
        <v>1</v>
      </c>
      <c r="B64" s="32" t="s">
        <v>2</v>
      </c>
      <c r="C64" s="32" t="s">
        <v>3</v>
      </c>
      <c r="D64" s="33"/>
      <c r="E64" s="33"/>
      <c r="F64" s="33"/>
      <c r="G64" s="99" t="s">
        <v>1773</v>
      </c>
      <c r="H64" s="100"/>
      <c r="I64" s="100"/>
      <c r="J64" s="99" t="s">
        <v>1140</v>
      </c>
      <c r="K64" s="99" t="s">
        <v>1141</v>
      </c>
      <c r="L64" s="99" t="s">
        <v>1774</v>
      </c>
      <c r="M64" s="57"/>
    </row>
    <row r="65" spans="1:13" s="64" customFormat="1" x14ac:dyDescent="0.25">
      <c r="A65" s="34">
        <v>99</v>
      </c>
      <c r="B65" s="35" t="s">
        <v>111</v>
      </c>
      <c r="C65" s="3" t="s">
        <v>0</v>
      </c>
      <c r="D65" s="35" t="s">
        <v>112</v>
      </c>
      <c r="E65" s="36"/>
      <c r="F65" s="36"/>
      <c r="G65" s="102">
        <v>2780208.75</v>
      </c>
      <c r="H65" s="95"/>
      <c r="I65" s="95"/>
      <c r="J65" s="101">
        <v>0</v>
      </c>
      <c r="K65" s="101">
        <v>0</v>
      </c>
      <c r="L65" s="102">
        <v>2780208.75</v>
      </c>
      <c r="M65" s="59"/>
    </row>
    <row r="66" spans="1:13" s="64" customFormat="1" x14ac:dyDescent="0.25">
      <c r="A66" s="34">
        <v>100</v>
      </c>
      <c r="B66" s="35" t="s">
        <v>113</v>
      </c>
      <c r="C66" s="3" t="s">
        <v>0</v>
      </c>
      <c r="D66" s="35" t="s">
        <v>114</v>
      </c>
      <c r="E66" s="36"/>
      <c r="F66" s="36"/>
      <c r="G66" s="102">
        <v>2780208.75</v>
      </c>
      <c r="H66" s="95"/>
      <c r="I66" s="95"/>
      <c r="J66" s="101">
        <v>0</v>
      </c>
      <c r="K66" s="101">
        <v>0</v>
      </c>
      <c r="L66" s="102">
        <v>2780208.75</v>
      </c>
      <c r="M66" s="59"/>
    </row>
    <row r="67" spans="1:13" s="64" customFormat="1" x14ac:dyDescent="0.25">
      <c r="A67" s="46">
        <v>36489</v>
      </c>
      <c r="B67" s="37" t="s">
        <v>115</v>
      </c>
      <c r="C67" s="3" t="s">
        <v>0</v>
      </c>
      <c r="D67" s="37" t="s">
        <v>116</v>
      </c>
      <c r="E67" s="38"/>
      <c r="F67" s="38"/>
      <c r="G67" s="104">
        <v>1193227.32</v>
      </c>
      <c r="H67" s="94"/>
      <c r="I67" s="94"/>
      <c r="J67" s="103">
        <v>0</v>
      </c>
      <c r="K67" s="103">
        <v>0</v>
      </c>
      <c r="L67" s="104">
        <v>1193227.32</v>
      </c>
      <c r="M67" s="59"/>
    </row>
    <row r="68" spans="1:13" s="64" customFormat="1" x14ac:dyDescent="0.25">
      <c r="A68" s="46">
        <v>36490</v>
      </c>
      <c r="B68" s="37" t="s">
        <v>1791</v>
      </c>
      <c r="C68" s="3" t="s">
        <v>0</v>
      </c>
      <c r="D68" s="37" t="s">
        <v>1792</v>
      </c>
      <c r="E68" s="38"/>
      <c r="F68" s="38"/>
      <c r="G68" s="104">
        <v>41082.71</v>
      </c>
      <c r="H68" s="94"/>
      <c r="I68" s="94"/>
      <c r="J68" s="103">
        <v>0</v>
      </c>
      <c r="K68" s="103">
        <v>0</v>
      </c>
      <c r="L68" s="104">
        <v>41082.71</v>
      </c>
      <c r="M68" s="59"/>
    </row>
    <row r="69" spans="1:13" s="64" customFormat="1" x14ac:dyDescent="0.25">
      <c r="A69" s="46">
        <v>36492</v>
      </c>
      <c r="B69" s="37" t="s">
        <v>1794</v>
      </c>
      <c r="C69" s="3" t="s">
        <v>0</v>
      </c>
      <c r="D69" s="37" t="s">
        <v>1795</v>
      </c>
      <c r="E69" s="38"/>
      <c r="F69" s="38"/>
      <c r="G69" s="104">
        <v>190200</v>
      </c>
      <c r="H69" s="94"/>
      <c r="I69" s="94"/>
      <c r="J69" s="103">
        <v>0</v>
      </c>
      <c r="K69" s="103">
        <v>0</v>
      </c>
      <c r="L69" s="104">
        <v>190200</v>
      </c>
      <c r="M69" s="59"/>
    </row>
    <row r="70" spans="1:13" s="64" customFormat="1" x14ac:dyDescent="0.25">
      <c r="A70" s="46">
        <v>36493</v>
      </c>
      <c r="B70" s="37" t="s">
        <v>117</v>
      </c>
      <c r="C70" s="3" t="s">
        <v>0</v>
      </c>
      <c r="D70" s="37" t="s">
        <v>118</v>
      </c>
      <c r="E70" s="38"/>
      <c r="F70" s="38"/>
      <c r="G70" s="104">
        <v>544801.59</v>
      </c>
      <c r="H70" s="94"/>
      <c r="I70" s="94"/>
      <c r="J70" s="103">
        <v>0</v>
      </c>
      <c r="K70" s="103">
        <v>0</v>
      </c>
      <c r="L70" s="104">
        <v>544801.59</v>
      </c>
      <c r="M70" s="59"/>
    </row>
    <row r="71" spans="1:13" s="64" customFormat="1" x14ac:dyDescent="0.25">
      <c r="A71" s="46">
        <v>36494</v>
      </c>
      <c r="B71" s="37" t="s">
        <v>1539</v>
      </c>
      <c r="C71" s="3" t="s">
        <v>0</v>
      </c>
      <c r="D71" s="37" t="s">
        <v>1540</v>
      </c>
      <c r="E71" s="38"/>
      <c r="F71" s="38"/>
      <c r="G71" s="104">
        <v>628380.04</v>
      </c>
      <c r="H71" s="94"/>
      <c r="I71" s="94"/>
      <c r="J71" s="103">
        <v>0</v>
      </c>
      <c r="K71" s="103">
        <v>0</v>
      </c>
      <c r="L71" s="104">
        <v>628380.04</v>
      </c>
      <c r="M71" s="56"/>
    </row>
    <row r="72" spans="1:13" s="64" customFormat="1" x14ac:dyDescent="0.25">
      <c r="A72" s="46">
        <v>36495</v>
      </c>
      <c r="B72" s="37" t="s">
        <v>1797</v>
      </c>
      <c r="C72" s="3" t="s">
        <v>0</v>
      </c>
      <c r="D72" s="37" t="s">
        <v>462</v>
      </c>
      <c r="E72" s="38"/>
      <c r="F72" s="38"/>
      <c r="G72" s="104">
        <v>182517.09</v>
      </c>
      <c r="H72" s="94"/>
      <c r="I72" s="94"/>
      <c r="J72" s="103">
        <v>0</v>
      </c>
      <c r="K72" s="103">
        <v>0</v>
      </c>
      <c r="L72" s="104">
        <v>182517.09</v>
      </c>
      <c r="M72" s="58"/>
    </row>
    <row r="73" spans="1:13" s="64" customFormat="1" x14ac:dyDescent="0.25">
      <c r="A73" s="39" t="s">
        <v>0</v>
      </c>
      <c r="B73" s="15" t="s">
        <v>0</v>
      </c>
      <c r="C73" s="3" t="s">
        <v>0</v>
      </c>
      <c r="D73" s="15" t="s">
        <v>0</v>
      </c>
      <c r="E73" s="40"/>
      <c r="F73" s="40"/>
      <c r="G73" s="40"/>
      <c r="H73" s="40"/>
      <c r="I73" s="40"/>
      <c r="J73" s="40"/>
      <c r="K73" s="40"/>
      <c r="L73" s="40"/>
      <c r="M73" s="58"/>
    </row>
    <row r="74" spans="1:13" s="64" customFormat="1" x14ac:dyDescent="0.25">
      <c r="A74" s="34">
        <v>69</v>
      </c>
      <c r="B74" s="35" t="s">
        <v>121</v>
      </c>
      <c r="C74" s="3" t="s">
        <v>0</v>
      </c>
      <c r="D74" s="35" t="s">
        <v>122</v>
      </c>
      <c r="E74" s="36"/>
      <c r="F74" s="36"/>
      <c r="G74" s="102">
        <v>-1967991.63</v>
      </c>
      <c r="H74" s="95"/>
      <c r="I74" s="95"/>
      <c r="J74" s="101">
        <v>0</v>
      </c>
      <c r="K74" s="102">
        <v>20010.18</v>
      </c>
      <c r="L74" s="102">
        <v>-1988001.81</v>
      </c>
      <c r="M74" s="59"/>
    </row>
    <row r="75" spans="1:13" s="64" customFormat="1" x14ac:dyDescent="0.25">
      <c r="A75" s="34">
        <v>68</v>
      </c>
      <c r="B75" s="35" t="s">
        <v>123</v>
      </c>
      <c r="C75" s="3" t="s">
        <v>0</v>
      </c>
      <c r="D75" s="35" t="s">
        <v>124</v>
      </c>
      <c r="E75" s="36"/>
      <c r="F75" s="36"/>
      <c r="G75" s="102">
        <v>-1967991.63</v>
      </c>
      <c r="H75" s="95"/>
      <c r="I75" s="95"/>
      <c r="J75" s="101">
        <v>0</v>
      </c>
      <c r="K75" s="102">
        <v>20010.18</v>
      </c>
      <c r="L75" s="102">
        <v>-1988001.81</v>
      </c>
      <c r="M75" s="59"/>
    </row>
    <row r="76" spans="1:13" s="64" customFormat="1" x14ac:dyDescent="0.25">
      <c r="A76" s="46">
        <v>36496</v>
      </c>
      <c r="B76" s="37" t="s">
        <v>1799</v>
      </c>
      <c r="C76" s="3" t="s">
        <v>0</v>
      </c>
      <c r="D76" s="37" t="s">
        <v>1800</v>
      </c>
      <c r="E76" s="38"/>
      <c r="F76" s="38"/>
      <c r="G76" s="104">
        <v>-190200</v>
      </c>
      <c r="H76" s="94"/>
      <c r="I76" s="94"/>
      <c r="J76" s="103">
        <v>0</v>
      </c>
      <c r="K76" s="103">
        <v>0</v>
      </c>
      <c r="L76" s="104">
        <v>-190200</v>
      </c>
      <c r="M76" s="59"/>
    </row>
    <row r="77" spans="1:13" s="64" customFormat="1" x14ac:dyDescent="0.25">
      <c r="A77" s="46">
        <v>36497</v>
      </c>
      <c r="B77" s="37" t="s">
        <v>125</v>
      </c>
      <c r="C77" s="3" t="s">
        <v>0</v>
      </c>
      <c r="D77" s="37" t="s">
        <v>126</v>
      </c>
      <c r="E77" s="38"/>
      <c r="F77" s="38"/>
      <c r="G77" s="104">
        <v>-521821.65</v>
      </c>
      <c r="H77" s="94"/>
      <c r="I77" s="94"/>
      <c r="J77" s="103">
        <v>0</v>
      </c>
      <c r="K77" s="104">
        <v>4381.04</v>
      </c>
      <c r="L77" s="104">
        <v>-526202.68999999994</v>
      </c>
      <c r="M77" s="59"/>
    </row>
    <row r="78" spans="1:13" s="64" customFormat="1" x14ac:dyDescent="0.25">
      <c r="A78" s="46">
        <v>36498</v>
      </c>
      <c r="B78" s="37" t="s">
        <v>127</v>
      </c>
      <c r="C78" s="3" t="s">
        <v>0</v>
      </c>
      <c r="D78" s="37" t="s">
        <v>128</v>
      </c>
      <c r="E78" s="38"/>
      <c r="F78" s="38"/>
      <c r="G78" s="104">
        <v>-322848.88</v>
      </c>
      <c r="H78" s="94"/>
      <c r="I78" s="94"/>
      <c r="J78" s="103">
        <v>0</v>
      </c>
      <c r="K78" s="104">
        <v>2637.18</v>
      </c>
      <c r="L78" s="104">
        <v>-325486.06</v>
      </c>
      <c r="M78" s="59"/>
    </row>
    <row r="79" spans="1:13" s="64" customFormat="1" x14ac:dyDescent="0.25">
      <c r="A79" s="46">
        <v>36499</v>
      </c>
      <c r="B79" s="37" t="s">
        <v>129</v>
      </c>
      <c r="C79" s="3" t="s">
        <v>0</v>
      </c>
      <c r="D79" s="37" t="s">
        <v>130</v>
      </c>
      <c r="E79" s="38"/>
      <c r="F79" s="38"/>
      <c r="G79" s="104">
        <v>-712451.97</v>
      </c>
      <c r="H79" s="94"/>
      <c r="I79" s="94"/>
      <c r="J79" s="103">
        <v>0</v>
      </c>
      <c r="K79" s="104">
        <v>12900.38</v>
      </c>
      <c r="L79" s="104">
        <v>-725352.35</v>
      </c>
      <c r="M79" s="59"/>
    </row>
    <row r="80" spans="1:13" s="64" customFormat="1" x14ac:dyDescent="0.25">
      <c r="A80" s="46">
        <v>36502</v>
      </c>
      <c r="B80" s="37" t="s">
        <v>131</v>
      </c>
      <c r="C80" s="3" t="s">
        <v>0</v>
      </c>
      <c r="D80" s="37" t="s">
        <v>132</v>
      </c>
      <c r="E80" s="38"/>
      <c r="F80" s="38"/>
      <c r="G80" s="104">
        <v>-38152.04</v>
      </c>
      <c r="H80" s="94"/>
      <c r="I80" s="94"/>
      <c r="J80" s="103">
        <v>0</v>
      </c>
      <c r="K80" s="103">
        <v>91.58</v>
      </c>
      <c r="L80" s="104">
        <v>-38243.620000000003</v>
      </c>
      <c r="M80" s="56"/>
    </row>
    <row r="81" spans="1:13" s="64" customFormat="1" x14ac:dyDescent="0.25">
      <c r="A81" s="46">
        <v>36503</v>
      </c>
      <c r="B81" s="37" t="s">
        <v>1802</v>
      </c>
      <c r="C81" s="3" t="s">
        <v>0</v>
      </c>
      <c r="D81" s="37" t="s">
        <v>1803</v>
      </c>
      <c r="E81" s="38"/>
      <c r="F81" s="38"/>
      <c r="G81" s="104">
        <v>-182517.09</v>
      </c>
      <c r="H81" s="94"/>
      <c r="I81" s="94"/>
      <c r="J81" s="103">
        <v>0</v>
      </c>
      <c r="K81" s="103">
        <v>0</v>
      </c>
      <c r="L81" s="104">
        <v>-182517.09</v>
      </c>
      <c r="M81" s="58"/>
    </row>
    <row r="82" spans="1:13" s="64" customFormat="1" x14ac:dyDescent="0.25">
      <c r="A82" s="39" t="s">
        <v>0</v>
      </c>
      <c r="B82" s="15" t="s">
        <v>0</v>
      </c>
      <c r="C82" s="3" t="s">
        <v>0</v>
      </c>
      <c r="D82" s="15" t="s">
        <v>0</v>
      </c>
      <c r="E82" s="40"/>
      <c r="F82" s="40"/>
      <c r="G82" s="40"/>
      <c r="H82" s="40"/>
      <c r="I82" s="40"/>
      <c r="J82" s="40"/>
      <c r="K82" s="40"/>
      <c r="L82" s="40"/>
      <c r="M82" s="58"/>
    </row>
    <row r="83" spans="1:13" s="64" customFormat="1" x14ac:dyDescent="0.25">
      <c r="A83" s="34">
        <v>134</v>
      </c>
      <c r="B83" s="35">
        <v>2</v>
      </c>
      <c r="C83" s="35" t="s">
        <v>133</v>
      </c>
      <c r="D83" s="36"/>
      <c r="E83" s="36"/>
      <c r="F83" s="36"/>
      <c r="G83" s="102">
        <v>22736429.890000001</v>
      </c>
      <c r="H83" s="95"/>
      <c r="I83" s="95"/>
      <c r="J83" s="102">
        <v>2213097.52</v>
      </c>
      <c r="K83" s="102">
        <v>2292979.25</v>
      </c>
      <c r="L83" s="102">
        <v>22816311.620000001</v>
      </c>
      <c r="M83" s="58"/>
    </row>
    <row r="84" spans="1:13" s="64" customFormat="1" x14ac:dyDescent="0.25">
      <c r="A84" s="34">
        <v>135</v>
      </c>
      <c r="B84" s="35" t="s">
        <v>134</v>
      </c>
      <c r="C84" s="3" t="s">
        <v>0</v>
      </c>
      <c r="D84" s="35" t="s">
        <v>135</v>
      </c>
      <c r="E84" s="36"/>
      <c r="F84" s="36"/>
      <c r="G84" s="102">
        <v>21917751.670000002</v>
      </c>
      <c r="H84" s="95"/>
      <c r="I84" s="95"/>
      <c r="J84" s="102">
        <v>2192947.41</v>
      </c>
      <c r="K84" s="102">
        <v>2292979.25</v>
      </c>
      <c r="L84" s="102">
        <v>22017783.510000002</v>
      </c>
      <c r="M84" s="58"/>
    </row>
    <row r="85" spans="1:13" s="64" customFormat="1" x14ac:dyDescent="0.25">
      <c r="A85" s="34">
        <v>93</v>
      </c>
      <c r="B85" s="35" t="s">
        <v>136</v>
      </c>
      <c r="C85" s="3" t="s">
        <v>0</v>
      </c>
      <c r="D85" s="35" t="s">
        <v>137</v>
      </c>
      <c r="E85" s="36"/>
      <c r="F85" s="36"/>
      <c r="G85" s="102">
        <v>21917751.670000002</v>
      </c>
      <c r="H85" s="95"/>
      <c r="I85" s="95"/>
      <c r="J85" s="102">
        <v>2192947.41</v>
      </c>
      <c r="K85" s="102">
        <v>2292979.25</v>
      </c>
      <c r="L85" s="102">
        <v>22017783.510000002</v>
      </c>
      <c r="M85" s="58"/>
    </row>
    <row r="86" spans="1:13" s="64" customFormat="1" x14ac:dyDescent="0.25">
      <c r="A86" s="34">
        <v>119</v>
      </c>
      <c r="B86" s="35" t="s">
        <v>138</v>
      </c>
      <c r="C86" s="3" t="s">
        <v>0</v>
      </c>
      <c r="D86" s="35" t="s">
        <v>139</v>
      </c>
      <c r="E86" s="36"/>
      <c r="F86" s="36"/>
      <c r="G86" s="102">
        <v>680539.66</v>
      </c>
      <c r="H86" s="95"/>
      <c r="I86" s="95"/>
      <c r="J86" s="102">
        <v>528646.34</v>
      </c>
      <c r="K86" s="102">
        <v>568822.64</v>
      </c>
      <c r="L86" s="102">
        <v>720715.96</v>
      </c>
      <c r="M86" s="59"/>
    </row>
    <row r="87" spans="1:13" s="64" customFormat="1" x14ac:dyDescent="0.25">
      <c r="A87" s="34">
        <v>120</v>
      </c>
      <c r="B87" s="35" t="s">
        <v>140</v>
      </c>
      <c r="C87" s="3" t="s">
        <v>0</v>
      </c>
      <c r="D87" s="35" t="s">
        <v>139</v>
      </c>
      <c r="E87" s="36"/>
      <c r="F87" s="36"/>
      <c r="G87" s="102">
        <v>2998.8</v>
      </c>
      <c r="H87" s="95"/>
      <c r="I87" s="95"/>
      <c r="J87" s="102">
        <v>477161.68</v>
      </c>
      <c r="K87" s="102">
        <v>475198.39</v>
      </c>
      <c r="L87" s="102">
        <v>1035.51</v>
      </c>
      <c r="M87" s="59"/>
    </row>
    <row r="88" spans="1:13" s="64" customFormat="1" x14ac:dyDescent="0.25">
      <c r="A88" s="46">
        <v>20009</v>
      </c>
      <c r="B88" s="37" t="s">
        <v>141</v>
      </c>
      <c r="C88" s="3" t="s">
        <v>0</v>
      </c>
      <c r="D88" s="37" t="s">
        <v>142</v>
      </c>
      <c r="E88" s="38"/>
      <c r="F88" s="38"/>
      <c r="G88" s="103">
        <v>0</v>
      </c>
      <c r="H88" s="94"/>
      <c r="I88" s="94"/>
      <c r="J88" s="104">
        <v>375830.51</v>
      </c>
      <c r="K88" s="104">
        <v>375830.51</v>
      </c>
      <c r="L88" s="103">
        <v>0</v>
      </c>
      <c r="M88" s="59"/>
    </row>
    <row r="89" spans="1:13" s="64" customFormat="1" x14ac:dyDescent="0.25">
      <c r="A89" s="46">
        <v>36631</v>
      </c>
      <c r="B89" s="37" t="s">
        <v>143</v>
      </c>
      <c r="C89" s="3" t="s">
        <v>0</v>
      </c>
      <c r="D89" s="37" t="s">
        <v>144</v>
      </c>
      <c r="E89" s="38"/>
      <c r="F89" s="38"/>
      <c r="G89" s="103">
        <v>0</v>
      </c>
      <c r="H89" s="94"/>
      <c r="I89" s="94"/>
      <c r="J89" s="103">
        <v>908.81</v>
      </c>
      <c r="K89" s="103">
        <v>908.81</v>
      </c>
      <c r="L89" s="103">
        <v>0</v>
      </c>
      <c r="M89" s="56"/>
    </row>
    <row r="90" spans="1:13" s="64" customFormat="1" x14ac:dyDescent="0.25">
      <c r="A90" s="46">
        <v>36632</v>
      </c>
      <c r="B90" s="37" t="s">
        <v>145</v>
      </c>
      <c r="C90" s="3" t="s">
        <v>0</v>
      </c>
      <c r="D90" s="37" t="s">
        <v>146</v>
      </c>
      <c r="E90" s="38"/>
      <c r="F90" s="38"/>
      <c r="G90" s="103">
        <v>0</v>
      </c>
      <c r="H90" s="94"/>
      <c r="I90" s="94"/>
      <c r="J90" s="104">
        <v>3000</v>
      </c>
      <c r="K90" s="104">
        <v>3000</v>
      </c>
      <c r="L90" s="103">
        <v>0</v>
      </c>
      <c r="M90" s="58"/>
    </row>
    <row r="91" spans="1:13" s="64" customFormat="1" x14ac:dyDescent="0.25">
      <c r="A91" s="46">
        <v>20012</v>
      </c>
      <c r="B91" s="37" t="s">
        <v>147</v>
      </c>
      <c r="C91" s="3" t="s">
        <v>0</v>
      </c>
      <c r="D91" s="37" t="s">
        <v>148</v>
      </c>
      <c r="E91" s="38"/>
      <c r="F91" s="38"/>
      <c r="G91" s="104">
        <v>2998.8</v>
      </c>
      <c r="H91" s="94"/>
      <c r="I91" s="94"/>
      <c r="J91" s="104">
        <v>97422.36</v>
      </c>
      <c r="K91" s="104">
        <v>95459.07</v>
      </c>
      <c r="L91" s="104">
        <v>1035.51</v>
      </c>
      <c r="M91" s="59"/>
    </row>
    <row r="92" spans="1:13" s="64" customFormat="1" x14ac:dyDescent="0.25">
      <c r="A92" s="39" t="s">
        <v>0</v>
      </c>
      <c r="B92" s="15" t="s">
        <v>0</v>
      </c>
      <c r="C92" s="3" t="s">
        <v>0</v>
      </c>
      <c r="D92" s="15" t="s">
        <v>0</v>
      </c>
      <c r="E92" s="40"/>
      <c r="F92" s="40"/>
      <c r="G92" s="40"/>
      <c r="H92" s="40"/>
      <c r="I92" s="40"/>
      <c r="J92" s="40"/>
      <c r="K92" s="40"/>
      <c r="L92" s="40"/>
      <c r="M92" s="59"/>
    </row>
    <row r="93" spans="1:13" s="64" customFormat="1" x14ac:dyDescent="0.25">
      <c r="A93" s="34">
        <v>100013</v>
      </c>
      <c r="B93" s="35" t="s">
        <v>151</v>
      </c>
      <c r="C93" s="3" t="s">
        <v>0</v>
      </c>
      <c r="D93" s="35" t="s">
        <v>152</v>
      </c>
      <c r="E93" s="36"/>
      <c r="F93" s="36"/>
      <c r="G93" s="102">
        <v>677540.86</v>
      </c>
      <c r="H93" s="95"/>
      <c r="I93" s="95"/>
      <c r="J93" s="102">
        <v>51484.66</v>
      </c>
      <c r="K93" s="102">
        <v>93624.25</v>
      </c>
      <c r="L93" s="102">
        <v>719680.45</v>
      </c>
      <c r="M93" s="59"/>
    </row>
    <row r="94" spans="1:13" s="64" customFormat="1" x14ac:dyDescent="0.25">
      <c r="A94" s="46">
        <v>100021</v>
      </c>
      <c r="B94" s="37" t="s">
        <v>153</v>
      </c>
      <c r="C94" s="3" t="s">
        <v>0</v>
      </c>
      <c r="D94" s="37" t="s">
        <v>154</v>
      </c>
      <c r="E94" s="38"/>
      <c r="F94" s="38"/>
      <c r="G94" s="104">
        <v>27458</v>
      </c>
      <c r="H94" s="94"/>
      <c r="I94" s="94"/>
      <c r="J94" s="103">
        <v>191.83</v>
      </c>
      <c r="K94" s="104">
        <v>29791.53</v>
      </c>
      <c r="L94" s="104">
        <v>57057.7</v>
      </c>
      <c r="M94" s="59"/>
    </row>
    <row r="95" spans="1:13" s="64" customFormat="1" x14ac:dyDescent="0.25">
      <c r="A95" s="46">
        <v>100030</v>
      </c>
      <c r="B95" s="37" t="s">
        <v>155</v>
      </c>
      <c r="C95" s="3" t="s">
        <v>0</v>
      </c>
      <c r="D95" s="37" t="s">
        <v>156</v>
      </c>
      <c r="E95" s="38"/>
      <c r="F95" s="38"/>
      <c r="G95" s="104">
        <v>473202.68</v>
      </c>
      <c r="H95" s="94"/>
      <c r="I95" s="94"/>
      <c r="J95" s="104">
        <v>31062.28</v>
      </c>
      <c r="K95" s="104">
        <v>39493.26</v>
      </c>
      <c r="L95" s="104">
        <v>481633.66</v>
      </c>
      <c r="M95" s="59"/>
    </row>
    <row r="96" spans="1:13" s="64" customFormat="1" x14ac:dyDescent="0.25">
      <c r="A96" s="46">
        <v>100048</v>
      </c>
      <c r="B96" s="37" t="s">
        <v>157</v>
      </c>
      <c r="C96" s="3" t="s">
        <v>0</v>
      </c>
      <c r="D96" s="37" t="s">
        <v>158</v>
      </c>
      <c r="E96" s="38"/>
      <c r="F96" s="38"/>
      <c r="G96" s="104">
        <v>2017.09</v>
      </c>
      <c r="H96" s="94"/>
      <c r="I96" s="94"/>
      <c r="J96" s="104">
        <v>1231.1099999999999</v>
      </c>
      <c r="K96" s="104">
        <v>2383.34</v>
      </c>
      <c r="L96" s="104">
        <v>3169.32</v>
      </c>
      <c r="M96" s="59"/>
    </row>
    <row r="97" spans="1:13" s="64" customFormat="1" x14ac:dyDescent="0.25">
      <c r="A97" s="46">
        <v>100056</v>
      </c>
      <c r="B97" s="37" t="s">
        <v>159</v>
      </c>
      <c r="C97" s="3" t="s">
        <v>0</v>
      </c>
      <c r="D97" s="37" t="s">
        <v>160</v>
      </c>
      <c r="E97" s="38"/>
      <c r="F97" s="38"/>
      <c r="G97" s="104">
        <v>37092.93</v>
      </c>
      <c r="H97" s="94"/>
      <c r="I97" s="94"/>
      <c r="J97" s="104">
        <v>2481.4299999999998</v>
      </c>
      <c r="K97" s="104">
        <v>3155.94</v>
      </c>
      <c r="L97" s="104">
        <v>37767.440000000002</v>
      </c>
      <c r="M97" s="59"/>
    </row>
    <row r="98" spans="1:13" s="64" customFormat="1" x14ac:dyDescent="0.25">
      <c r="A98" s="46">
        <v>100064</v>
      </c>
      <c r="B98" s="37" t="s">
        <v>161</v>
      </c>
      <c r="C98" s="3" t="s">
        <v>0</v>
      </c>
      <c r="D98" s="37" t="s">
        <v>162</v>
      </c>
      <c r="E98" s="38"/>
      <c r="F98" s="38"/>
      <c r="G98" s="103">
        <v>252.16</v>
      </c>
      <c r="H98" s="94"/>
      <c r="I98" s="94"/>
      <c r="J98" s="103">
        <v>153.84</v>
      </c>
      <c r="K98" s="103">
        <v>297.99</v>
      </c>
      <c r="L98" s="103">
        <v>396.31</v>
      </c>
      <c r="M98" s="59"/>
    </row>
    <row r="99" spans="1:13" s="64" customFormat="1" x14ac:dyDescent="0.25">
      <c r="A99" s="46">
        <v>100072</v>
      </c>
      <c r="B99" s="37" t="s">
        <v>163</v>
      </c>
      <c r="C99" s="3" t="s">
        <v>0</v>
      </c>
      <c r="D99" s="37" t="s">
        <v>164</v>
      </c>
      <c r="E99" s="38"/>
      <c r="F99" s="38"/>
      <c r="G99" s="104">
        <v>4636.67</v>
      </c>
      <c r="H99" s="94"/>
      <c r="I99" s="94"/>
      <c r="J99" s="103">
        <v>310.18</v>
      </c>
      <c r="K99" s="103">
        <v>394.46</v>
      </c>
      <c r="L99" s="104">
        <v>4720.95</v>
      </c>
      <c r="M99" s="56"/>
    </row>
    <row r="100" spans="1:13" s="64" customFormat="1" x14ac:dyDescent="0.25">
      <c r="A100" s="46">
        <v>100080</v>
      </c>
      <c r="B100" s="37" t="s">
        <v>165</v>
      </c>
      <c r="C100" s="3" t="s">
        <v>0</v>
      </c>
      <c r="D100" s="37" t="s">
        <v>166</v>
      </c>
      <c r="E100" s="38"/>
      <c r="F100" s="38"/>
      <c r="G100" s="104">
        <v>7429.15</v>
      </c>
      <c r="H100" s="94"/>
      <c r="I100" s="94"/>
      <c r="J100" s="103">
        <v>465.99</v>
      </c>
      <c r="K100" s="104">
        <v>7586.57</v>
      </c>
      <c r="L100" s="104">
        <v>14549.73</v>
      </c>
      <c r="M100" s="58"/>
    </row>
    <row r="101" spans="1:13" s="64" customFormat="1" x14ac:dyDescent="0.25">
      <c r="A101" s="46">
        <v>100099</v>
      </c>
      <c r="B101" s="37" t="s">
        <v>167</v>
      </c>
      <c r="C101" s="3" t="s">
        <v>0</v>
      </c>
      <c r="D101" s="37" t="s">
        <v>168</v>
      </c>
      <c r="E101" s="38"/>
      <c r="F101" s="38"/>
      <c r="G101" s="104">
        <v>125452.18</v>
      </c>
      <c r="H101" s="94"/>
      <c r="I101" s="94"/>
      <c r="J101" s="104">
        <v>15588</v>
      </c>
      <c r="K101" s="104">
        <v>10521.16</v>
      </c>
      <c r="L101" s="104">
        <v>120385.34</v>
      </c>
      <c r="M101" s="58"/>
    </row>
    <row r="102" spans="1:13" s="64" customFormat="1" x14ac:dyDescent="0.25">
      <c r="A102" s="39" t="s">
        <v>0</v>
      </c>
      <c r="B102" s="15" t="s">
        <v>0</v>
      </c>
      <c r="C102" s="3" t="s">
        <v>0</v>
      </c>
      <c r="D102" s="15" t="s">
        <v>0</v>
      </c>
      <c r="E102" s="40"/>
      <c r="F102" s="40"/>
      <c r="G102" s="40"/>
      <c r="H102" s="40"/>
      <c r="I102" s="40"/>
      <c r="J102" s="40"/>
      <c r="K102" s="40"/>
      <c r="L102" s="40"/>
      <c r="M102" s="59"/>
    </row>
    <row r="103" spans="1:13" s="64" customFormat="1" x14ac:dyDescent="0.25">
      <c r="A103" s="34">
        <v>85</v>
      </c>
      <c r="B103" s="35" t="s">
        <v>169</v>
      </c>
      <c r="C103" s="3" t="s">
        <v>0</v>
      </c>
      <c r="D103" s="35" t="s">
        <v>170</v>
      </c>
      <c r="E103" s="36"/>
      <c r="F103" s="36"/>
      <c r="G103" s="102">
        <v>157486.12</v>
      </c>
      <c r="H103" s="95"/>
      <c r="I103" s="95"/>
      <c r="J103" s="102">
        <v>157687.98000000001</v>
      </c>
      <c r="K103" s="102">
        <v>160103.79999999999</v>
      </c>
      <c r="L103" s="102">
        <v>159901.94</v>
      </c>
      <c r="M103" s="59"/>
    </row>
    <row r="104" spans="1:13" s="64" customFormat="1" x14ac:dyDescent="0.25">
      <c r="A104" s="34">
        <v>86</v>
      </c>
      <c r="B104" s="35" t="s">
        <v>171</v>
      </c>
      <c r="C104" s="3" t="s">
        <v>0</v>
      </c>
      <c r="D104" s="35" t="s">
        <v>170</v>
      </c>
      <c r="E104" s="36"/>
      <c r="F104" s="36"/>
      <c r="G104" s="102">
        <v>157486.12</v>
      </c>
      <c r="H104" s="95"/>
      <c r="I104" s="95"/>
      <c r="J104" s="102">
        <v>157687.98000000001</v>
      </c>
      <c r="K104" s="102">
        <v>160103.79999999999</v>
      </c>
      <c r="L104" s="102">
        <v>159901.94</v>
      </c>
      <c r="M104" s="59"/>
    </row>
    <row r="105" spans="1:13" s="64" customFormat="1" x14ac:dyDescent="0.25">
      <c r="A105" s="46">
        <v>20014</v>
      </c>
      <c r="B105" s="37" t="s">
        <v>172</v>
      </c>
      <c r="C105" s="3" t="s">
        <v>0</v>
      </c>
      <c r="D105" s="37" t="s">
        <v>173</v>
      </c>
      <c r="E105" s="38"/>
      <c r="F105" s="38"/>
      <c r="G105" s="104">
        <v>127041.27</v>
      </c>
      <c r="H105" s="94"/>
      <c r="I105" s="94"/>
      <c r="J105" s="104">
        <v>127041.23</v>
      </c>
      <c r="K105" s="104">
        <v>125915.64</v>
      </c>
      <c r="L105" s="104">
        <v>125915.68</v>
      </c>
      <c r="M105" s="56"/>
    </row>
    <row r="106" spans="1:13" s="64" customFormat="1" x14ac:dyDescent="0.25">
      <c r="A106" s="46">
        <v>20015</v>
      </c>
      <c r="B106" s="37" t="s">
        <v>174</v>
      </c>
      <c r="C106" s="3" t="s">
        <v>0</v>
      </c>
      <c r="D106" s="37" t="s">
        <v>175</v>
      </c>
      <c r="E106" s="38"/>
      <c r="F106" s="38"/>
      <c r="G106" s="104">
        <v>27002.53</v>
      </c>
      <c r="H106" s="94"/>
      <c r="I106" s="94"/>
      <c r="J106" s="104">
        <v>27182.03</v>
      </c>
      <c r="K106" s="104">
        <v>30389.46</v>
      </c>
      <c r="L106" s="104">
        <v>30209.96</v>
      </c>
      <c r="M106" s="58"/>
    </row>
    <row r="107" spans="1:13" s="64" customFormat="1" x14ac:dyDescent="0.25">
      <c r="A107" s="46">
        <v>20017</v>
      </c>
      <c r="B107" s="37" t="s">
        <v>176</v>
      </c>
      <c r="C107" s="3" t="s">
        <v>0</v>
      </c>
      <c r="D107" s="37" t="s">
        <v>177</v>
      </c>
      <c r="E107" s="38"/>
      <c r="F107" s="38"/>
      <c r="G107" s="104">
        <v>3442.32</v>
      </c>
      <c r="H107" s="94"/>
      <c r="I107" s="94"/>
      <c r="J107" s="104">
        <v>3464.72</v>
      </c>
      <c r="K107" s="104">
        <v>3798.7</v>
      </c>
      <c r="L107" s="104">
        <v>3776.3</v>
      </c>
      <c r="M107" s="58"/>
    </row>
    <row r="108" spans="1:13" s="64" customFormat="1" x14ac:dyDescent="0.25">
      <c r="A108" s="39" t="s">
        <v>0</v>
      </c>
      <c r="B108" s="15" t="s">
        <v>0</v>
      </c>
      <c r="C108" s="3" t="s">
        <v>0</v>
      </c>
      <c r="D108" s="15" t="s">
        <v>0</v>
      </c>
      <c r="E108" s="40"/>
      <c r="F108" s="40"/>
      <c r="G108" s="40"/>
      <c r="H108" s="40"/>
      <c r="I108" s="40"/>
      <c r="J108" s="40"/>
      <c r="K108" s="40"/>
      <c r="L108" s="40"/>
      <c r="M108" s="59"/>
    </row>
    <row r="109" spans="1:13" s="64" customFormat="1" x14ac:dyDescent="0.25">
      <c r="A109" s="34">
        <v>121</v>
      </c>
      <c r="B109" s="35" t="s">
        <v>178</v>
      </c>
      <c r="C109" s="3" t="s">
        <v>0</v>
      </c>
      <c r="D109" s="35" t="s">
        <v>179</v>
      </c>
      <c r="E109" s="36"/>
      <c r="F109" s="36"/>
      <c r="G109" s="102">
        <v>71889.86</v>
      </c>
      <c r="H109" s="95"/>
      <c r="I109" s="95"/>
      <c r="J109" s="102">
        <v>73665.289999999994</v>
      </c>
      <c r="K109" s="102">
        <v>75891.63</v>
      </c>
      <c r="L109" s="102">
        <v>74116.2</v>
      </c>
      <c r="M109" s="59"/>
    </row>
    <row r="110" spans="1:13" s="64" customFormat="1" x14ac:dyDescent="0.25">
      <c r="A110" s="34">
        <v>122</v>
      </c>
      <c r="B110" s="35" t="s">
        <v>180</v>
      </c>
      <c r="C110" s="3" t="s">
        <v>0</v>
      </c>
      <c r="D110" s="35" t="s">
        <v>179</v>
      </c>
      <c r="E110" s="36"/>
      <c r="F110" s="36"/>
      <c r="G110" s="102">
        <v>71889.86</v>
      </c>
      <c r="H110" s="95"/>
      <c r="I110" s="95"/>
      <c r="J110" s="102">
        <v>73665.289999999994</v>
      </c>
      <c r="K110" s="102">
        <v>75891.63</v>
      </c>
      <c r="L110" s="102">
        <v>74116.2</v>
      </c>
      <c r="M110" s="59"/>
    </row>
    <row r="111" spans="1:13" s="64" customFormat="1" x14ac:dyDescent="0.25">
      <c r="A111" s="46">
        <v>20022</v>
      </c>
      <c r="B111" s="37" t="s">
        <v>181</v>
      </c>
      <c r="C111" s="3" t="s">
        <v>0</v>
      </c>
      <c r="D111" s="37" t="s">
        <v>182</v>
      </c>
      <c r="E111" s="38"/>
      <c r="F111" s="38"/>
      <c r="G111" s="104">
        <v>8780.5</v>
      </c>
      <c r="H111" s="94"/>
      <c r="I111" s="94"/>
      <c r="J111" s="104">
        <v>8780.5</v>
      </c>
      <c r="K111" s="104">
        <v>7341.93</v>
      </c>
      <c r="L111" s="104">
        <v>7341.93</v>
      </c>
      <c r="M111" s="59"/>
    </row>
    <row r="112" spans="1:13" s="64" customFormat="1" x14ac:dyDescent="0.25">
      <c r="A112" s="46">
        <v>20027</v>
      </c>
      <c r="B112" s="37" t="s">
        <v>183</v>
      </c>
      <c r="C112" s="3" t="s">
        <v>0</v>
      </c>
      <c r="D112" s="37" t="s">
        <v>184</v>
      </c>
      <c r="E112" s="38"/>
      <c r="F112" s="38"/>
      <c r="G112" s="104">
        <v>32308.38</v>
      </c>
      <c r="H112" s="94"/>
      <c r="I112" s="94"/>
      <c r="J112" s="104">
        <v>32376.25</v>
      </c>
      <c r="K112" s="104">
        <v>36563.800000000003</v>
      </c>
      <c r="L112" s="104">
        <v>36495.93</v>
      </c>
      <c r="M112" s="59"/>
    </row>
    <row r="113" spans="1:14" x14ac:dyDescent="0.25">
      <c r="A113" s="46">
        <v>20028</v>
      </c>
      <c r="B113" s="37" t="s">
        <v>185</v>
      </c>
      <c r="C113" s="3" t="s">
        <v>0</v>
      </c>
      <c r="D113" s="37" t="s">
        <v>186</v>
      </c>
      <c r="E113" s="38"/>
      <c r="F113" s="38"/>
      <c r="G113" s="103">
        <v>599.14</v>
      </c>
      <c r="H113" s="94"/>
      <c r="I113" s="94"/>
      <c r="J113" s="103">
        <v>599.14</v>
      </c>
      <c r="K113" s="103">
        <v>57.45</v>
      </c>
      <c r="L113" s="103">
        <v>57.45</v>
      </c>
      <c r="M113" s="59"/>
    </row>
    <row r="114" spans="1:14" x14ac:dyDescent="0.25">
      <c r="A114" s="46">
        <v>20030</v>
      </c>
      <c r="B114" s="37" t="s">
        <v>187</v>
      </c>
      <c r="C114" s="3" t="s">
        <v>0</v>
      </c>
      <c r="D114" s="37" t="s">
        <v>188</v>
      </c>
      <c r="E114" s="38"/>
      <c r="F114" s="38"/>
      <c r="G114" s="104">
        <v>2499.71</v>
      </c>
      <c r="H114" s="94"/>
      <c r="I114" s="94"/>
      <c r="J114" s="104">
        <v>2720.96</v>
      </c>
      <c r="K114" s="104">
        <v>2048.94</v>
      </c>
      <c r="L114" s="104">
        <v>1827.69</v>
      </c>
      <c r="M114" s="59"/>
    </row>
    <row r="115" spans="1:14" x14ac:dyDescent="0.25">
      <c r="A115" s="46">
        <v>20031</v>
      </c>
      <c r="B115" s="37" t="s">
        <v>189</v>
      </c>
      <c r="C115" s="3" t="s">
        <v>0</v>
      </c>
      <c r="D115" s="37" t="s">
        <v>190</v>
      </c>
      <c r="E115" s="38"/>
      <c r="F115" s="38"/>
      <c r="G115" s="104">
        <v>9956.85</v>
      </c>
      <c r="H115" s="94"/>
      <c r="I115" s="94"/>
      <c r="J115" s="104">
        <v>11345.86</v>
      </c>
      <c r="K115" s="104">
        <v>9558.18</v>
      </c>
      <c r="L115" s="104">
        <v>8169.17</v>
      </c>
      <c r="M115" s="56"/>
    </row>
    <row r="116" spans="1:14" x14ac:dyDescent="0.25">
      <c r="A116" s="46">
        <v>20032</v>
      </c>
      <c r="B116" s="37" t="s">
        <v>191</v>
      </c>
      <c r="C116" s="3" t="s">
        <v>0</v>
      </c>
      <c r="D116" s="37" t="s">
        <v>192</v>
      </c>
      <c r="E116" s="38"/>
      <c r="F116" s="38"/>
      <c r="G116" s="104">
        <v>15010.75</v>
      </c>
      <c r="H116" s="94"/>
      <c r="I116" s="94"/>
      <c r="J116" s="104">
        <v>15010.75</v>
      </c>
      <c r="K116" s="104">
        <v>17108.14</v>
      </c>
      <c r="L116" s="104">
        <v>17108.14</v>
      </c>
      <c r="M116" s="58"/>
    </row>
    <row r="117" spans="1:14" x14ac:dyDescent="0.25">
      <c r="A117" s="46">
        <v>20033</v>
      </c>
      <c r="B117" s="37" t="s">
        <v>193</v>
      </c>
      <c r="C117" s="3" t="s">
        <v>0</v>
      </c>
      <c r="D117" s="37" t="s">
        <v>194</v>
      </c>
      <c r="E117" s="38"/>
      <c r="F117" s="38"/>
      <c r="G117" s="104">
        <v>2734.53</v>
      </c>
      <c r="H117" s="94"/>
      <c r="I117" s="94"/>
      <c r="J117" s="104">
        <v>2831.83</v>
      </c>
      <c r="K117" s="104">
        <v>3213.19</v>
      </c>
      <c r="L117" s="104">
        <v>3115.89</v>
      </c>
      <c r="M117" s="58"/>
    </row>
    <row r="118" spans="1:14" x14ac:dyDescent="0.25">
      <c r="A118" s="39" t="s">
        <v>0</v>
      </c>
      <c r="B118" s="15" t="s">
        <v>0</v>
      </c>
      <c r="C118" s="3" t="s">
        <v>0</v>
      </c>
      <c r="D118" s="15" t="s">
        <v>0</v>
      </c>
      <c r="E118" s="40"/>
      <c r="F118" s="40"/>
      <c r="G118" s="40"/>
      <c r="H118" s="40"/>
      <c r="I118" s="40"/>
      <c r="J118" s="40"/>
      <c r="K118" s="40"/>
      <c r="L118" s="40"/>
      <c r="M118" s="59"/>
    </row>
    <row r="119" spans="1:14" x14ac:dyDescent="0.25">
      <c r="A119" s="34">
        <v>128</v>
      </c>
      <c r="B119" s="35" t="s">
        <v>195</v>
      </c>
      <c r="C119" s="3" t="s">
        <v>0</v>
      </c>
      <c r="D119" s="35" t="s">
        <v>196</v>
      </c>
      <c r="E119" s="36"/>
      <c r="F119" s="36"/>
      <c r="G119" s="102">
        <v>435069.78</v>
      </c>
      <c r="H119" s="95"/>
      <c r="I119" s="95"/>
      <c r="J119" s="102">
        <v>569338.87</v>
      </c>
      <c r="K119" s="102">
        <v>529890.86</v>
      </c>
      <c r="L119" s="102">
        <v>395621.77</v>
      </c>
      <c r="M119" s="56"/>
    </row>
    <row r="120" spans="1:14" x14ac:dyDescent="0.25">
      <c r="A120" s="34">
        <v>129</v>
      </c>
      <c r="B120" s="35" t="s">
        <v>197</v>
      </c>
      <c r="C120" s="3" t="s">
        <v>0</v>
      </c>
      <c r="D120" s="35" t="s">
        <v>196</v>
      </c>
      <c r="E120" s="36"/>
      <c r="F120" s="36"/>
      <c r="G120" s="102">
        <v>435069.78</v>
      </c>
      <c r="H120" s="95"/>
      <c r="I120" s="95"/>
      <c r="J120" s="102">
        <v>569338.87</v>
      </c>
      <c r="K120" s="102">
        <v>529890.86</v>
      </c>
      <c r="L120" s="102">
        <v>395621.77</v>
      </c>
      <c r="M120" s="58"/>
    </row>
    <row r="121" spans="1:14" x14ac:dyDescent="0.25">
      <c r="A121" s="46">
        <v>20036</v>
      </c>
      <c r="B121" s="37" t="s">
        <v>198</v>
      </c>
      <c r="C121" s="3" t="s">
        <v>0</v>
      </c>
      <c r="D121" s="37" t="s">
        <v>199</v>
      </c>
      <c r="E121" s="38"/>
      <c r="F121" s="38"/>
      <c r="G121" s="104">
        <v>435069.78</v>
      </c>
      <c r="H121" s="94"/>
      <c r="I121" s="94"/>
      <c r="J121" s="104">
        <v>569338.87</v>
      </c>
      <c r="K121" s="104">
        <v>529890.86</v>
      </c>
      <c r="L121" s="104">
        <v>395621.77</v>
      </c>
      <c r="M121" s="58"/>
    </row>
    <row r="122" spans="1:14" x14ac:dyDescent="0.25">
      <c r="A122" s="39" t="s">
        <v>0</v>
      </c>
      <c r="B122" s="15" t="s">
        <v>0</v>
      </c>
      <c r="C122" s="3" t="s">
        <v>0</v>
      </c>
      <c r="D122" s="15" t="s">
        <v>0</v>
      </c>
      <c r="E122" s="40"/>
      <c r="F122" s="40"/>
      <c r="G122" s="40"/>
      <c r="H122" s="40"/>
      <c r="I122" s="40"/>
      <c r="J122" s="40"/>
      <c r="K122" s="40"/>
      <c r="L122" s="40"/>
      <c r="M122" s="59"/>
    </row>
    <row r="123" spans="1:14" x14ac:dyDescent="0.25">
      <c r="A123" s="34">
        <v>147</v>
      </c>
      <c r="B123" s="35" t="s">
        <v>204</v>
      </c>
      <c r="C123" s="3" t="s">
        <v>0</v>
      </c>
      <c r="D123" s="35" t="s">
        <v>205</v>
      </c>
      <c r="E123" s="36"/>
      <c r="F123" s="36"/>
      <c r="G123" s="102">
        <v>20572766.25</v>
      </c>
      <c r="H123" s="95"/>
      <c r="I123" s="95"/>
      <c r="J123" s="102">
        <v>863608.93</v>
      </c>
      <c r="K123" s="102">
        <v>958270.32</v>
      </c>
      <c r="L123" s="102">
        <v>20667427.640000001</v>
      </c>
      <c r="M123" s="58">
        <f>L123</f>
        <v>20667427.640000001</v>
      </c>
      <c r="N123" s="64">
        <f>VLOOKUP(A123,'DE PARA'!$A:$E,5,0)</f>
        <v>0</v>
      </c>
    </row>
    <row r="124" spans="1:14" x14ac:dyDescent="0.25">
      <c r="A124" s="34">
        <v>148</v>
      </c>
      <c r="B124" s="35" t="s">
        <v>206</v>
      </c>
      <c r="C124" s="3" t="s">
        <v>0</v>
      </c>
      <c r="D124" s="35" t="s">
        <v>205</v>
      </c>
      <c r="E124" s="36"/>
      <c r="F124" s="36"/>
      <c r="G124" s="102">
        <v>20572766.25</v>
      </c>
      <c r="H124" s="95"/>
      <c r="I124" s="95"/>
      <c r="J124" s="102">
        <v>863608.93</v>
      </c>
      <c r="K124" s="102">
        <v>958270.32</v>
      </c>
      <c r="L124" s="102">
        <v>20667427.640000001</v>
      </c>
      <c r="M124" s="58">
        <f>L124</f>
        <v>20667427.640000001</v>
      </c>
      <c r="N124" s="64">
        <f>VLOOKUP(A124,'DE PARA'!$A:$E,5,0)</f>
        <v>11</v>
      </c>
    </row>
    <row r="125" spans="1:14" x14ac:dyDescent="0.25">
      <c r="A125" s="46">
        <v>104222</v>
      </c>
      <c r="B125" s="37" t="s">
        <v>207</v>
      </c>
      <c r="C125" s="3" t="s">
        <v>0</v>
      </c>
      <c r="D125" s="37" t="s">
        <v>208</v>
      </c>
      <c r="E125" s="38"/>
      <c r="F125" s="38"/>
      <c r="G125" s="104">
        <v>184752.88</v>
      </c>
      <c r="H125" s="94"/>
      <c r="I125" s="94"/>
      <c r="J125" s="103">
        <v>0</v>
      </c>
      <c r="K125" s="104">
        <v>1443.1</v>
      </c>
      <c r="L125" s="104">
        <v>186195.98</v>
      </c>
      <c r="M125" s="59"/>
    </row>
    <row r="126" spans="1:14" x14ac:dyDescent="0.25">
      <c r="A126" s="46">
        <v>106089</v>
      </c>
      <c r="B126" s="37" t="s">
        <v>209</v>
      </c>
      <c r="C126" s="3" t="s">
        <v>0</v>
      </c>
      <c r="D126" s="37" t="s">
        <v>210</v>
      </c>
      <c r="E126" s="38"/>
      <c r="F126" s="38"/>
      <c r="G126" s="104">
        <v>1277348.3700000001</v>
      </c>
      <c r="H126" s="94"/>
      <c r="I126" s="94"/>
      <c r="J126" s="103">
        <v>0</v>
      </c>
      <c r="K126" s="104">
        <v>9968.43</v>
      </c>
      <c r="L126" s="104">
        <v>1287316.8</v>
      </c>
      <c r="M126" s="59"/>
    </row>
    <row r="127" spans="1:14" x14ac:dyDescent="0.25">
      <c r="A127" s="32" t="s">
        <v>1</v>
      </c>
      <c r="B127" s="32" t="s">
        <v>2</v>
      </c>
      <c r="C127" s="32" t="s">
        <v>3</v>
      </c>
      <c r="D127" s="33"/>
      <c r="E127" s="33"/>
      <c r="F127" s="33"/>
      <c r="G127" s="99" t="s">
        <v>1773</v>
      </c>
      <c r="H127" s="100"/>
      <c r="I127" s="100"/>
      <c r="J127" s="99" t="s">
        <v>1140</v>
      </c>
      <c r="K127" s="99" t="s">
        <v>1141</v>
      </c>
      <c r="L127" s="99" t="s">
        <v>1774</v>
      </c>
      <c r="M127" s="59"/>
    </row>
    <row r="128" spans="1:14" x14ac:dyDescent="0.25">
      <c r="A128" s="46">
        <v>106704</v>
      </c>
      <c r="B128" s="37" t="s">
        <v>211</v>
      </c>
      <c r="C128" s="3" t="s">
        <v>0</v>
      </c>
      <c r="D128" s="37" t="s">
        <v>212</v>
      </c>
      <c r="E128" s="38"/>
      <c r="F128" s="38"/>
      <c r="G128" s="104">
        <v>4028019.01</v>
      </c>
      <c r="H128" s="94"/>
      <c r="I128" s="94"/>
      <c r="J128" s="104">
        <v>3272.98</v>
      </c>
      <c r="K128" s="104">
        <v>31172.32</v>
      </c>
      <c r="L128" s="104">
        <v>4055918.35</v>
      </c>
      <c r="M128" s="59"/>
    </row>
    <row r="129" spans="1:13" s="64" customFormat="1" x14ac:dyDescent="0.25">
      <c r="A129" s="46">
        <v>107131</v>
      </c>
      <c r="B129" s="37" t="s">
        <v>213</v>
      </c>
      <c r="C129" s="3" t="s">
        <v>0</v>
      </c>
      <c r="D129" s="37" t="s">
        <v>214</v>
      </c>
      <c r="E129" s="38"/>
      <c r="F129" s="38"/>
      <c r="G129" s="104">
        <v>13858454.34</v>
      </c>
      <c r="H129" s="94"/>
      <c r="I129" s="94"/>
      <c r="J129" s="104">
        <v>808098.43</v>
      </c>
      <c r="K129" s="104">
        <v>911677.18</v>
      </c>
      <c r="L129" s="104">
        <v>13962033.09</v>
      </c>
      <c r="M129" s="60"/>
    </row>
    <row r="130" spans="1:13" s="64" customFormat="1" x14ac:dyDescent="0.25">
      <c r="A130" s="46">
        <v>108308</v>
      </c>
      <c r="B130" s="37" t="s">
        <v>215</v>
      </c>
      <c r="C130" s="3" t="s">
        <v>0</v>
      </c>
      <c r="D130" s="37" t="s">
        <v>216</v>
      </c>
      <c r="E130" s="38"/>
      <c r="F130" s="38"/>
      <c r="G130" s="104">
        <v>95399.66</v>
      </c>
      <c r="H130" s="94"/>
      <c r="I130" s="94"/>
      <c r="J130" s="104">
        <v>29011.75</v>
      </c>
      <c r="K130" s="103">
        <v>0</v>
      </c>
      <c r="L130" s="104">
        <v>66387.91</v>
      </c>
      <c r="M130" s="58"/>
    </row>
    <row r="131" spans="1:13" s="64" customFormat="1" x14ac:dyDescent="0.25">
      <c r="A131" s="46">
        <v>110205</v>
      </c>
      <c r="B131" s="37" t="s">
        <v>217</v>
      </c>
      <c r="C131" s="3" t="s">
        <v>0</v>
      </c>
      <c r="D131" s="37" t="s">
        <v>218</v>
      </c>
      <c r="E131" s="38"/>
      <c r="F131" s="38"/>
      <c r="G131" s="104">
        <v>101013.43</v>
      </c>
      <c r="H131" s="94"/>
      <c r="I131" s="94"/>
      <c r="J131" s="103">
        <v>0</v>
      </c>
      <c r="K131" s="103">
        <v>736.31</v>
      </c>
      <c r="L131" s="104">
        <v>101749.74</v>
      </c>
      <c r="M131" s="58"/>
    </row>
    <row r="132" spans="1:13" s="64" customFormat="1" x14ac:dyDescent="0.25">
      <c r="A132" s="46">
        <v>110213</v>
      </c>
      <c r="B132" s="37" t="s">
        <v>219</v>
      </c>
      <c r="C132" s="3" t="s">
        <v>0</v>
      </c>
      <c r="D132" s="37" t="s">
        <v>220</v>
      </c>
      <c r="E132" s="38"/>
      <c r="F132" s="38"/>
      <c r="G132" s="104">
        <v>1027778.5600000001</v>
      </c>
      <c r="H132" s="94"/>
      <c r="I132" s="94"/>
      <c r="J132" s="104">
        <v>23225.77</v>
      </c>
      <c r="K132" s="104">
        <v>3272.98</v>
      </c>
      <c r="L132" s="104">
        <v>1007825.77</v>
      </c>
      <c r="M132" s="58"/>
    </row>
    <row r="133" spans="1:13" s="64" customFormat="1" x14ac:dyDescent="0.25">
      <c r="A133" s="34" t="s">
        <v>0</v>
      </c>
      <c r="B133" s="35" t="s">
        <v>0</v>
      </c>
      <c r="C133" s="3" t="s">
        <v>0</v>
      </c>
      <c r="D133" s="35" t="s">
        <v>0</v>
      </c>
      <c r="E133" s="36"/>
      <c r="F133" s="36"/>
      <c r="G133" s="36"/>
      <c r="H133" s="36"/>
      <c r="I133" s="36"/>
      <c r="J133" s="36"/>
      <c r="K133" s="36"/>
      <c r="L133" s="36"/>
      <c r="M133" s="58"/>
    </row>
    <row r="134" spans="1:13" s="64" customFormat="1" x14ac:dyDescent="0.25">
      <c r="A134" s="34">
        <v>136</v>
      </c>
      <c r="B134" s="35" t="s">
        <v>221</v>
      </c>
      <c r="C134" s="3" t="s">
        <v>0</v>
      </c>
      <c r="D134" s="35" t="s">
        <v>222</v>
      </c>
      <c r="E134" s="36"/>
      <c r="F134" s="36"/>
      <c r="G134" s="102">
        <v>818678.22</v>
      </c>
      <c r="H134" s="95"/>
      <c r="I134" s="95"/>
      <c r="J134" s="102">
        <v>20150.11</v>
      </c>
      <c r="K134" s="101">
        <v>0</v>
      </c>
      <c r="L134" s="102">
        <v>798528.11</v>
      </c>
      <c r="M134" s="59"/>
    </row>
    <row r="135" spans="1:13" s="64" customFormat="1" x14ac:dyDescent="0.25">
      <c r="A135" s="34">
        <v>195</v>
      </c>
      <c r="B135" s="35" t="s">
        <v>223</v>
      </c>
      <c r="C135" s="3" t="s">
        <v>0</v>
      </c>
      <c r="D135" s="35" t="s">
        <v>224</v>
      </c>
      <c r="E135" s="36"/>
      <c r="F135" s="36"/>
      <c r="G135" s="102">
        <v>6461.1</v>
      </c>
      <c r="H135" s="95"/>
      <c r="I135" s="95"/>
      <c r="J135" s="101">
        <v>139.93</v>
      </c>
      <c r="K135" s="101">
        <v>0</v>
      </c>
      <c r="L135" s="102">
        <v>6321.17</v>
      </c>
      <c r="M135" s="60"/>
    </row>
    <row r="136" spans="1:13" s="64" customFormat="1" x14ac:dyDescent="0.25">
      <c r="A136" s="34">
        <v>187</v>
      </c>
      <c r="B136" s="35" t="s">
        <v>225</v>
      </c>
      <c r="C136" s="3" t="s">
        <v>0</v>
      </c>
      <c r="D136" s="35" t="s">
        <v>226</v>
      </c>
      <c r="E136" s="36"/>
      <c r="F136" s="36"/>
      <c r="G136" s="102">
        <v>6461.1</v>
      </c>
      <c r="H136" s="95"/>
      <c r="I136" s="95"/>
      <c r="J136" s="101">
        <v>139.93</v>
      </c>
      <c r="K136" s="101">
        <v>0</v>
      </c>
      <c r="L136" s="102">
        <v>6321.17</v>
      </c>
      <c r="M136" s="58"/>
    </row>
    <row r="137" spans="1:13" s="64" customFormat="1" x14ac:dyDescent="0.25">
      <c r="A137" s="34">
        <v>177</v>
      </c>
      <c r="B137" s="35" t="s">
        <v>227</v>
      </c>
      <c r="C137" s="3" t="s">
        <v>0</v>
      </c>
      <c r="D137" s="35" t="s">
        <v>228</v>
      </c>
      <c r="E137" s="36"/>
      <c r="F137" s="36"/>
      <c r="G137" s="102">
        <v>6461.1</v>
      </c>
      <c r="H137" s="95"/>
      <c r="I137" s="95"/>
      <c r="J137" s="101">
        <v>139.93</v>
      </c>
      <c r="K137" s="101">
        <v>0</v>
      </c>
      <c r="L137" s="102">
        <v>6321.17</v>
      </c>
      <c r="M137" s="58"/>
    </row>
    <row r="138" spans="1:13" s="64" customFormat="1" x14ac:dyDescent="0.25">
      <c r="A138" s="46">
        <v>20080</v>
      </c>
      <c r="B138" s="37" t="s">
        <v>229</v>
      </c>
      <c r="C138" s="3" t="s">
        <v>0</v>
      </c>
      <c r="D138" s="37" t="s">
        <v>230</v>
      </c>
      <c r="E138" s="38"/>
      <c r="F138" s="38"/>
      <c r="G138" s="104">
        <v>6461.1</v>
      </c>
      <c r="H138" s="94"/>
      <c r="I138" s="94"/>
      <c r="J138" s="103">
        <v>139.93</v>
      </c>
      <c r="K138" s="103">
        <v>0</v>
      </c>
      <c r="L138" s="104">
        <v>6321.17</v>
      </c>
      <c r="M138" s="58"/>
    </row>
    <row r="139" spans="1:13" s="64" customFormat="1" x14ac:dyDescent="0.25">
      <c r="A139" s="34" t="s">
        <v>0</v>
      </c>
      <c r="B139" s="35" t="s">
        <v>0</v>
      </c>
      <c r="C139" s="3" t="s">
        <v>0</v>
      </c>
      <c r="D139" s="35" t="s">
        <v>0</v>
      </c>
      <c r="E139" s="36"/>
      <c r="F139" s="36"/>
      <c r="G139" s="36"/>
      <c r="H139" s="36"/>
      <c r="I139" s="36"/>
      <c r="J139" s="36"/>
      <c r="K139" s="36"/>
      <c r="L139" s="36"/>
      <c r="M139" s="59"/>
    </row>
    <row r="140" spans="1:13" s="64" customFormat="1" x14ac:dyDescent="0.25">
      <c r="A140" s="34">
        <v>94</v>
      </c>
      <c r="B140" s="35" t="s">
        <v>231</v>
      </c>
      <c r="C140" s="3" t="s">
        <v>0</v>
      </c>
      <c r="D140" s="35" t="s">
        <v>232</v>
      </c>
      <c r="E140" s="36"/>
      <c r="F140" s="36"/>
      <c r="G140" s="102">
        <v>812217.12</v>
      </c>
      <c r="H140" s="95"/>
      <c r="I140" s="95"/>
      <c r="J140" s="102">
        <v>20010.18</v>
      </c>
      <c r="K140" s="101">
        <v>0</v>
      </c>
      <c r="L140" s="102">
        <v>792206.94</v>
      </c>
      <c r="M140" s="56"/>
    </row>
    <row r="141" spans="1:13" s="64" customFormat="1" x14ac:dyDescent="0.25">
      <c r="A141" s="34">
        <v>81</v>
      </c>
      <c r="B141" s="35" t="s">
        <v>233</v>
      </c>
      <c r="C141" s="3" t="s">
        <v>0</v>
      </c>
      <c r="D141" s="35" t="s">
        <v>234</v>
      </c>
      <c r="E141" s="36"/>
      <c r="F141" s="36"/>
      <c r="G141" s="102">
        <v>812217.12</v>
      </c>
      <c r="H141" s="95"/>
      <c r="I141" s="95"/>
      <c r="J141" s="102">
        <v>20010.18</v>
      </c>
      <c r="K141" s="101">
        <v>0</v>
      </c>
      <c r="L141" s="102">
        <v>792206.94</v>
      </c>
      <c r="M141" s="58"/>
    </row>
    <row r="142" spans="1:13" s="64" customFormat="1" x14ac:dyDescent="0.25">
      <c r="A142" s="34">
        <v>82</v>
      </c>
      <c r="B142" s="35" t="s">
        <v>235</v>
      </c>
      <c r="C142" s="3" t="s">
        <v>0</v>
      </c>
      <c r="D142" s="35" t="s">
        <v>234</v>
      </c>
      <c r="E142" s="36"/>
      <c r="F142" s="36"/>
      <c r="G142" s="102">
        <v>812217.12</v>
      </c>
      <c r="H142" s="95"/>
      <c r="I142" s="95"/>
      <c r="J142" s="102">
        <v>20010.18</v>
      </c>
      <c r="K142" s="101">
        <v>0</v>
      </c>
      <c r="L142" s="102">
        <v>792206.94</v>
      </c>
      <c r="M142" s="58"/>
    </row>
    <row r="143" spans="1:13" s="64" customFormat="1" x14ac:dyDescent="0.25">
      <c r="A143" s="46">
        <v>107247</v>
      </c>
      <c r="B143" s="37" t="s">
        <v>236</v>
      </c>
      <c r="C143" s="3" t="s">
        <v>0</v>
      </c>
      <c r="D143" s="37" t="s">
        <v>237</v>
      </c>
      <c r="E143" s="38"/>
      <c r="F143" s="38"/>
      <c r="G143" s="104">
        <v>812217.12</v>
      </c>
      <c r="H143" s="94"/>
      <c r="I143" s="94"/>
      <c r="J143" s="104">
        <v>20010.18</v>
      </c>
      <c r="K143" s="103">
        <v>0</v>
      </c>
      <c r="L143" s="104">
        <v>792206.94</v>
      </c>
      <c r="M143" s="58"/>
    </row>
    <row r="144" spans="1:13" s="64" customFormat="1" x14ac:dyDescent="0.25">
      <c r="A144" s="39" t="s">
        <v>0</v>
      </c>
      <c r="B144" s="15" t="s">
        <v>0</v>
      </c>
      <c r="C144" s="3" t="s">
        <v>0</v>
      </c>
      <c r="D144" s="15" t="s">
        <v>0</v>
      </c>
      <c r="E144" s="40"/>
      <c r="F144" s="40"/>
      <c r="G144" s="40"/>
      <c r="H144" s="40"/>
      <c r="I144" s="40"/>
      <c r="J144" s="40"/>
      <c r="K144" s="40"/>
      <c r="L144" s="40"/>
      <c r="M144" s="58">
        <f t="shared" ref="M144:M205" si="1">J144-K144</f>
        <v>0</v>
      </c>
    </row>
    <row r="145" spans="1:14" x14ac:dyDescent="0.25">
      <c r="A145" s="34">
        <v>65</v>
      </c>
      <c r="B145" s="35">
        <v>3</v>
      </c>
      <c r="C145" s="35" t="s">
        <v>238</v>
      </c>
      <c r="D145" s="36"/>
      <c r="E145" s="36"/>
      <c r="F145" s="36"/>
      <c r="G145" s="102">
        <v>1418427.07</v>
      </c>
      <c r="H145" s="95"/>
      <c r="I145" s="95"/>
      <c r="J145" s="102">
        <v>1278495.55</v>
      </c>
      <c r="K145" s="102">
        <v>46971.17</v>
      </c>
      <c r="L145" s="102">
        <v>2649951.4500000002</v>
      </c>
      <c r="M145" s="58">
        <f>J145-K145</f>
        <v>1231524.3800000001</v>
      </c>
      <c r="N145" s="64">
        <f>VLOOKUP(A145,'DE PARA'!$A:$E,5,0)</f>
        <v>0</v>
      </c>
    </row>
    <row r="146" spans="1:14" x14ac:dyDescent="0.25">
      <c r="A146" s="34">
        <v>98</v>
      </c>
      <c r="B146" s="35" t="s">
        <v>239</v>
      </c>
      <c r="C146" s="3" t="s">
        <v>0</v>
      </c>
      <c r="D146" s="35" t="s">
        <v>240</v>
      </c>
      <c r="E146" s="36"/>
      <c r="F146" s="36"/>
      <c r="G146" s="102">
        <v>870015.59</v>
      </c>
      <c r="H146" s="95"/>
      <c r="I146" s="95"/>
      <c r="J146" s="102">
        <v>834236.12</v>
      </c>
      <c r="K146" s="102">
        <v>40110.71</v>
      </c>
      <c r="L146" s="102">
        <v>1664141</v>
      </c>
      <c r="M146" s="58">
        <f t="shared" ref="M146:M162" si="2">J146-K146</f>
        <v>794125.41</v>
      </c>
      <c r="N146" s="64">
        <f>VLOOKUP(A146,'DE PARA'!$A:$E,5,0)</f>
        <v>0</v>
      </c>
    </row>
    <row r="147" spans="1:14" x14ac:dyDescent="0.25">
      <c r="A147" s="34">
        <v>198</v>
      </c>
      <c r="B147" s="35" t="s">
        <v>241</v>
      </c>
      <c r="C147" s="3" t="s">
        <v>0</v>
      </c>
      <c r="D147" s="35" t="s">
        <v>242</v>
      </c>
      <c r="E147" s="36"/>
      <c r="F147" s="36"/>
      <c r="G147" s="102">
        <v>704971.01</v>
      </c>
      <c r="H147" s="95"/>
      <c r="I147" s="95"/>
      <c r="J147" s="102">
        <v>656693.31000000006</v>
      </c>
      <c r="K147" s="102">
        <v>40110.71</v>
      </c>
      <c r="L147" s="102">
        <v>1321553.6100000001</v>
      </c>
      <c r="M147" s="58">
        <f t="shared" si="2"/>
        <v>616582.60000000009</v>
      </c>
      <c r="N147" s="64">
        <f>VLOOKUP(A147,'DE PARA'!$A:$E,5,0)</f>
        <v>0</v>
      </c>
    </row>
    <row r="148" spans="1:14" x14ac:dyDescent="0.25">
      <c r="A148" s="34">
        <v>78</v>
      </c>
      <c r="B148" s="35" t="s">
        <v>243</v>
      </c>
      <c r="C148" s="3" t="s">
        <v>0</v>
      </c>
      <c r="D148" s="35" t="s">
        <v>244</v>
      </c>
      <c r="E148" s="36"/>
      <c r="F148" s="36"/>
      <c r="G148" s="102">
        <v>47759.64</v>
      </c>
      <c r="H148" s="95"/>
      <c r="I148" s="95"/>
      <c r="J148" s="102">
        <v>43081.96</v>
      </c>
      <c r="K148" s="102">
        <v>1193.5899999999999</v>
      </c>
      <c r="L148" s="102">
        <v>89648.01</v>
      </c>
      <c r="M148" s="58">
        <f t="shared" si="2"/>
        <v>41888.370000000003</v>
      </c>
      <c r="N148" s="64">
        <f>VLOOKUP(A148,'DE PARA'!$A:$E,5,0)</f>
        <v>0</v>
      </c>
    </row>
    <row r="149" spans="1:14" x14ac:dyDescent="0.25">
      <c r="A149" s="34">
        <v>42</v>
      </c>
      <c r="B149" s="35" t="s">
        <v>245</v>
      </c>
      <c r="C149" s="3" t="s">
        <v>0</v>
      </c>
      <c r="D149" s="35" t="s">
        <v>246</v>
      </c>
      <c r="E149" s="36"/>
      <c r="F149" s="36"/>
      <c r="G149" s="102">
        <v>47759.64</v>
      </c>
      <c r="H149" s="95"/>
      <c r="I149" s="95"/>
      <c r="J149" s="102">
        <v>43081.96</v>
      </c>
      <c r="K149" s="102">
        <v>1193.5899999999999</v>
      </c>
      <c r="L149" s="102">
        <v>89648.01</v>
      </c>
      <c r="M149" s="58">
        <f t="shared" si="2"/>
        <v>41888.370000000003</v>
      </c>
      <c r="N149" s="64" t="str">
        <f>VLOOKUP(A149,'DE PARA'!$A:$E,5,0)</f>
        <v>6.1.1.1.1</v>
      </c>
    </row>
    <row r="150" spans="1:14" x14ac:dyDescent="0.25">
      <c r="A150" s="46">
        <v>36633</v>
      </c>
      <c r="B150" s="37" t="s">
        <v>248</v>
      </c>
      <c r="C150" s="3" t="s">
        <v>0</v>
      </c>
      <c r="D150" s="37" t="s">
        <v>249</v>
      </c>
      <c r="E150" s="38"/>
      <c r="F150" s="38"/>
      <c r="G150" s="104">
        <v>29042.2</v>
      </c>
      <c r="H150" s="94"/>
      <c r="I150" s="94"/>
      <c r="J150" s="104">
        <v>29042.99</v>
      </c>
      <c r="K150" s="103">
        <v>0.79</v>
      </c>
      <c r="L150" s="104">
        <v>58084.4</v>
      </c>
      <c r="M150" s="58">
        <f t="shared" si="2"/>
        <v>29042.2</v>
      </c>
      <c r="N150" s="64">
        <f>VLOOKUP(A150,'DE PARA'!$A:$E,5,0)</f>
        <v>0</v>
      </c>
    </row>
    <row r="151" spans="1:14" x14ac:dyDescent="0.25">
      <c r="A151" s="46">
        <v>36638</v>
      </c>
      <c r="B151" s="37" t="s">
        <v>252</v>
      </c>
      <c r="C151" s="3" t="s">
        <v>0</v>
      </c>
      <c r="D151" s="37" t="s">
        <v>253</v>
      </c>
      <c r="E151" s="38"/>
      <c r="F151" s="38"/>
      <c r="G151" s="104">
        <v>7857.76</v>
      </c>
      <c r="H151" s="94"/>
      <c r="I151" s="94"/>
      <c r="J151" s="104">
        <v>7405.77</v>
      </c>
      <c r="K151" s="103">
        <v>452.01</v>
      </c>
      <c r="L151" s="104">
        <v>14811.52</v>
      </c>
      <c r="M151" s="58">
        <f t="shared" si="2"/>
        <v>6953.76</v>
      </c>
      <c r="N151" s="64">
        <f>VLOOKUP(A151,'DE PARA'!$A:$E,5,0)</f>
        <v>0</v>
      </c>
    </row>
    <row r="152" spans="1:14" x14ac:dyDescent="0.25">
      <c r="A152" s="46">
        <v>36639</v>
      </c>
      <c r="B152" s="37" t="s">
        <v>254</v>
      </c>
      <c r="C152" s="3" t="s">
        <v>0</v>
      </c>
      <c r="D152" s="37" t="s">
        <v>255</v>
      </c>
      <c r="E152" s="38"/>
      <c r="F152" s="38"/>
      <c r="G152" s="104">
        <v>2144.17</v>
      </c>
      <c r="H152" s="94"/>
      <c r="I152" s="94"/>
      <c r="J152" s="104">
        <v>2323.36</v>
      </c>
      <c r="K152" s="103">
        <v>0</v>
      </c>
      <c r="L152" s="104">
        <v>4467.53</v>
      </c>
      <c r="M152" s="58">
        <f t="shared" si="2"/>
        <v>2323.36</v>
      </c>
      <c r="N152" s="64">
        <f>VLOOKUP(A152,'DE PARA'!$A:$E,5,0)</f>
        <v>0</v>
      </c>
    </row>
    <row r="153" spans="1:14" x14ac:dyDescent="0.25">
      <c r="A153" s="46">
        <v>36641</v>
      </c>
      <c r="B153" s="37" t="s">
        <v>256</v>
      </c>
      <c r="C153" s="3" t="s">
        <v>0</v>
      </c>
      <c r="D153" s="37" t="s">
        <v>257</v>
      </c>
      <c r="E153" s="38"/>
      <c r="F153" s="38"/>
      <c r="G153" s="103">
        <v>268.02999999999997</v>
      </c>
      <c r="H153" s="94"/>
      <c r="I153" s="94"/>
      <c r="J153" s="103">
        <v>290.42</v>
      </c>
      <c r="K153" s="103">
        <v>0</v>
      </c>
      <c r="L153" s="103">
        <v>558.45000000000005</v>
      </c>
      <c r="M153" s="58">
        <f t="shared" si="2"/>
        <v>290.42</v>
      </c>
      <c r="N153" s="64">
        <f>VLOOKUP(A153,'DE PARA'!$A:$E,5,0)</f>
        <v>0</v>
      </c>
    </row>
    <row r="154" spans="1:14" x14ac:dyDescent="0.25">
      <c r="A154" s="46">
        <v>30017</v>
      </c>
      <c r="B154" s="37" t="s">
        <v>258</v>
      </c>
      <c r="C154" s="3" t="s">
        <v>0</v>
      </c>
      <c r="D154" s="37" t="s">
        <v>259</v>
      </c>
      <c r="E154" s="38"/>
      <c r="F154" s="38"/>
      <c r="G154" s="103">
        <v>764.28</v>
      </c>
      <c r="H154" s="94"/>
      <c r="I154" s="94"/>
      <c r="J154" s="103">
        <v>764.28</v>
      </c>
      <c r="K154" s="103">
        <v>0</v>
      </c>
      <c r="L154" s="104">
        <v>1528.56</v>
      </c>
      <c r="M154" s="58">
        <f t="shared" si="2"/>
        <v>764.28</v>
      </c>
      <c r="N154" s="64">
        <f>VLOOKUP(A154,'DE PARA'!$A:$E,5,0)</f>
        <v>0</v>
      </c>
    </row>
    <row r="155" spans="1:14" x14ac:dyDescent="0.25">
      <c r="A155" s="46">
        <v>100102</v>
      </c>
      <c r="B155" s="37" t="s">
        <v>260</v>
      </c>
      <c r="C155" s="3" t="s">
        <v>0</v>
      </c>
      <c r="D155" s="37" t="s">
        <v>154</v>
      </c>
      <c r="E155" s="38"/>
      <c r="F155" s="38"/>
      <c r="G155" s="104">
        <v>2420.17</v>
      </c>
      <c r="H155" s="94"/>
      <c r="I155" s="94"/>
      <c r="J155" s="104">
        <v>2420.1799999999998</v>
      </c>
      <c r="K155" s="103">
        <v>0</v>
      </c>
      <c r="L155" s="104">
        <v>4840.3500000000004</v>
      </c>
      <c r="M155" s="58">
        <f t="shared" si="2"/>
        <v>2420.1799999999998</v>
      </c>
      <c r="N155" s="64">
        <f>VLOOKUP(A155,'DE PARA'!$A:$E,5,0)</f>
        <v>0</v>
      </c>
    </row>
    <row r="156" spans="1:14" x14ac:dyDescent="0.25">
      <c r="A156" s="46">
        <v>100110</v>
      </c>
      <c r="B156" s="37" t="s">
        <v>261</v>
      </c>
      <c r="C156" s="3" t="s">
        <v>0</v>
      </c>
      <c r="D156" s="37" t="s">
        <v>262</v>
      </c>
      <c r="E156" s="38"/>
      <c r="F156" s="38"/>
      <c r="G156" s="104">
        <v>3226.91</v>
      </c>
      <c r="H156" s="94"/>
      <c r="I156" s="94"/>
      <c r="J156" s="103">
        <v>0</v>
      </c>
      <c r="K156" s="103">
        <v>0</v>
      </c>
      <c r="L156" s="104">
        <v>3226.91</v>
      </c>
      <c r="M156" s="58">
        <f t="shared" si="2"/>
        <v>0</v>
      </c>
      <c r="N156" s="64">
        <f>VLOOKUP(A156,'DE PARA'!$A:$E,5,0)</f>
        <v>0</v>
      </c>
    </row>
    <row r="157" spans="1:14" x14ac:dyDescent="0.25">
      <c r="A157" s="46">
        <v>100129</v>
      </c>
      <c r="B157" s="37" t="s">
        <v>263</v>
      </c>
      <c r="C157" s="3" t="s">
        <v>0</v>
      </c>
      <c r="D157" s="37" t="s">
        <v>264</v>
      </c>
      <c r="E157" s="38"/>
      <c r="F157" s="38"/>
      <c r="G157" s="103">
        <v>193.61</v>
      </c>
      <c r="H157" s="94"/>
      <c r="I157" s="94"/>
      <c r="J157" s="103">
        <v>193.61</v>
      </c>
      <c r="K157" s="103">
        <v>0</v>
      </c>
      <c r="L157" s="103">
        <v>387.22</v>
      </c>
      <c r="M157" s="58">
        <f t="shared" si="2"/>
        <v>193.61</v>
      </c>
      <c r="N157" s="64">
        <f>VLOOKUP(A157,'DE PARA'!$A:$E,5,0)</f>
        <v>0</v>
      </c>
    </row>
    <row r="158" spans="1:14" x14ac:dyDescent="0.25">
      <c r="A158" s="46">
        <v>100137</v>
      </c>
      <c r="B158" s="37" t="s">
        <v>265</v>
      </c>
      <c r="C158" s="3" t="s">
        <v>0</v>
      </c>
      <c r="D158" s="37" t="s">
        <v>266</v>
      </c>
      <c r="E158" s="38"/>
      <c r="F158" s="38"/>
      <c r="G158" s="103">
        <v>258.14999999999998</v>
      </c>
      <c r="H158" s="94"/>
      <c r="I158" s="94"/>
      <c r="J158" s="103">
        <v>0</v>
      </c>
      <c r="K158" s="103">
        <v>0</v>
      </c>
      <c r="L158" s="103">
        <v>258.14999999999998</v>
      </c>
      <c r="M158" s="58">
        <f t="shared" si="2"/>
        <v>0</v>
      </c>
      <c r="N158" s="64">
        <f>VLOOKUP(A158,'DE PARA'!$A:$E,5,0)</f>
        <v>0</v>
      </c>
    </row>
    <row r="159" spans="1:14" x14ac:dyDescent="0.25">
      <c r="A159" s="46">
        <v>100145</v>
      </c>
      <c r="B159" s="37" t="s">
        <v>267</v>
      </c>
      <c r="C159" s="3" t="s">
        <v>0</v>
      </c>
      <c r="D159" s="37" t="s">
        <v>268</v>
      </c>
      <c r="E159" s="38"/>
      <c r="F159" s="38"/>
      <c r="G159" s="103">
        <v>24.2</v>
      </c>
      <c r="H159" s="94"/>
      <c r="I159" s="94"/>
      <c r="J159" s="103">
        <v>24.2</v>
      </c>
      <c r="K159" s="103">
        <v>0</v>
      </c>
      <c r="L159" s="103">
        <v>48.4</v>
      </c>
      <c r="M159" s="58">
        <f t="shared" si="2"/>
        <v>24.2</v>
      </c>
      <c r="N159" s="64">
        <f>VLOOKUP(A159,'DE PARA'!$A:$E,5,0)</f>
        <v>0</v>
      </c>
    </row>
    <row r="160" spans="1:14" x14ac:dyDescent="0.25">
      <c r="A160" s="46">
        <v>100153</v>
      </c>
      <c r="B160" s="37" t="s">
        <v>269</v>
      </c>
      <c r="C160" s="3" t="s">
        <v>0</v>
      </c>
      <c r="D160" s="37" t="s">
        <v>270</v>
      </c>
      <c r="E160" s="38"/>
      <c r="F160" s="38"/>
      <c r="G160" s="103">
        <v>32.270000000000003</v>
      </c>
      <c r="H160" s="94"/>
      <c r="I160" s="94"/>
      <c r="J160" s="103">
        <v>0</v>
      </c>
      <c r="K160" s="103">
        <v>0</v>
      </c>
      <c r="L160" s="103">
        <v>32.270000000000003</v>
      </c>
      <c r="M160" s="58">
        <f t="shared" si="2"/>
        <v>0</v>
      </c>
      <c r="N160" s="64">
        <f>VLOOKUP(A160,'DE PARA'!$A:$E,5,0)</f>
        <v>0</v>
      </c>
    </row>
    <row r="161" spans="1:14" x14ac:dyDescent="0.25">
      <c r="A161" s="46">
        <v>100161</v>
      </c>
      <c r="B161" s="37" t="s">
        <v>271</v>
      </c>
      <c r="C161" s="3" t="s">
        <v>0</v>
      </c>
      <c r="D161" s="37" t="s">
        <v>272</v>
      </c>
      <c r="E161" s="38"/>
      <c r="F161" s="38"/>
      <c r="G161" s="103">
        <v>654.80999999999995</v>
      </c>
      <c r="H161" s="94"/>
      <c r="I161" s="94"/>
      <c r="J161" s="103">
        <v>617.15</v>
      </c>
      <c r="K161" s="103">
        <v>37.67</v>
      </c>
      <c r="L161" s="104">
        <v>1234.29</v>
      </c>
      <c r="M161" s="58">
        <f t="shared" si="2"/>
        <v>579.48</v>
      </c>
      <c r="N161" s="64">
        <f>VLOOKUP(A161,'DE PARA'!$A:$E,5,0)</f>
        <v>0</v>
      </c>
    </row>
    <row r="162" spans="1:14" x14ac:dyDescent="0.25">
      <c r="A162" s="46">
        <v>100170</v>
      </c>
      <c r="B162" s="37" t="s">
        <v>273</v>
      </c>
      <c r="C162" s="3" t="s">
        <v>0</v>
      </c>
      <c r="D162" s="37" t="s">
        <v>274</v>
      </c>
      <c r="E162" s="38"/>
      <c r="F162" s="38"/>
      <c r="G162" s="103">
        <v>873.08</v>
      </c>
      <c r="H162" s="94"/>
      <c r="I162" s="94"/>
      <c r="J162" s="103">
        <v>0</v>
      </c>
      <c r="K162" s="103">
        <v>703.12</v>
      </c>
      <c r="L162" s="103">
        <v>169.96</v>
      </c>
      <c r="M162" s="58">
        <f t="shared" si="2"/>
        <v>-703.12</v>
      </c>
      <c r="N162" s="64">
        <f>VLOOKUP(A162,'DE PARA'!$A:$E,5,0)</f>
        <v>0</v>
      </c>
    </row>
    <row r="163" spans="1:14" x14ac:dyDescent="0.25">
      <c r="A163" s="39" t="s">
        <v>0</v>
      </c>
      <c r="B163" s="15" t="s">
        <v>0</v>
      </c>
      <c r="C163" s="3" t="s">
        <v>0</v>
      </c>
      <c r="D163" s="15" t="s">
        <v>0</v>
      </c>
      <c r="E163" s="40"/>
      <c r="F163" s="40"/>
      <c r="G163" s="40"/>
      <c r="H163" s="40"/>
      <c r="I163" s="40"/>
      <c r="J163" s="40"/>
      <c r="K163" s="40"/>
      <c r="L163" s="40"/>
      <c r="M163" s="59">
        <f t="shared" si="1"/>
        <v>0</v>
      </c>
    </row>
    <row r="164" spans="1:14" x14ac:dyDescent="0.25">
      <c r="A164" s="34">
        <v>7</v>
      </c>
      <c r="B164" s="35" t="s">
        <v>275</v>
      </c>
      <c r="C164" s="3" t="s">
        <v>0</v>
      </c>
      <c r="D164" s="35" t="s">
        <v>276</v>
      </c>
      <c r="E164" s="36"/>
      <c r="F164" s="36"/>
      <c r="G164" s="102">
        <v>652874.77</v>
      </c>
      <c r="H164" s="95"/>
      <c r="I164" s="95"/>
      <c r="J164" s="102">
        <v>607148.94999999995</v>
      </c>
      <c r="K164" s="102">
        <v>38915.78</v>
      </c>
      <c r="L164" s="102">
        <v>1221107.94</v>
      </c>
      <c r="M164" s="58">
        <f t="shared" si="1"/>
        <v>568233.16999999993</v>
      </c>
      <c r="N164" s="64">
        <f>VLOOKUP(A164,'DE PARA'!$A:$E,5,0)</f>
        <v>0</v>
      </c>
    </row>
    <row r="165" spans="1:14" x14ac:dyDescent="0.25">
      <c r="A165" s="34">
        <v>14</v>
      </c>
      <c r="B165" s="35" t="s">
        <v>277</v>
      </c>
      <c r="C165" s="3" t="s">
        <v>0</v>
      </c>
      <c r="D165" s="35" t="s">
        <v>246</v>
      </c>
      <c r="E165" s="36"/>
      <c r="F165" s="36"/>
      <c r="G165" s="102">
        <v>146857.74</v>
      </c>
      <c r="H165" s="95"/>
      <c r="I165" s="95"/>
      <c r="J165" s="102">
        <v>156049.73000000001</v>
      </c>
      <c r="K165" s="102">
        <v>9992.6299999999992</v>
      </c>
      <c r="L165" s="102">
        <v>292914.84000000003</v>
      </c>
      <c r="M165" s="58">
        <f t="shared" si="1"/>
        <v>146057.1</v>
      </c>
      <c r="N165" s="64" t="str">
        <f>VLOOKUP(A165,'DE PARA'!$A:$E,5,0)</f>
        <v>6.1.1.2.1</v>
      </c>
    </row>
    <row r="166" spans="1:14" x14ac:dyDescent="0.25">
      <c r="A166" s="46">
        <v>21</v>
      </c>
      <c r="B166" s="37" t="s">
        <v>279</v>
      </c>
      <c r="C166" s="3" t="s">
        <v>0</v>
      </c>
      <c r="D166" s="37" t="s">
        <v>280</v>
      </c>
      <c r="E166" s="38"/>
      <c r="F166" s="38"/>
      <c r="G166" s="104">
        <v>77738.58</v>
      </c>
      <c r="H166" s="94"/>
      <c r="I166" s="94"/>
      <c r="J166" s="104">
        <v>79349.37</v>
      </c>
      <c r="K166" s="103">
        <v>7.86</v>
      </c>
      <c r="L166" s="104">
        <v>157080.09</v>
      </c>
      <c r="M166" s="58">
        <f t="shared" si="1"/>
        <v>79341.509999999995</v>
      </c>
      <c r="N166" s="64">
        <f>VLOOKUP(A166,'DE PARA'!$A:$E,5,0)</f>
        <v>0</v>
      </c>
    </row>
    <row r="167" spans="1:14" x14ac:dyDescent="0.25">
      <c r="A167" s="46">
        <v>217</v>
      </c>
      <c r="B167" s="37" t="s">
        <v>281</v>
      </c>
      <c r="C167" s="3" t="s">
        <v>0</v>
      </c>
      <c r="D167" s="37" t="s">
        <v>251</v>
      </c>
      <c r="E167" s="38"/>
      <c r="F167" s="38"/>
      <c r="G167" s="103">
        <v>-2.97</v>
      </c>
      <c r="H167" s="94"/>
      <c r="I167" s="94"/>
      <c r="J167" s="103">
        <v>0</v>
      </c>
      <c r="K167" s="103">
        <v>0</v>
      </c>
      <c r="L167" s="103">
        <v>-2.97</v>
      </c>
      <c r="M167" s="58">
        <f t="shared" si="1"/>
        <v>0</v>
      </c>
      <c r="N167" s="64">
        <f>VLOOKUP(A167,'DE PARA'!$A:$E,5,0)</f>
        <v>0</v>
      </c>
    </row>
    <row r="168" spans="1:14" x14ac:dyDescent="0.25">
      <c r="A168" s="46">
        <v>238</v>
      </c>
      <c r="B168" s="37" t="s">
        <v>282</v>
      </c>
      <c r="C168" s="3" t="s">
        <v>0</v>
      </c>
      <c r="D168" s="37" t="s">
        <v>283</v>
      </c>
      <c r="E168" s="38"/>
      <c r="F168" s="38"/>
      <c r="G168" s="104">
        <v>21032.97</v>
      </c>
      <c r="H168" s="94"/>
      <c r="I168" s="94"/>
      <c r="J168" s="104">
        <v>20148.75</v>
      </c>
      <c r="K168" s="104">
        <v>1285.23</v>
      </c>
      <c r="L168" s="104">
        <v>39896.49</v>
      </c>
      <c r="M168" s="58">
        <f t="shared" si="1"/>
        <v>18863.52</v>
      </c>
      <c r="N168" s="64">
        <f>VLOOKUP(A168,'DE PARA'!$A:$E,5,0)</f>
        <v>0</v>
      </c>
    </row>
    <row r="169" spans="1:14" x14ac:dyDescent="0.25">
      <c r="A169" s="46">
        <v>245</v>
      </c>
      <c r="B169" s="37" t="s">
        <v>284</v>
      </c>
      <c r="C169" s="3" t="s">
        <v>0</v>
      </c>
      <c r="D169" s="37" t="s">
        <v>285</v>
      </c>
      <c r="E169" s="38"/>
      <c r="F169" s="38"/>
      <c r="G169" s="104">
        <v>6218.92</v>
      </c>
      <c r="H169" s="94"/>
      <c r="I169" s="94"/>
      <c r="J169" s="104">
        <v>6500.3</v>
      </c>
      <c r="K169" s="103">
        <v>0</v>
      </c>
      <c r="L169" s="104">
        <v>12719.22</v>
      </c>
      <c r="M169" s="58">
        <f t="shared" si="1"/>
        <v>6500.3</v>
      </c>
      <c r="N169" s="64">
        <f>VLOOKUP(A169,'DE PARA'!$A:$E,5,0)</f>
        <v>0</v>
      </c>
    </row>
    <row r="170" spans="1:14" x14ac:dyDescent="0.25">
      <c r="A170" s="46">
        <v>259</v>
      </c>
      <c r="B170" s="37" t="s">
        <v>286</v>
      </c>
      <c r="C170" s="3" t="s">
        <v>0</v>
      </c>
      <c r="D170" s="37" t="s">
        <v>287</v>
      </c>
      <c r="E170" s="38"/>
      <c r="F170" s="38"/>
      <c r="G170" s="103">
        <v>777.38</v>
      </c>
      <c r="H170" s="94"/>
      <c r="I170" s="94"/>
      <c r="J170" s="103">
        <v>812.55</v>
      </c>
      <c r="K170" s="103">
        <v>0</v>
      </c>
      <c r="L170" s="104">
        <v>1589.93</v>
      </c>
      <c r="M170" s="58">
        <f t="shared" si="1"/>
        <v>812.55</v>
      </c>
      <c r="N170" s="64">
        <f>VLOOKUP(A170,'DE PARA'!$A:$E,5,0)</f>
        <v>0</v>
      </c>
    </row>
    <row r="171" spans="1:14" x14ac:dyDescent="0.25">
      <c r="A171" s="46">
        <v>30052</v>
      </c>
      <c r="B171" s="37" t="s">
        <v>288</v>
      </c>
      <c r="C171" s="3" t="s">
        <v>0</v>
      </c>
      <c r="D171" s="37" t="s">
        <v>289</v>
      </c>
      <c r="E171" s="38"/>
      <c r="F171" s="38"/>
      <c r="G171" s="104">
        <v>5771.36</v>
      </c>
      <c r="H171" s="94"/>
      <c r="I171" s="94"/>
      <c r="J171" s="104">
        <v>10724.18</v>
      </c>
      <c r="K171" s="104">
        <v>4723.17</v>
      </c>
      <c r="L171" s="104">
        <v>11772.37</v>
      </c>
      <c r="M171" s="58">
        <f t="shared" si="1"/>
        <v>6001.01</v>
      </c>
      <c r="N171" s="64">
        <f>VLOOKUP(A171,'DE PARA'!$A:$E,5,0)</f>
        <v>0</v>
      </c>
    </row>
    <row r="172" spans="1:14" x14ac:dyDescent="0.25">
      <c r="A172" s="46">
        <v>30054</v>
      </c>
      <c r="B172" s="37" t="s">
        <v>290</v>
      </c>
      <c r="C172" s="3" t="s">
        <v>0</v>
      </c>
      <c r="D172" s="37" t="s">
        <v>259</v>
      </c>
      <c r="E172" s="38"/>
      <c r="F172" s="38"/>
      <c r="G172" s="104">
        <v>12932.28</v>
      </c>
      <c r="H172" s="94"/>
      <c r="I172" s="94"/>
      <c r="J172" s="104">
        <v>13027.5</v>
      </c>
      <c r="K172" s="103">
        <v>0</v>
      </c>
      <c r="L172" s="104">
        <v>25959.78</v>
      </c>
      <c r="M172" s="58">
        <f t="shared" si="1"/>
        <v>13027.5</v>
      </c>
      <c r="N172" s="64">
        <f>VLOOKUP(A172,'DE PARA'!$A:$E,5,0)</f>
        <v>0</v>
      </c>
    </row>
    <row r="173" spans="1:14" x14ac:dyDescent="0.25">
      <c r="A173" s="46">
        <v>30055</v>
      </c>
      <c r="B173" s="37" t="s">
        <v>291</v>
      </c>
      <c r="C173" s="3" t="s">
        <v>0</v>
      </c>
      <c r="D173" s="37" t="s">
        <v>292</v>
      </c>
      <c r="E173" s="38"/>
      <c r="F173" s="38"/>
      <c r="G173" s="104">
        <v>1465.23</v>
      </c>
      <c r="H173" s="94"/>
      <c r="I173" s="94"/>
      <c r="J173" s="104">
        <v>2623.83</v>
      </c>
      <c r="K173" s="104">
        <v>1035.29</v>
      </c>
      <c r="L173" s="104">
        <v>3053.77</v>
      </c>
      <c r="M173" s="58">
        <f t="shared" si="1"/>
        <v>1588.54</v>
      </c>
      <c r="N173" s="64">
        <f>VLOOKUP(A173,'DE PARA'!$A:$E,5,0)</f>
        <v>0</v>
      </c>
    </row>
    <row r="174" spans="1:14" x14ac:dyDescent="0.25">
      <c r="A174" s="46">
        <v>30056</v>
      </c>
      <c r="B174" s="37" t="s">
        <v>1686</v>
      </c>
      <c r="C174" s="3" t="s">
        <v>0</v>
      </c>
      <c r="D174" s="37" t="s">
        <v>1687</v>
      </c>
      <c r="E174" s="38"/>
      <c r="F174" s="38"/>
      <c r="G174" s="103">
        <v>-9</v>
      </c>
      <c r="H174" s="94"/>
      <c r="I174" s="94"/>
      <c r="J174" s="103">
        <v>0</v>
      </c>
      <c r="K174" s="103">
        <v>0</v>
      </c>
      <c r="L174" s="103">
        <v>-9</v>
      </c>
      <c r="M174" s="58">
        <f t="shared" si="1"/>
        <v>0</v>
      </c>
    </row>
    <row r="175" spans="1:14" x14ac:dyDescent="0.25">
      <c r="A175" s="46">
        <v>100269</v>
      </c>
      <c r="B175" s="37" t="s">
        <v>293</v>
      </c>
      <c r="C175" s="3" t="s">
        <v>0</v>
      </c>
      <c r="D175" s="37" t="s">
        <v>154</v>
      </c>
      <c r="E175" s="38"/>
      <c r="F175" s="38"/>
      <c r="G175" s="104">
        <v>6778.55</v>
      </c>
      <c r="H175" s="94"/>
      <c r="I175" s="94"/>
      <c r="J175" s="104">
        <v>7018.22</v>
      </c>
      <c r="K175" s="103">
        <v>0</v>
      </c>
      <c r="L175" s="104">
        <v>13796.77</v>
      </c>
      <c r="M175" s="58">
        <f t="shared" si="1"/>
        <v>7018.22</v>
      </c>
      <c r="N175" s="64">
        <f>VLOOKUP(A175,'DE PARA'!$A:$E,5,0)</f>
        <v>0</v>
      </c>
    </row>
    <row r="176" spans="1:14" x14ac:dyDescent="0.25">
      <c r="A176" s="46">
        <v>100277</v>
      </c>
      <c r="B176" s="37" t="s">
        <v>294</v>
      </c>
      <c r="C176" s="3" t="s">
        <v>0</v>
      </c>
      <c r="D176" s="37" t="s">
        <v>262</v>
      </c>
      <c r="E176" s="38"/>
      <c r="F176" s="38"/>
      <c r="G176" s="104">
        <v>9037.81</v>
      </c>
      <c r="H176" s="94"/>
      <c r="I176" s="94"/>
      <c r="J176" s="104">
        <v>9944.43</v>
      </c>
      <c r="K176" s="103">
        <v>0</v>
      </c>
      <c r="L176" s="104">
        <v>18982.240000000002</v>
      </c>
      <c r="M176" s="58">
        <f t="shared" si="1"/>
        <v>9944.43</v>
      </c>
      <c r="N176" s="64">
        <f>VLOOKUP(A176,'DE PARA'!$A:$E,5,0)</f>
        <v>0</v>
      </c>
    </row>
    <row r="177" spans="1:14" x14ac:dyDescent="0.25">
      <c r="A177" s="46">
        <v>100285</v>
      </c>
      <c r="B177" s="37" t="s">
        <v>295</v>
      </c>
      <c r="C177" s="3" t="s">
        <v>0</v>
      </c>
      <c r="D177" s="37" t="s">
        <v>264</v>
      </c>
      <c r="E177" s="38"/>
      <c r="F177" s="38"/>
      <c r="G177" s="103">
        <v>542.17999999999995</v>
      </c>
      <c r="H177" s="94"/>
      <c r="I177" s="94"/>
      <c r="J177" s="103">
        <v>561.46</v>
      </c>
      <c r="K177" s="103">
        <v>0</v>
      </c>
      <c r="L177" s="104">
        <v>1103.6400000000001</v>
      </c>
      <c r="M177" s="58">
        <f t="shared" si="1"/>
        <v>561.46</v>
      </c>
      <c r="N177" s="64">
        <f>VLOOKUP(A177,'DE PARA'!$A:$E,5,0)</f>
        <v>0</v>
      </c>
    </row>
    <row r="178" spans="1:14" x14ac:dyDescent="0.25">
      <c r="A178" s="46">
        <v>100293</v>
      </c>
      <c r="B178" s="37" t="s">
        <v>296</v>
      </c>
      <c r="C178" s="3" t="s">
        <v>0</v>
      </c>
      <c r="D178" s="37" t="s">
        <v>266</v>
      </c>
      <c r="E178" s="38"/>
      <c r="F178" s="38"/>
      <c r="G178" s="103">
        <v>592.98</v>
      </c>
      <c r="H178" s="94"/>
      <c r="I178" s="94"/>
      <c r="J178" s="103">
        <v>792.04</v>
      </c>
      <c r="K178" s="103">
        <v>174.6</v>
      </c>
      <c r="L178" s="104">
        <v>1210.42</v>
      </c>
      <c r="M178" s="58">
        <f t="shared" si="1"/>
        <v>617.43999999999994</v>
      </c>
      <c r="N178" s="64">
        <f>VLOOKUP(A178,'DE PARA'!$A:$E,5,0)</f>
        <v>0</v>
      </c>
    </row>
    <row r="179" spans="1:14" x14ac:dyDescent="0.25">
      <c r="A179" s="46">
        <v>100307</v>
      </c>
      <c r="B179" s="37" t="s">
        <v>297</v>
      </c>
      <c r="C179" s="3" t="s">
        <v>0</v>
      </c>
      <c r="D179" s="37" t="s">
        <v>268</v>
      </c>
      <c r="E179" s="38"/>
      <c r="F179" s="38"/>
      <c r="G179" s="103">
        <v>67.78</v>
      </c>
      <c r="H179" s="94"/>
      <c r="I179" s="94"/>
      <c r="J179" s="103">
        <v>70.209999999999994</v>
      </c>
      <c r="K179" s="103">
        <v>0</v>
      </c>
      <c r="L179" s="103">
        <v>137.99</v>
      </c>
      <c r="M179" s="58">
        <f t="shared" si="1"/>
        <v>70.209999999999994</v>
      </c>
      <c r="N179" s="64">
        <f>VLOOKUP(A179,'DE PARA'!$A:$E,5,0)</f>
        <v>0</v>
      </c>
    </row>
    <row r="180" spans="1:14" x14ac:dyDescent="0.25">
      <c r="A180" s="46">
        <v>100315</v>
      </c>
      <c r="B180" s="37" t="s">
        <v>298</v>
      </c>
      <c r="C180" s="3" t="s">
        <v>0</v>
      </c>
      <c r="D180" s="37" t="s">
        <v>270</v>
      </c>
      <c r="E180" s="38"/>
      <c r="F180" s="38"/>
      <c r="G180" s="103">
        <v>74.09</v>
      </c>
      <c r="H180" s="94"/>
      <c r="I180" s="94"/>
      <c r="J180" s="103">
        <v>99.01</v>
      </c>
      <c r="K180" s="103">
        <v>21.82</v>
      </c>
      <c r="L180" s="103">
        <v>151.28</v>
      </c>
      <c r="M180" s="58">
        <f t="shared" si="1"/>
        <v>77.19</v>
      </c>
      <c r="N180" s="64">
        <f>VLOOKUP(A180,'DE PARA'!$A:$E,5,0)</f>
        <v>0</v>
      </c>
    </row>
    <row r="181" spans="1:14" x14ac:dyDescent="0.25">
      <c r="A181" s="46">
        <v>100323</v>
      </c>
      <c r="B181" s="37" t="s">
        <v>299</v>
      </c>
      <c r="C181" s="3" t="s">
        <v>0</v>
      </c>
      <c r="D181" s="37" t="s">
        <v>272</v>
      </c>
      <c r="E181" s="38"/>
      <c r="F181" s="38"/>
      <c r="G181" s="104">
        <v>1834.04</v>
      </c>
      <c r="H181" s="94"/>
      <c r="I181" s="94"/>
      <c r="J181" s="104">
        <v>1788.46</v>
      </c>
      <c r="K181" s="103">
        <v>104.3</v>
      </c>
      <c r="L181" s="104">
        <v>3518.2</v>
      </c>
      <c r="M181" s="58">
        <f t="shared" si="1"/>
        <v>1684.16</v>
      </c>
      <c r="N181" s="64">
        <f>VLOOKUP(A181,'DE PARA'!$A:$E,5,0)</f>
        <v>0</v>
      </c>
    </row>
    <row r="182" spans="1:14" x14ac:dyDescent="0.25">
      <c r="A182" s="46">
        <v>100331</v>
      </c>
      <c r="B182" s="37" t="s">
        <v>300</v>
      </c>
      <c r="C182" s="3" t="s">
        <v>0</v>
      </c>
      <c r="D182" s="37" t="s">
        <v>274</v>
      </c>
      <c r="E182" s="38"/>
      <c r="F182" s="38"/>
      <c r="G182" s="104">
        <v>2005.56</v>
      </c>
      <c r="H182" s="94"/>
      <c r="I182" s="94"/>
      <c r="J182" s="104">
        <v>2589.42</v>
      </c>
      <c r="K182" s="104">
        <v>2640.36</v>
      </c>
      <c r="L182" s="104">
        <v>1954.62</v>
      </c>
      <c r="M182" s="58">
        <f t="shared" si="1"/>
        <v>-50.940000000000055</v>
      </c>
      <c r="N182" s="64">
        <f>VLOOKUP(A182,'DE PARA'!$A:$E,5,0)</f>
        <v>0</v>
      </c>
    </row>
    <row r="183" spans="1:14" x14ac:dyDescent="0.25">
      <c r="A183" s="39" t="s">
        <v>0</v>
      </c>
      <c r="B183" s="15" t="s">
        <v>0</v>
      </c>
      <c r="C183" s="3" t="s">
        <v>0</v>
      </c>
      <c r="D183" s="15" t="s">
        <v>0</v>
      </c>
      <c r="E183" s="40"/>
      <c r="F183" s="40"/>
      <c r="G183" s="40"/>
      <c r="H183" s="40"/>
      <c r="I183" s="40"/>
      <c r="J183" s="40"/>
      <c r="K183" s="40"/>
      <c r="L183" s="40"/>
      <c r="M183" s="59">
        <f t="shared" si="1"/>
        <v>0</v>
      </c>
    </row>
    <row r="184" spans="1:14" x14ac:dyDescent="0.25">
      <c r="A184" s="34">
        <v>315</v>
      </c>
      <c r="B184" s="35" t="s">
        <v>301</v>
      </c>
      <c r="C184" s="3" t="s">
        <v>0</v>
      </c>
      <c r="D184" s="35" t="s">
        <v>302</v>
      </c>
      <c r="E184" s="36"/>
      <c r="F184" s="36"/>
      <c r="G184" s="102">
        <v>506017.03</v>
      </c>
      <c r="H184" s="95"/>
      <c r="I184" s="95"/>
      <c r="J184" s="102">
        <v>451099.22</v>
      </c>
      <c r="K184" s="102">
        <v>28923.15</v>
      </c>
      <c r="L184" s="102">
        <v>928193.1</v>
      </c>
      <c r="M184" s="58">
        <f t="shared" si="1"/>
        <v>422176.06999999995</v>
      </c>
    </row>
    <row r="185" spans="1:14" x14ac:dyDescent="0.25">
      <c r="A185" s="46">
        <v>322</v>
      </c>
      <c r="B185" s="37" t="s">
        <v>304</v>
      </c>
      <c r="C185" s="3" t="s">
        <v>0</v>
      </c>
      <c r="D185" s="37" t="s">
        <v>280</v>
      </c>
      <c r="E185" s="38"/>
      <c r="F185" s="38"/>
      <c r="G185" s="104">
        <v>211046.39999999999</v>
      </c>
      <c r="H185" s="94"/>
      <c r="I185" s="94"/>
      <c r="J185" s="104">
        <v>235496.7</v>
      </c>
      <c r="K185" s="104">
        <v>3592.01</v>
      </c>
      <c r="L185" s="104">
        <v>442951.09</v>
      </c>
      <c r="M185" s="58">
        <f t="shared" si="1"/>
        <v>231904.69</v>
      </c>
      <c r="N185" s="64" t="s">
        <v>303</v>
      </c>
    </row>
    <row r="186" spans="1:14" x14ac:dyDescent="0.25">
      <c r="A186" s="46">
        <v>329</v>
      </c>
      <c r="B186" s="37" t="s">
        <v>305</v>
      </c>
      <c r="C186" s="3" t="s">
        <v>0</v>
      </c>
      <c r="D186" s="37" t="s">
        <v>306</v>
      </c>
      <c r="E186" s="38"/>
      <c r="F186" s="38"/>
      <c r="G186" s="104">
        <v>3175.28</v>
      </c>
      <c r="H186" s="94"/>
      <c r="I186" s="94"/>
      <c r="J186" s="103">
        <v>502.16</v>
      </c>
      <c r="K186" s="103">
        <v>0</v>
      </c>
      <c r="L186" s="104">
        <v>3677.44</v>
      </c>
      <c r="M186" s="58">
        <f t="shared" si="1"/>
        <v>502.16</v>
      </c>
      <c r="N186" s="64" t="s">
        <v>303</v>
      </c>
    </row>
    <row r="187" spans="1:14" x14ac:dyDescent="0.25">
      <c r="A187" s="46">
        <v>336</v>
      </c>
      <c r="B187" s="37" t="s">
        <v>307</v>
      </c>
      <c r="C187" s="3" t="s">
        <v>0</v>
      </c>
      <c r="D187" s="37" t="s">
        <v>251</v>
      </c>
      <c r="E187" s="38"/>
      <c r="F187" s="38"/>
      <c r="G187" s="104">
        <v>3402.77</v>
      </c>
      <c r="H187" s="94"/>
      <c r="I187" s="94"/>
      <c r="J187" s="103">
        <v>0</v>
      </c>
      <c r="K187" s="103">
        <v>0</v>
      </c>
      <c r="L187" s="104">
        <v>3402.77</v>
      </c>
      <c r="M187" s="58">
        <f t="shared" si="1"/>
        <v>0</v>
      </c>
      <c r="N187" s="64" t="s">
        <v>303</v>
      </c>
    </row>
    <row r="188" spans="1:14" x14ac:dyDescent="0.25">
      <c r="A188" s="46">
        <v>343</v>
      </c>
      <c r="B188" s="37" t="s">
        <v>308</v>
      </c>
      <c r="C188" s="3" t="s">
        <v>0</v>
      </c>
      <c r="D188" s="37" t="s">
        <v>309</v>
      </c>
      <c r="E188" s="38"/>
      <c r="F188" s="38"/>
      <c r="G188" s="104">
        <v>47763.18</v>
      </c>
      <c r="H188" s="94"/>
      <c r="I188" s="94"/>
      <c r="J188" s="103">
        <v>0</v>
      </c>
      <c r="K188" s="103">
        <v>0</v>
      </c>
      <c r="L188" s="104">
        <v>47763.18</v>
      </c>
      <c r="M188" s="58">
        <f t="shared" si="1"/>
        <v>0</v>
      </c>
      <c r="N188" s="64" t="s">
        <v>303</v>
      </c>
    </row>
    <row r="189" spans="1:14" x14ac:dyDescent="0.25">
      <c r="A189" s="46">
        <v>357</v>
      </c>
      <c r="B189" s="37" t="s">
        <v>310</v>
      </c>
      <c r="C189" s="3" t="s">
        <v>0</v>
      </c>
      <c r="D189" s="37" t="s">
        <v>311</v>
      </c>
      <c r="E189" s="38"/>
      <c r="F189" s="38"/>
      <c r="G189" s="104">
        <v>115683.89</v>
      </c>
      <c r="H189" s="94"/>
      <c r="I189" s="94"/>
      <c r="J189" s="104">
        <v>59003.23</v>
      </c>
      <c r="K189" s="104">
        <v>3673.48</v>
      </c>
      <c r="L189" s="104">
        <v>171013.64</v>
      </c>
      <c r="M189" s="58">
        <f t="shared" si="1"/>
        <v>55329.75</v>
      </c>
      <c r="N189" s="64" t="s">
        <v>303</v>
      </c>
    </row>
    <row r="190" spans="1:14" x14ac:dyDescent="0.25">
      <c r="A190" s="46">
        <v>364</v>
      </c>
      <c r="B190" s="37" t="s">
        <v>312</v>
      </c>
      <c r="C190" s="3" t="s">
        <v>0</v>
      </c>
      <c r="D190" s="37" t="s">
        <v>313</v>
      </c>
      <c r="E190" s="38"/>
      <c r="F190" s="38"/>
      <c r="G190" s="104">
        <v>19539.48</v>
      </c>
      <c r="H190" s="94"/>
      <c r="I190" s="94"/>
      <c r="J190" s="104">
        <v>18510.900000000001</v>
      </c>
      <c r="K190" s="103">
        <v>0</v>
      </c>
      <c r="L190" s="104">
        <v>38050.379999999997</v>
      </c>
      <c r="M190" s="58">
        <f t="shared" si="1"/>
        <v>18510.900000000001</v>
      </c>
      <c r="N190" s="64" t="s">
        <v>303</v>
      </c>
    </row>
    <row r="191" spans="1:14" x14ac:dyDescent="0.25">
      <c r="A191" s="46">
        <v>378</v>
      </c>
      <c r="B191" s="37" t="s">
        <v>314</v>
      </c>
      <c r="C191" s="3" t="s">
        <v>0</v>
      </c>
      <c r="D191" s="37" t="s">
        <v>315</v>
      </c>
      <c r="E191" s="38"/>
      <c r="F191" s="38"/>
      <c r="G191" s="104">
        <v>2081.62</v>
      </c>
      <c r="H191" s="94"/>
      <c r="I191" s="94"/>
      <c r="J191" s="104">
        <v>2313.91</v>
      </c>
      <c r="K191" s="103">
        <v>0</v>
      </c>
      <c r="L191" s="104">
        <v>4395.53</v>
      </c>
      <c r="M191" s="58">
        <f t="shared" si="1"/>
        <v>2313.91</v>
      </c>
      <c r="N191" s="64" t="s">
        <v>303</v>
      </c>
    </row>
    <row r="192" spans="1:14" x14ac:dyDescent="0.25">
      <c r="A192" s="46">
        <v>30070</v>
      </c>
      <c r="B192" s="37" t="s">
        <v>316</v>
      </c>
      <c r="C192" s="3" t="s">
        <v>0</v>
      </c>
      <c r="D192" s="37" t="s">
        <v>317</v>
      </c>
      <c r="E192" s="38"/>
      <c r="F192" s="38"/>
      <c r="G192" s="104">
        <v>21916.02</v>
      </c>
      <c r="H192" s="94"/>
      <c r="I192" s="94"/>
      <c r="J192" s="104">
        <v>22079.18</v>
      </c>
      <c r="K192" s="104">
        <v>8574.44</v>
      </c>
      <c r="L192" s="104">
        <v>35420.76</v>
      </c>
      <c r="M192" s="58">
        <f t="shared" si="1"/>
        <v>13504.74</v>
      </c>
      <c r="N192" s="64" t="s">
        <v>303</v>
      </c>
    </row>
    <row r="193" spans="1:14" x14ac:dyDescent="0.25">
      <c r="A193" s="46">
        <v>30072</v>
      </c>
      <c r="B193" s="37" t="s">
        <v>318</v>
      </c>
      <c r="C193" s="3" t="s">
        <v>0</v>
      </c>
      <c r="D193" s="37" t="s">
        <v>259</v>
      </c>
      <c r="E193" s="38"/>
      <c r="F193" s="38"/>
      <c r="G193" s="104">
        <v>36265.5</v>
      </c>
      <c r="H193" s="94"/>
      <c r="I193" s="94"/>
      <c r="J193" s="104">
        <v>36199.08</v>
      </c>
      <c r="K193" s="103">
        <v>0</v>
      </c>
      <c r="L193" s="104">
        <v>72464.58</v>
      </c>
      <c r="M193" s="58">
        <f t="shared" si="1"/>
        <v>36199.08</v>
      </c>
      <c r="N193" s="64" t="s">
        <v>303</v>
      </c>
    </row>
    <row r="194" spans="1:14" x14ac:dyDescent="0.25">
      <c r="A194" s="46">
        <v>30073</v>
      </c>
      <c r="B194" s="37" t="s">
        <v>319</v>
      </c>
      <c r="C194" s="3" t="s">
        <v>0</v>
      </c>
      <c r="D194" s="37" t="s">
        <v>292</v>
      </c>
      <c r="E194" s="38"/>
      <c r="F194" s="38"/>
      <c r="G194" s="104">
        <v>1209.6500000000001</v>
      </c>
      <c r="H194" s="94"/>
      <c r="I194" s="94"/>
      <c r="J194" s="104">
        <v>7072.8</v>
      </c>
      <c r="K194" s="104">
        <v>2524.58</v>
      </c>
      <c r="L194" s="104">
        <v>5757.87</v>
      </c>
      <c r="M194" s="58">
        <f t="shared" si="1"/>
        <v>4548.22</v>
      </c>
      <c r="N194" s="64" t="s">
        <v>303</v>
      </c>
    </row>
    <row r="195" spans="1:14" x14ac:dyDescent="0.25">
      <c r="A195" s="46">
        <v>100340</v>
      </c>
      <c r="B195" s="37" t="s">
        <v>320</v>
      </c>
      <c r="C195" s="3" t="s">
        <v>0</v>
      </c>
      <c r="D195" s="37" t="s">
        <v>154</v>
      </c>
      <c r="E195" s="38"/>
      <c r="F195" s="38"/>
      <c r="G195" s="104">
        <v>18259.28</v>
      </c>
      <c r="H195" s="94"/>
      <c r="I195" s="94"/>
      <c r="J195" s="104">
        <v>20353.13</v>
      </c>
      <c r="K195" s="103">
        <v>191.83</v>
      </c>
      <c r="L195" s="104">
        <v>38420.58</v>
      </c>
      <c r="M195" s="58">
        <f t="shared" si="1"/>
        <v>20161.3</v>
      </c>
      <c r="N195" s="64" t="s">
        <v>303</v>
      </c>
    </row>
    <row r="196" spans="1:14" x14ac:dyDescent="0.25">
      <c r="A196" s="46">
        <v>100358</v>
      </c>
      <c r="B196" s="37" t="s">
        <v>321</v>
      </c>
      <c r="C196" s="3" t="s">
        <v>0</v>
      </c>
      <c r="D196" s="37" t="s">
        <v>262</v>
      </c>
      <c r="E196" s="38"/>
      <c r="F196" s="38"/>
      <c r="G196" s="104">
        <v>17164.02</v>
      </c>
      <c r="H196" s="94"/>
      <c r="I196" s="94"/>
      <c r="J196" s="104">
        <v>29548.83</v>
      </c>
      <c r="K196" s="104">
        <v>3117.17</v>
      </c>
      <c r="L196" s="104">
        <v>43595.68</v>
      </c>
      <c r="M196" s="58">
        <f t="shared" si="1"/>
        <v>26431.660000000003</v>
      </c>
      <c r="N196" s="64" t="s">
        <v>303</v>
      </c>
    </row>
    <row r="197" spans="1:14" x14ac:dyDescent="0.25">
      <c r="A197" s="46">
        <v>100366</v>
      </c>
      <c r="B197" s="37" t="s">
        <v>322</v>
      </c>
      <c r="C197" s="3" t="s">
        <v>0</v>
      </c>
      <c r="D197" s="37" t="s">
        <v>264</v>
      </c>
      <c r="E197" s="38"/>
      <c r="F197" s="38"/>
      <c r="G197" s="104">
        <v>1460.49</v>
      </c>
      <c r="H197" s="94"/>
      <c r="I197" s="94"/>
      <c r="J197" s="104">
        <v>1628.27</v>
      </c>
      <c r="K197" s="103">
        <v>15.34</v>
      </c>
      <c r="L197" s="104">
        <v>3073.42</v>
      </c>
      <c r="M197" s="58">
        <f t="shared" si="1"/>
        <v>1612.93</v>
      </c>
      <c r="N197" s="64" t="s">
        <v>303</v>
      </c>
    </row>
    <row r="198" spans="1:14" x14ac:dyDescent="0.25">
      <c r="A198" s="46">
        <v>100374</v>
      </c>
      <c r="B198" s="37" t="s">
        <v>323</v>
      </c>
      <c r="C198" s="3" t="s">
        <v>0</v>
      </c>
      <c r="D198" s="37" t="s">
        <v>266</v>
      </c>
      <c r="E198" s="38"/>
      <c r="F198" s="38"/>
      <c r="G198" s="103">
        <v>-67.2</v>
      </c>
      <c r="H198" s="94"/>
      <c r="I198" s="94"/>
      <c r="J198" s="104">
        <v>2363.9</v>
      </c>
      <c r="K198" s="103">
        <v>467.7</v>
      </c>
      <c r="L198" s="104">
        <v>1829</v>
      </c>
      <c r="M198" s="58">
        <f t="shared" si="1"/>
        <v>1896.2</v>
      </c>
      <c r="N198" s="64" t="s">
        <v>303</v>
      </c>
    </row>
    <row r="199" spans="1:14" x14ac:dyDescent="0.25">
      <c r="A199" s="46">
        <v>100382</v>
      </c>
      <c r="B199" s="37" t="s">
        <v>324</v>
      </c>
      <c r="C199" s="3" t="s">
        <v>0</v>
      </c>
      <c r="D199" s="37" t="s">
        <v>268</v>
      </c>
      <c r="E199" s="38"/>
      <c r="F199" s="38"/>
      <c r="G199" s="103">
        <v>182.57</v>
      </c>
      <c r="H199" s="94"/>
      <c r="I199" s="94"/>
      <c r="J199" s="103">
        <v>203.58</v>
      </c>
      <c r="K199" s="103">
        <v>1.92</v>
      </c>
      <c r="L199" s="103">
        <v>384.23</v>
      </c>
      <c r="M199" s="58">
        <f t="shared" si="1"/>
        <v>201.66000000000003</v>
      </c>
      <c r="N199" s="64" t="s">
        <v>303</v>
      </c>
    </row>
    <row r="200" spans="1:14" x14ac:dyDescent="0.25">
      <c r="A200" s="46">
        <v>100390</v>
      </c>
      <c r="B200" s="37" t="s">
        <v>325</v>
      </c>
      <c r="C200" s="3" t="s">
        <v>0</v>
      </c>
      <c r="D200" s="37" t="s">
        <v>270</v>
      </c>
      <c r="E200" s="38"/>
      <c r="F200" s="38"/>
      <c r="G200" s="103">
        <v>-8.35</v>
      </c>
      <c r="H200" s="94"/>
      <c r="I200" s="94"/>
      <c r="J200" s="103">
        <v>295.45</v>
      </c>
      <c r="K200" s="103">
        <v>58.46</v>
      </c>
      <c r="L200" s="103">
        <v>228.64</v>
      </c>
      <c r="M200" s="58">
        <f t="shared" si="1"/>
        <v>236.98999999999998</v>
      </c>
      <c r="N200" s="64" t="s">
        <v>303</v>
      </c>
    </row>
    <row r="201" spans="1:14" x14ac:dyDescent="0.25">
      <c r="A201" s="46">
        <v>100404</v>
      </c>
      <c r="B201" s="37" t="s">
        <v>326</v>
      </c>
      <c r="C201" s="3" t="s">
        <v>0</v>
      </c>
      <c r="D201" s="37" t="s">
        <v>272</v>
      </c>
      <c r="E201" s="38"/>
      <c r="F201" s="38"/>
      <c r="G201" s="104">
        <v>4940.3</v>
      </c>
      <c r="H201" s="94"/>
      <c r="I201" s="94"/>
      <c r="J201" s="104">
        <v>5180.96</v>
      </c>
      <c r="K201" s="103">
        <v>324.02</v>
      </c>
      <c r="L201" s="104">
        <v>9797.24</v>
      </c>
      <c r="M201" s="58">
        <f t="shared" si="1"/>
        <v>4856.9400000000005</v>
      </c>
      <c r="N201" s="64" t="s">
        <v>303</v>
      </c>
    </row>
    <row r="202" spans="1:14" x14ac:dyDescent="0.25">
      <c r="A202" s="46">
        <v>100412</v>
      </c>
      <c r="B202" s="37" t="s">
        <v>327</v>
      </c>
      <c r="C202" s="3" t="s">
        <v>0</v>
      </c>
      <c r="D202" s="37" t="s">
        <v>274</v>
      </c>
      <c r="E202" s="38"/>
      <c r="F202" s="38"/>
      <c r="G202" s="103">
        <v>-227.2</v>
      </c>
      <c r="H202" s="94"/>
      <c r="I202" s="94"/>
      <c r="J202" s="104">
        <v>7931.74</v>
      </c>
      <c r="K202" s="104">
        <v>6382.2</v>
      </c>
      <c r="L202" s="104">
        <v>1322.34</v>
      </c>
      <c r="M202" s="58">
        <f t="shared" si="1"/>
        <v>1549.54</v>
      </c>
      <c r="N202" s="64" t="s">
        <v>303</v>
      </c>
    </row>
    <row r="203" spans="1:14" x14ac:dyDescent="0.25">
      <c r="A203" s="46">
        <v>101451</v>
      </c>
      <c r="B203" s="37" t="s">
        <v>328</v>
      </c>
      <c r="C203" s="3" t="s">
        <v>0</v>
      </c>
      <c r="D203" s="37" t="s">
        <v>329</v>
      </c>
      <c r="E203" s="38"/>
      <c r="F203" s="38"/>
      <c r="G203" s="104">
        <v>2229.33</v>
      </c>
      <c r="H203" s="94"/>
      <c r="I203" s="94"/>
      <c r="J203" s="104">
        <v>2415.4</v>
      </c>
      <c r="K203" s="103">
        <v>0</v>
      </c>
      <c r="L203" s="104">
        <v>4644.7299999999996</v>
      </c>
      <c r="M203" s="58">
        <f t="shared" si="1"/>
        <v>2415.4</v>
      </c>
      <c r="N203" s="64" t="s">
        <v>913</v>
      </c>
    </row>
    <row r="204" spans="1:14" x14ac:dyDescent="0.25">
      <c r="A204" s="39" t="s">
        <v>0</v>
      </c>
      <c r="B204" s="15" t="s">
        <v>0</v>
      </c>
      <c r="C204" s="3" t="s">
        <v>0</v>
      </c>
      <c r="D204" s="15" t="s">
        <v>0</v>
      </c>
      <c r="E204" s="40"/>
      <c r="F204" s="40"/>
      <c r="G204" s="40"/>
      <c r="H204" s="40"/>
      <c r="I204" s="40"/>
      <c r="J204" s="40"/>
      <c r="K204" s="40"/>
      <c r="L204" s="40"/>
      <c r="M204" s="59">
        <f t="shared" si="1"/>
        <v>0</v>
      </c>
    </row>
    <row r="205" spans="1:14" x14ac:dyDescent="0.25">
      <c r="A205" s="34">
        <v>90</v>
      </c>
      <c r="B205" s="35" t="s">
        <v>332</v>
      </c>
      <c r="C205" s="3" t="s">
        <v>0</v>
      </c>
      <c r="D205" s="35" t="s">
        <v>333</v>
      </c>
      <c r="E205" s="36"/>
      <c r="F205" s="36"/>
      <c r="G205" s="102">
        <v>4336.6000000000004</v>
      </c>
      <c r="H205" s="95"/>
      <c r="I205" s="95"/>
      <c r="J205" s="102">
        <v>6462.4</v>
      </c>
      <c r="K205" s="101">
        <v>1.34</v>
      </c>
      <c r="L205" s="102">
        <v>10797.66</v>
      </c>
      <c r="M205" s="58">
        <f t="shared" si="1"/>
        <v>6461.0599999999995</v>
      </c>
      <c r="N205" s="64">
        <f>VLOOKUP(A205,'DE PARA'!$A:$E,5,0)</f>
        <v>0</v>
      </c>
    </row>
    <row r="206" spans="1:14" x14ac:dyDescent="0.25">
      <c r="A206" s="34">
        <v>43</v>
      </c>
      <c r="B206" s="35" t="s">
        <v>334</v>
      </c>
      <c r="C206" s="3" t="s">
        <v>0</v>
      </c>
      <c r="D206" s="35" t="s">
        <v>302</v>
      </c>
      <c r="E206" s="36"/>
      <c r="F206" s="36"/>
      <c r="G206" s="102">
        <v>4336.6000000000004</v>
      </c>
      <c r="H206" s="95"/>
      <c r="I206" s="95"/>
      <c r="J206" s="102">
        <v>6462.4</v>
      </c>
      <c r="K206" s="101">
        <v>1.34</v>
      </c>
      <c r="L206" s="102">
        <v>10797.66</v>
      </c>
      <c r="M206" s="58">
        <f>J206-K206</f>
        <v>6461.0599999999995</v>
      </c>
      <c r="N206" s="64" t="str">
        <f>VLOOKUP(A206,'DE PARA'!$A:$E,5,0)</f>
        <v>6.1.1.3.2</v>
      </c>
    </row>
    <row r="207" spans="1:14" x14ac:dyDescent="0.25">
      <c r="A207" s="46">
        <v>36667</v>
      </c>
      <c r="B207" s="37" t="s">
        <v>336</v>
      </c>
      <c r="C207" s="3" t="s">
        <v>0</v>
      </c>
      <c r="D207" s="37" t="s">
        <v>249</v>
      </c>
      <c r="E207" s="38"/>
      <c r="F207" s="38"/>
      <c r="G207" s="104">
        <v>1234.67</v>
      </c>
      <c r="H207" s="94"/>
      <c r="I207" s="94"/>
      <c r="J207" s="104">
        <v>3000</v>
      </c>
      <c r="K207" s="103">
        <v>1.34</v>
      </c>
      <c r="L207" s="104">
        <v>4233.33</v>
      </c>
      <c r="M207" s="58">
        <f>J207-K207</f>
        <v>2998.66</v>
      </c>
      <c r="N207" s="64">
        <f>VLOOKUP(A207,'DE PARA'!$A:$E,5,0)</f>
        <v>0</v>
      </c>
    </row>
    <row r="208" spans="1:14" x14ac:dyDescent="0.25">
      <c r="A208" s="46">
        <v>30109</v>
      </c>
      <c r="B208" s="37" t="s">
        <v>337</v>
      </c>
      <c r="C208" s="3" t="s">
        <v>0</v>
      </c>
      <c r="D208" s="37" t="s">
        <v>259</v>
      </c>
      <c r="E208" s="38"/>
      <c r="F208" s="38"/>
      <c r="G208" s="104">
        <v>2223.36</v>
      </c>
      <c r="H208" s="94"/>
      <c r="I208" s="94"/>
      <c r="J208" s="104">
        <v>2292.84</v>
      </c>
      <c r="K208" s="103">
        <v>0</v>
      </c>
      <c r="L208" s="104">
        <v>4516.2</v>
      </c>
      <c r="M208" s="58">
        <f>J208-K208</f>
        <v>2292.84</v>
      </c>
      <c r="N208" s="64">
        <f>VLOOKUP(A208,'DE PARA'!$A:$E,5,0)</f>
        <v>0</v>
      </c>
    </row>
    <row r="209" spans="1:14" x14ac:dyDescent="0.25">
      <c r="A209" s="46">
        <v>30110</v>
      </c>
      <c r="B209" s="37" t="s">
        <v>338</v>
      </c>
      <c r="C209" s="3" t="s">
        <v>0</v>
      </c>
      <c r="D209" s="37" t="s">
        <v>292</v>
      </c>
      <c r="E209" s="38"/>
      <c r="F209" s="38"/>
      <c r="G209" s="103">
        <v>878.57</v>
      </c>
      <c r="H209" s="94"/>
      <c r="I209" s="94"/>
      <c r="J209" s="104">
        <v>1169.56</v>
      </c>
      <c r="K209" s="103">
        <v>0</v>
      </c>
      <c r="L209" s="104">
        <v>2048.13</v>
      </c>
      <c r="M209" s="58">
        <f>J209-K209</f>
        <v>1169.56</v>
      </c>
      <c r="N209" s="64">
        <f>VLOOKUP(A209,'DE PARA'!$A:$E,5,0)</f>
        <v>0</v>
      </c>
    </row>
    <row r="210" spans="1:14" x14ac:dyDescent="0.25">
      <c r="A210" s="39" t="s">
        <v>0</v>
      </c>
      <c r="B210" s="15" t="s">
        <v>0</v>
      </c>
      <c r="C210" s="3" t="s">
        <v>0</v>
      </c>
      <c r="D210" s="15" t="s">
        <v>0</v>
      </c>
      <c r="E210" s="40"/>
      <c r="F210" s="40"/>
      <c r="G210" s="40"/>
      <c r="H210" s="40"/>
      <c r="I210" s="40"/>
      <c r="J210" s="40"/>
      <c r="K210" s="40"/>
      <c r="L210" s="40"/>
      <c r="M210" s="59">
        <f t="shared" ref="M210:M267" si="3">J210-K210</f>
        <v>0</v>
      </c>
    </row>
    <row r="211" spans="1:14" x14ac:dyDescent="0.25">
      <c r="A211" s="34">
        <v>149</v>
      </c>
      <c r="B211" s="35" t="s">
        <v>339</v>
      </c>
      <c r="C211" s="3" t="s">
        <v>0</v>
      </c>
      <c r="D211" s="35" t="s">
        <v>340</v>
      </c>
      <c r="E211" s="36"/>
      <c r="F211" s="36"/>
      <c r="G211" s="102">
        <v>165044.57999999999</v>
      </c>
      <c r="H211" s="95"/>
      <c r="I211" s="95"/>
      <c r="J211" s="102">
        <v>177542.81</v>
      </c>
      <c r="K211" s="101">
        <v>6000</v>
      </c>
      <c r="L211" s="102">
        <v>342587.39</v>
      </c>
      <c r="M211" s="58">
        <f t="shared" si="3"/>
        <v>171542.81</v>
      </c>
      <c r="N211" s="64">
        <f>VLOOKUP(A211,'DE PARA'!$A:$E,5,0)</f>
        <v>0</v>
      </c>
    </row>
    <row r="212" spans="1:14" x14ac:dyDescent="0.25">
      <c r="A212" s="34">
        <v>150</v>
      </c>
      <c r="B212" s="35" t="s">
        <v>341</v>
      </c>
      <c r="C212" s="3" t="s">
        <v>0</v>
      </c>
      <c r="D212" s="35" t="s">
        <v>340</v>
      </c>
      <c r="E212" s="36"/>
      <c r="F212" s="36"/>
      <c r="G212" s="102">
        <v>165044.57999999999</v>
      </c>
      <c r="H212" s="95"/>
      <c r="I212" s="95"/>
      <c r="J212" s="102">
        <v>177542.81</v>
      </c>
      <c r="K212" s="101">
        <v>6000</v>
      </c>
      <c r="L212" s="102">
        <v>342587.39</v>
      </c>
      <c r="M212" s="58">
        <f t="shared" si="3"/>
        <v>171542.81</v>
      </c>
      <c r="N212" s="64">
        <f>VLOOKUP(A212,'DE PARA'!$A:$E,5,0)</f>
        <v>0</v>
      </c>
    </row>
    <row r="213" spans="1:14" x14ac:dyDescent="0.25">
      <c r="A213" s="34">
        <v>151</v>
      </c>
      <c r="B213" s="35" t="s">
        <v>342</v>
      </c>
      <c r="C213" s="3" t="s">
        <v>0</v>
      </c>
      <c r="D213" s="35" t="s">
        <v>340</v>
      </c>
      <c r="E213" s="36"/>
      <c r="F213" s="36"/>
      <c r="G213" s="102">
        <v>165044.57999999999</v>
      </c>
      <c r="H213" s="95"/>
      <c r="I213" s="95"/>
      <c r="J213" s="102">
        <v>177542.81</v>
      </c>
      <c r="K213" s="101">
        <v>6000</v>
      </c>
      <c r="L213" s="102">
        <v>342587.39</v>
      </c>
      <c r="M213" s="58">
        <f t="shared" si="3"/>
        <v>171542.81</v>
      </c>
      <c r="N213" s="64">
        <f>VLOOKUP(A213,'DE PARA'!$A:$E,5,0)</f>
        <v>0</v>
      </c>
    </row>
    <row r="214" spans="1:14" x14ac:dyDescent="0.25">
      <c r="A214" s="46">
        <v>30117</v>
      </c>
      <c r="B214" s="37" t="s">
        <v>369</v>
      </c>
      <c r="C214" s="3" t="s">
        <v>0</v>
      </c>
      <c r="D214" s="37" t="s">
        <v>370</v>
      </c>
      <c r="E214" s="38"/>
      <c r="F214" s="38"/>
      <c r="G214" s="104">
        <v>9673</v>
      </c>
      <c r="H214" s="94"/>
      <c r="I214" s="94"/>
      <c r="J214" s="104">
        <v>6488</v>
      </c>
      <c r="K214" s="103">
        <v>0</v>
      </c>
      <c r="L214" s="104">
        <v>16161</v>
      </c>
      <c r="M214" s="58">
        <f t="shared" si="3"/>
        <v>6488</v>
      </c>
      <c r="N214" s="64" t="str">
        <f>VLOOKUP(A214,'DE PARA'!$A:$E,5,0)</f>
        <v>6.1.2.6</v>
      </c>
    </row>
    <row r="215" spans="1:14" x14ac:dyDescent="0.25">
      <c r="A215" s="46">
        <v>30118</v>
      </c>
      <c r="B215" s="37" t="s">
        <v>343</v>
      </c>
      <c r="C215" s="3" t="s">
        <v>0</v>
      </c>
      <c r="D215" s="37" t="s">
        <v>344</v>
      </c>
      <c r="E215" s="38"/>
      <c r="F215" s="38"/>
      <c r="G215" s="104">
        <v>6750</v>
      </c>
      <c r="H215" s="94"/>
      <c r="I215" s="94"/>
      <c r="J215" s="104">
        <v>6750</v>
      </c>
      <c r="K215" s="103">
        <v>0</v>
      </c>
      <c r="L215" s="104">
        <v>13500</v>
      </c>
      <c r="M215" s="58">
        <f t="shared" si="3"/>
        <v>6750</v>
      </c>
      <c r="N215" s="64" t="str">
        <f>VLOOKUP(A215,'DE PARA'!$A:$E,5,0)</f>
        <v>6.1.2.3</v>
      </c>
    </row>
    <row r="216" spans="1:14" x14ac:dyDescent="0.25">
      <c r="A216" s="46">
        <v>30120</v>
      </c>
      <c r="B216" s="37" t="s">
        <v>372</v>
      </c>
      <c r="C216" s="3" t="s">
        <v>0</v>
      </c>
      <c r="D216" s="37" t="s">
        <v>373</v>
      </c>
      <c r="E216" s="38"/>
      <c r="F216" s="38"/>
      <c r="G216" s="104">
        <v>18755.75</v>
      </c>
      <c r="H216" s="94"/>
      <c r="I216" s="94"/>
      <c r="J216" s="104">
        <v>18755.75</v>
      </c>
      <c r="K216" s="103">
        <v>0</v>
      </c>
      <c r="L216" s="104">
        <v>37511.5</v>
      </c>
      <c r="M216" s="58">
        <f t="shared" si="3"/>
        <v>18755.75</v>
      </c>
      <c r="N216" s="64" t="str">
        <f>VLOOKUP(A216,'DE PARA'!$A:$E,5,0)</f>
        <v>6.1.2.2</v>
      </c>
    </row>
    <row r="217" spans="1:14" x14ac:dyDescent="0.25">
      <c r="A217" s="46">
        <v>30126</v>
      </c>
      <c r="B217" s="37" t="s">
        <v>376</v>
      </c>
      <c r="C217" s="3" t="s">
        <v>0</v>
      </c>
      <c r="D217" s="37" t="s">
        <v>377</v>
      </c>
      <c r="E217" s="38"/>
      <c r="F217" s="38"/>
      <c r="G217" s="104">
        <v>7200</v>
      </c>
      <c r="H217" s="94"/>
      <c r="I217" s="94"/>
      <c r="J217" s="104">
        <v>600</v>
      </c>
      <c r="K217" s="103">
        <v>6000</v>
      </c>
      <c r="L217" s="104">
        <v>1800</v>
      </c>
      <c r="M217" s="105">
        <f t="shared" si="3"/>
        <v>-5400</v>
      </c>
      <c r="N217" s="64" t="str">
        <f>VLOOKUP(A217,'DE PARA'!$A:$E,5,0)</f>
        <v>6.1.2.8</v>
      </c>
    </row>
    <row r="218" spans="1:14" x14ac:dyDescent="0.25">
      <c r="A218" s="46">
        <v>30134</v>
      </c>
      <c r="B218" s="37" t="s">
        <v>346</v>
      </c>
      <c r="C218" s="3" t="s">
        <v>0</v>
      </c>
      <c r="D218" s="37" t="s">
        <v>347</v>
      </c>
      <c r="E218" s="38"/>
      <c r="F218" s="38"/>
      <c r="G218" s="103">
        <v>704</v>
      </c>
      <c r="H218" s="94"/>
      <c r="I218" s="94"/>
      <c r="J218" s="103">
        <v>748</v>
      </c>
      <c r="K218" s="103">
        <v>0</v>
      </c>
      <c r="L218" s="104">
        <v>1452</v>
      </c>
      <c r="M218" s="58">
        <f t="shared" si="3"/>
        <v>748</v>
      </c>
      <c r="N218" s="64" t="str">
        <f>VLOOKUP(A218,'DE PARA'!$A:$E,5,0)</f>
        <v>6.1.2.8</v>
      </c>
    </row>
    <row r="219" spans="1:14" x14ac:dyDescent="0.25">
      <c r="A219" s="46">
        <v>30136</v>
      </c>
      <c r="B219" s="37" t="s">
        <v>349</v>
      </c>
      <c r="C219" s="3" t="s">
        <v>0</v>
      </c>
      <c r="D219" s="37" t="s">
        <v>350</v>
      </c>
      <c r="E219" s="38"/>
      <c r="F219" s="38"/>
      <c r="G219" s="104">
        <v>42480.22</v>
      </c>
      <c r="H219" s="94"/>
      <c r="I219" s="94"/>
      <c r="J219" s="104">
        <v>49217.58</v>
      </c>
      <c r="K219" s="103">
        <v>0</v>
      </c>
      <c r="L219" s="104">
        <v>91697.8</v>
      </c>
      <c r="M219" s="58">
        <f t="shared" si="3"/>
        <v>49217.58</v>
      </c>
      <c r="N219" s="64" t="str">
        <f>VLOOKUP(A219,'DE PARA'!$A:$E,5,0)</f>
        <v>6.1.2.1</v>
      </c>
    </row>
    <row r="220" spans="1:14" x14ac:dyDescent="0.25">
      <c r="A220" s="46">
        <v>30143</v>
      </c>
      <c r="B220" s="37" t="s">
        <v>352</v>
      </c>
      <c r="C220" s="3" t="s">
        <v>0</v>
      </c>
      <c r="D220" s="37" t="s">
        <v>353</v>
      </c>
      <c r="E220" s="38"/>
      <c r="F220" s="38"/>
      <c r="G220" s="104">
        <v>25249.01</v>
      </c>
      <c r="H220" s="94"/>
      <c r="I220" s="94"/>
      <c r="J220" s="104">
        <v>25249.01</v>
      </c>
      <c r="K220" s="103">
        <v>0</v>
      </c>
      <c r="L220" s="104">
        <v>50498.02</v>
      </c>
      <c r="M220" s="58">
        <f t="shared" si="3"/>
        <v>25249.01</v>
      </c>
      <c r="N220" s="64" t="str">
        <f>VLOOKUP(A220,'DE PARA'!$A:$E,5,0)</f>
        <v>6.1.2.2</v>
      </c>
    </row>
    <row r="221" spans="1:14" x14ac:dyDescent="0.25">
      <c r="A221" s="46">
        <v>30154</v>
      </c>
      <c r="B221" s="37" t="s">
        <v>355</v>
      </c>
      <c r="C221" s="3" t="s">
        <v>0</v>
      </c>
      <c r="D221" s="37" t="s">
        <v>356</v>
      </c>
      <c r="E221" s="38"/>
      <c r="F221" s="38"/>
      <c r="G221" s="104">
        <v>44663.17</v>
      </c>
      <c r="H221" s="94"/>
      <c r="I221" s="94"/>
      <c r="J221" s="104">
        <v>52341.26</v>
      </c>
      <c r="K221" s="103">
        <v>0</v>
      </c>
      <c r="L221" s="104">
        <v>97004.43</v>
      </c>
      <c r="M221" s="58">
        <f t="shared" si="3"/>
        <v>52341.26</v>
      </c>
      <c r="N221" s="64" t="str">
        <f>VLOOKUP(A221,'DE PARA'!$A:$E,5,0)</f>
        <v>6.1.2.2</v>
      </c>
    </row>
    <row r="222" spans="1:14" x14ac:dyDescent="0.25">
      <c r="A222" s="46">
        <v>30157</v>
      </c>
      <c r="B222" s="37" t="s">
        <v>357</v>
      </c>
      <c r="C222" s="3" t="s">
        <v>0</v>
      </c>
      <c r="D222" s="37" t="s">
        <v>358</v>
      </c>
      <c r="E222" s="38"/>
      <c r="F222" s="38"/>
      <c r="G222" s="104">
        <v>2601</v>
      </c>
      <c r="H222" s="94"/>
      <c r="I222" s="94"/>
      <c r="J222" s="104">
        <v>2601</v>
      </c>
      <c r="K222" s="103">
        <v>0</v>
      </c>
      <c r="L222" s="104">
        <v>5202</v>
      </c>
      <c r="M222" s="58">
        <f t="shared" si="3"/>
        <v>2601</v>
      </c>
      <c r="N222" s="64" t="str">
        <f>VLOOKUP(A222,'DE PARA'!$A:$E,5,0)</f>
        <v>6.1.2.4</v>
      </c>
    </row>
    <row r="223" spans="1:14" x14ac:dyDescent="0.25">
      <c r="A223" s="46">
        <v>30158</v>
      </c>
      <c r="B223" s="37" t="s">
        <v>360</v>
      </c>
      <c r="C223" s="3" t="s">
        <v>0</v>
      </c>
      <c r="D223" s="37" t="s">
        <v>361</v>
      </c>
      <c r="E223" s="38"/>
      <c r="F223" s="38"/>
      <c r="G223" s="103">
        <v>776.97</v>
      </c>
      <c r="H223" s="94"/>
      <c r="I223" s="94"/>
      <c r="J223" s="103">
        <v>1328.97</v>
      </c>
      <c r="K223" s="103">
        <v>0</v>
      </c>
      <c r="L223" s="104">
        <v>1725.94</v>
      </c>
      <c r="M223" s="58">
        <f t="shared" si="3"/>
        <v>1328.97</v>
      </c>
      <c r="N223" s="64" t="str">
        <f>VLOOKUP(A223,'DE PARA'!$A:$E,5,0)</f>
        <v>6.1.2.5</v>
      </c>
    </row>
    <row r="224" spans="1:14" x14ac:dyDescent="0.25">
      <c r="A224" s="46">
        <v>40130</v>
      </c>
      <c r="B224" s="37" t="s">
        <v>363</v>
      </c>
      <c r="C224" s="3" t="s">
        <v>0</v>
      </c>
      <c r="D224" s="37" t="s">
        <v>364</v>
      </c>
      <c r="E224" s="38"/>
      <c r="F224" s="38"/>
      <c r="G224" s="104">
        <v>1368.15</v>
      </c>
      <c r="H224" s="94"/>
      <c r="I224" s="94"/>
      <c r="J224" s="104">
        <v>1368.15</v>
      </c>
      <c r="K224" s="103">
        <v>0</v>
      </c>
      <c r="L224" s="104">
        <v>2736.3</v>
      </c>
      <c r="M224" s="58">
        <f t="shared" si="3"/>
        <v>1368.15</v>
      </c>
      <c r="N224" s="64" t="str">
        <f>VLOOKUP(A224,'DE PARA'!$A:$E,5,0)</f>
        <v>6.1.2.8</v>
      </c>
    </row>
    <row r="225" spans="1:14" x14ac:dyDescent="0.25">
      <c r="A225" s="46">
        <v>103187</v>
      </c>
      <c r="B225" s="37" t="s">
        <v>367</v>
      </c>
      <c r="C225" s="3" t="s">
        <v>0</v>
      </c>
      <c r="D225" s="37" t="s">
        <v>368</v>
      </c>
      <c r="E225" s="38"/>
      <c r="F225" s="38"/>
      <c r="G225" s="104">
        <v>4823.3100000000004</v>
      </c>
      <c r="H225" s="94"/>
      <c r="I225" s="94"/>
      <c r="J225" s="104">
        <v>9475.09</v>
      </c>
      <c r="K225" s="103">
        <v>0</v>
      </c>
      <c r="L225" s="104">
        <v>14298.4</v>
      </c>
      <c r="M225" s="58">
        <f t="shared" si="3"/>
        <v>9475.09</v>
      </c>
      <c r="N225" s="64" t="str">
        <f>VLOOKUP(A225,'DE PARA'!$A:$E,5,0)</f>
        <v>6.1.2.2</v>
      </c>
    </row>
    <row r="226" spans="1:14" x14ac:dyDescent="0.25">
      <c r="A226" s="39" t="s">
        <v>0</v>
      </c>
      <c r="B226" s="15" t="s">
        <v>0</v>
      </c>
      <c r="C226" s="3" t="s">
        <v>0</v>
      </c>
      <c r="D226" s="15" t="s">
        <v>0</v>
      </c>
      <c r="E226" s="40"/>
      <c r="F226" s="40"/>
      <c r="G226" s="40"/>
      <c r="H226" s="40"/>
      <c r="I226" s="40"/>
      <c r="J226" s="40"/>
      <c r="K226" s="40"/>
      <c r="L226" s="40"/>
      <c r="M226" s="58">
        <f t="shared" si="3"/>
        <v>0</v>
      </c>
    </row>
    <row r="227" spans="1:14" x14ac:dyDescent="0.25">
      <c r="A227" s="34">
        <v>62</v>
      </c>
      <c r="B227" s="35" t="s">
        <v>381</v>
      </c>
      <c r="C227" s="3" t="s">
        <v>0</v>
      </c>
      <c r="D227" s="35" t="s">
        <v>382</v>
      </c>
      <c r="E227" s="36"/>
      <c r="F227" s="36"/>
      <c r="G227" s="102">
        <v>133137.56</v>
      </c>
      <c r="H227" s="95"/>
      <c r="I227" s="95"/>
      <c r="J227" s="102">
        <v>131085.76999999999</v>
      </c>
      <c r="K227" s="102">
        <v>6392.19</v>
      </c>
      <c r="L227" s="102">
        <v>258211.14</v>
      </c>
      <c r="M227" s="58">
        <f t="shared" si="3"/>
        <v>124693.57999999999</v>
      </c>
      <c r="N227" s="64">
        <f>VLOOKUP(A227,'DE PARA'!$A:$E,5,0)</f>
        <v>0</v>
      </c>
    </row>
    <row r="228" spans="1:14" x14ac:dyDescent="0.25">
      <c r="A228" s="34">
        <v>63</v>
      </c>
      <c r="B228" s="35" t="s">
        <v>383</v>
      </c>
      <c r="C228" s="3" t="s">
        <v>0</v>
      </c>
      <c r="D228" s="35" t="s">
        <v>382</v>
      </c>
      <c r="E228" s="36"/>
      <c r="F228" s="36"/>
      <c r="G228" s="102">
        <v>133137.56</v>
      </c>
      <c r="H228" s="95"/>
      <c r="I228" s="95"/>
      <c r="J228" s="102">
        <v>131085.76999999999</v>
      </c>
      <c r="K228" s="102">
        <v>6392.19</v>
      </c>
      <c r="L228" s="102">
        <v>258211.14</v>
      </c>
      <c r="M228" s="58">
        <f t="shared" si="3"/>
        <v>124693.57999999999</v>
      </c>
      <c r="N228" s="64">
        <f>VLOOKUP(A228,'DE PARA'!$A:$E,5,0)</f>
        <v>0</v>
      </c>
    </row>
    <row r="229" spans="1:14" x14ac:dyDescent="0.25">
      <c r="A229" s="34">
        <v>64</v>
      </c>
      <c r="B229" s="35" t="s">
        <v>384</v>
      </c>
      <c r="C229" s="3" t="s">
        <v>0</v>
      </c>
      <c r="D229" s="35" t="s">
        <v>382</v>
      </c>
      <c r="E229" s="36"/>
      <c r="F229" s="36"/>
      <c r="G229" s="102">
        <v>133137.56</v>
      </c>
      <c r="H229" s="95"/>
      <c r="I229" s="95"/>
      <c r="J229" s="102">
        <v>131085.76999999999</v>
      </c>
      <c r="K229" s="102">
        <v>6392.19</v>
      </c>
      <c r="L229" s="102">
        <v>258211.14</v>
      </c>
      <c r="M229" s="58">
        <f t="shared" si="3"/>
        <v>124693.57999999999</v>
      </c>
      <c r="N229" s="64">
        <f>VLOOKUP(A229,'DE PARA'!$A:$E,5,0)</f>
        <v>0</v>
      </c>
    </row>
    <row r="230" spans="1:14" x14ac:dyDescent="0.25">
      <c r="A230" s="34">
        <v>207</v>
      </c>
      <c r="B230" s="35" t="s">
        <v>385</v>
      </c>
      <c r="C230" s="3" t="s">
        <v>0</v>
      </c>
      <c r="D230" s="35" t="s">
        <v>386</v>
      </c>
      <c r="E230" s="36"/>
      <c r="F230" s="36"/>
      <c r="G230" s="102">
        <v>61569.37</v>
      </c>
      <c r="H230" s="95"/>
      <c r="I230" s="95"/>
      <c r="J230" s="102">
        <v>70610.81</v>
      </c>
      <c r="K230" s="102">
        <v>6392.19</v>
      </c>
      <c r="L230" s="102">
        <v>125787.99</v>
      </c>
      <c r="M230" s="58">
        <f t="shared" si="3"/>
        <v>64218.619999999995</v>
      </c>
      <c r="N230" s="64">
        <f>VLOOKUP(A230,'DE PARA'!$A:$E,5,0)</f>
        <v>0</v>
      </c>
    </row>
    <row r="231" spans="1:14" x14ac:dyDescent="0.25">
      <c r="A231" s="46">
        <v>30165</v>
      </c>
      <c r="B231" s="37" t="s">
        <v>387</v>
      </c>
      <c r="C231" s="3" t="s">
        <v>0</v>
      </c>
      <c r="D231" s="37" t="s">
        <v>388</v>
      </c>
      <c r="E231" s="38"/>
      <c r="F231" s="38"/>
      <c r="G231" s="104">
        <v>58801.18</v>
      </c>
      <c r="H231" s="94"/>
      <c r="I231" s="94"/>
      <c r="J231" s="104">
        <v>67108</v>
      </c>
      <c r="K231" s="104">
        <v>6392.19</v>
      </c>
      <c r="L231" s="104">
        <v>119516.99</v>
      </c>
      <c r="M231" s="58">
        <f t="shared" si="3"/>
        <v>60715.81</v>
      </c>
      <c r="N231" s="64" t="str">
        <f>VLOOKUP(A231,'DE PARA'!$A:$E,5,0)</f>
        <v>6.1.3.2.2</v>
      </c>
    </row>
    <row r="232" spans="1:14" x14ac:dyDescent="0.25">
      <c r="A232" s="46">
        <v>30166</v>
      </c>
      <c r="B232" s="37" t="s">
        <v>390</v>
      </c>
      <c r="C232" s="3" t="s">
        <v>0</v>
      </c>
      <c r="D232" s="37" t="s">
        <v>391</v>
      </c>
      <c r="E232" s="38"/>
      <c r="F232" s="38"/>
      <c r="G232" s="103">
        <v>757.18</v>
      </c>
      <c r="H232" s="94"/>
      <c r="I232" s="94"/>
      <c r="J232" s="104">
        <v>1157.18</v>
      </c>
      <c r="K232" s="103">
        <v>0</v>
      </c>
      <c r="L232" s="104">
        <v>1914.36</v>
      </c>
      <c r="M232" s="58">
        <f t="shared" si="3"/>
        <v>1157.18</v>
      </c>
      <c r="N232" s="64" t="str">
        <f>VLOOKUP(A232,'DE PARA'!$A:$E,5,0)</f>
        <v>6.1.3.2.4</v>
      </c>
    </row>
    <row r="233" spans="1:14" x14ac:dyDescent="0.25">
      <c r="A233" s="46">
        <v>30168</v>
      </c>
      <c r="B233" s="37" t="s">
        <v>393</v>
      </c>
      <c r="C233" s="3" t="s">
        <v>0</v>
      </c>
      <c r="D233" s="37" t="s">
        <v>394</v>
      </c>
      <c r="E233" s="38"/>
      <c r="F233" s="38"/>
      <c r="G233" s="104">
        <v>2011.01</v>
      </c>
      <c r="H233" s="94"/>
      <c r="I233" s="94"/>
      <c r="J233" s="104">
        <v>2345.63</v>
      </c>
      <c r="K233" s="103">
        <v>0</v>
      </c>
      <c r="L233" s="104">
        <v>4356.6400000000003</v>
      </c>
      <c r="M233" s="58">
        <f t="shared" si="3"/>
        <v>2345.63</v>
      </c>
      <c r="N233" s="64" t="str">
        <f>VLOOKUP(A233,'DE PARA'!$A:$E,5,0)</f>
        <v>6.1.3.2.5</v>
      </c>
    </row>
    <row r="234" spans="1:14" x14ac:dyDescent="0.25">
      <c r="A234" s="39" t="s">
        <v>0</v>
      </c>
      <c r="B234" s="15" t="s">
        <v>0</v>
      </c>
      <c r="C234" s="3" t="s">
        <v>0</v>
      </c>
      <c r="D234" s="15" t="s">
        <v>0</v>
      </c>
      <c r="E234" s="40"/>
      <c r="F234" s="40"/>
      <c r="G234" s="40"/>
      <c r="H234" s="40"/>
      <c r="I234" s="40"/>
      <c r="J234" s="40"/>
      <c r="K234" s="40"/>
      <c r="L234" s="40"/>
      <c r="M234" s="58">
        <f t="shared" si="3"/>
        <v>0</v>
      </c>
    </row>
    <row r="235" spans="1:14" x14ac:dyDescent="0.25">
      <c r="A235" s="34">
        <v>209</v>
      </c>
      <c r="B235" s="35" t="s">
        <v>401</v>
      </c>
      <c r="C235" s="3" t="s">
        <v>0</v>
      </c>
      <c r="D235" s="35" t="s">
        <v>402</v>
      </c>
      <c r="E235" s="36"/>
      <c r="F235" s="36"/>
      <c r="G235" s="101">
        <v>25.31</v>
      </c>
      <c r="H235" s="95"/>
      <c r="I235" s="95"/>
      <c r="J235" s="101">
        <v>186.92</v>
      </c>
      <c r="K235" s="101">
        <v>0</v>
      </c>
      <c r="L235" s="101">
        <v>212.23</v>
      </c>
      <c r="M235" s="58">
        <f t="shared" si="3"/>
        <v>186.92</v>
      </c>
      <c r="N235" s="64" t="str">
        <f>VLOOKUP(A235,'DE PARA'!$A:$E,5,0)</f>
        <v>6.1.3.4</v>
      </c>
    </row>
    <row r="236" spans="1:14" x14ac:dyDescent="0.25">
      <c r="A236" s="46">
        <v>30173</v>
      </c>
      <c r="B236" s="37" t="s">
        <v>404</v>
      </c>
      <c r="C236" s="3" t="s">
        <v>0</v>
      </c>
      <c r="D236" s="37" t="s">
        <v>405</v>
      </c>
      <c r="E236" s="38"/>
      <c r="F236" s="38"/>
      <c r="G236" s="103">
        <v>25.31</v>
      </c>
      <c r="H236" s="94"/>
      <c r="I236" s="94"/>
      <c r="J236" s="103">
        <v>186.92</v>
      </c>
      <c r="K236" s="103">
        <v>0</v>
      </c>
      <c r="L236" s="103">
        <v>212.23</v>
      </c>
      <c r="M236" s="58">
        <f t="shared" si="3"/>
        <v>186.92</v>
      </c>
      <c r="N236" s="64">
        <f>VLOOKUP(A236,'DE PARA'!$A:$E,5,0)</f>
        <v>0</v>
      </c>
    </row>
    <row r="237" spans="1:14" x14ac:dyDescent="0.25">
      <c r="A237" s="39" t="s">
        <v>0</v>
      </c>
      <c r="B237" s="15" t="s">
        <v>0</v>
      </c>
      <c r="C237" s="3" t="s">
        <v>0</v>
      </c>
      <c r="D237" s="15" t="s">
        <v>0</v>
      </c>
      <c r="E237" s="40"/>
      <c r="F237" s="40"/>
      <c r="G237" s="40"/>
      <c r="H237" s="40"/>
      <c r="I237" s="40"/>
      <c r="J237" s="40"/>
      <c r="K237" s="40"/>
      <c r="L237" s="40"/>
      <c r="M237" s="59">
        <f t="shared" si="3"/>
        <v>0</v>
      </c>
    </row>
    <row r="238" spans="1:14" x14ac:dyDescent="0.25">
      <c r="A238" s="34">
        <v>118</v>
      </c>
      <c r="B238" s="35" t="s">
        <v>410</v>
      </c>
      <c r="C238" s="3" t="s">
        <v>0</v>
      </c>
      <c r="D238" s="35" t="s">
        <v>411</v>
      </c>
      <c r="E238" s="36"/>
      <c r="F238" s="36"/>
      <c r="G238" s="102">
        <v>6704.06</v>
      </c>
      <c r="H238" s="95"/>
      <c r="I238" s="95"/>
      <c r="J238" s="102">
        <v>8602.2999999999993</v>
      </c>
      <c r="K238" s="101">
        <v>0</v>
      </c>
      <c r="L238" s="102">
        <v>15686.36</v>
      </c>
      <c r="M238" s="58">
        <f t="shared" si="3"/>
        <v>8602.2999999999993</v>
      </c>
      <c r="N238" s="64" t="str">
        <f>VLOOKUP(A238,'DE PARA'!$A:$E,5,0)</f>
        <v>6.1.3.5</v>
      </c>
    </row>
    <row r="239" spans="1:14" x14ac:dyDescent="0.25">
      <c r="A239" s="46">
        <v>30092</v>
      </c>
      <c r="B239" s="37" t="s">
        <v>413</v>
      </c>
      <c r="C239" s="3" t="s">
        <v>0</v>
      </c>
      <c r="D239" s="37" t="s">
        <v>414</v>
      </c>
      <c r="E239" s="38"/>
      <c r="F239" s="38"/>
      <c r="G239" s="104">
        <v>4929.1000000000004</v>
      </c>
      <c r="H239" s="94"/>
      <c r="I239" s="94"/>
      <c r="J239" s="104">
        <v>4327.5</v>
      </c>
      <c r="K239" s="103">
        <v>0</v>
      </c>
      <c r="L239" s="104">
        <v>9256.6</v>
      </c>
      <c r="M239" s="58">
        <f t="shared" si="3"/>
        <v>4327.5</v>
      </c>
      <c r="N239" s="64">
        <f>VLOOKUP(A239,'DE PARA'!$A:$E,5,0)</f>
        <v>0</v>
      </c>
    </row>
    <row r="240" spans="1:14" x14ac:dyDescent="0.25">
      <c r="A240" s="46">
        <v>30182</v>
      </c>
      <c r="B240" s="37" t="s">
        <v>415</v>
      </c>
      <c r="C240" s="3" t="s">
        <v>0</v>
      </c>
      <c r="D240" s="37" t="s">
        <v>416</v>
      </c>
      <c r="E240" s="38"/>
      <c r="F240" s="38"/>
      <c r="G240" s="104">
        <v>1197.4000000000001</v>
      </c>
      <c r="H240" s="94"/>
      <c r="I240" s="94"/>
      <c r="J240" s="104">
        <v>156.93</v>
      </c>
      <c r="K240" s="103">
        <v>0</v>
      </c>
      <c r="L240" s="104">
        <v>2254.23</v>
      </c>
      <c r="M240" s="58">
        <f t="shared" si="3"/>
        <v>156.93</v>
      </c>
      <c r="N240" s="64">
        <f>VLOOKUP(A240,'DE PARA'!$A:$E,5,0)</f>
        <v>0</v>
      </c>
    </row>
    <row r="241" spans="1:14" x14ac:dyDescent="0.25">
      <c r="A241" s="46">
        <v>30185</v>
      </c>
      <c r="B241" s="37" t="s">
        <v>1352</v>
      </c>
      <c r="C241" s="3" t="s">
        <v>0</v>
      </c>
      <c r="D241" s="37" t="s">
        <v>1353</v>
      </c>
      <c r="E241" s="38"/>
      <c r="F241" s="38"/>
      <c r="G241" s="103">
        <v>0</v>
      </c>
      <c r="H241" s="94"/>
      <c r="I241" s="94"/>
      <c r="J241" s="103">
        <v>168.9</v>
      </c>
      <c r="K241" s="103">
        <v>0</v>
      </c>
      <c r="L241" s="103">
        <v>168.9</v>
      </c>
      <c r="M241" s="58">
        <f t="shared" si="3"/>
        <v>168.9</v>
      </c>
    </row>
    <row r="242" spans="1:14" x14ac:dyDescent="0.25">
      <c r="A242" s="46">
        <v>30187</v>
      </c>
      <c r="B242" s="37" t="s">
        <v>4545</v>
      </c>
      <c r="C242" s="3" t="s">
        <v>0</v>
      </c>
      <c r="D242" s="37" t="s">
        <v>4546</v>
      </c>
      <c r="E242" s="38"/>
      <c r="F242" s="38"/>
      <c r="G242" s="103">
        <v>0</v>
      </c>
      <c r="H242" s="94"/>
      <c r="I242" s="94"/>
      <c r="J242" s="103">
        <v>0</v>
      </c>
      <c r="K242" s="103">
        <v>0</v>
      </c>
      <c r="L242" s="103">
        <v>0</v>
      </c>
      <c r="M242" s="58">
        <f t="shared" si="3"/>
        <v>0</v>
      </c>
    </row>
    <row r="243" spans="1:14" x14ac:dyDescent="0.25">
      <c r="A243" s="46">
        <v>226</v>
      </c>
      <c r="B243" s="37" t="s">
        <v>1355</v>
      </c>
      <c r="C243" s="3" t="s">
        <v>0</v>
      </c>
      <c r="D243" s="37" t="s">
        <v>1356</v>
      </c>
      <c r="E243" s="38"/>
      <c r="F243" s="38"/>
      <c r="G243" s="103">
        <v>577.55999999999995</v>
      </c>
      <c r="H243" s="94"/>
      <c r="I243" s="94"/>
      <c r="J243" s="104">
        <v>3948.97</v>
      </c>
      <c r="K243" s="103">
        <v>0</v>
      </c>
      <c r="L243" s="104">
        <v>4526.53</v>
      </c>
      <c r="M243" s="58">
        <f t="shared" si="3"/>
        <v>3948.97</v>
      </c>
    </row>
    <row r="244" spans="1:14" x14ac:dyDescent="0.25">
      <c r="A244" s="39" t="s">
        <v>0</v>
      </c>
      <c r="B244" s="15" t="s">
        <v>0</v>
      </c>
      <c r="C244" s="3" t="s">
        <v>0</v>
      </c>
      <c r="D244" s="15" t="s">
        <v>0</v>
      </c>
      <c r="E244" s="40"/>
      <c r="F244" s="40"/>
      <c r="G244" s="40"/>
      <c r="H244" s="40"/>
      <c r="I244" s="40"/>
      <c r="J244" s="40"/>
      <c r="K244" s="40"/>
      <c r="L244" s="40"/>
      <c r="M244" s="59">
        <f t="shared" si="3"/>
        <v>0</v>
      </c>
    </row>
    <row r="245" spans="1:14" x14ac:dyDescent="0.25">
      <c r="A245" s="34">
        <v>75</v>
      </c>
      <c r="B245" s="35" t="s">
        <v>417</v>
      </c>
      <c r="C245" s="3" t="s">
        <v>0</v>
      </c>
      <c r="D245" s="35" t="s">
        <v>418</v>
      </c>
      <c r="E245" s="36"/>
      <c r="F245" s="36"/>
      <c r="G245" s="102">
        <v>53892</v>
      </c>
      <c r="H245" s="95"/>
      <c r="I245" s="95"/>
      <c r="J245" s="102">
        <v>39174.410000000003</v>
      </c>
      <c r="K245" s="101">
        <v>0</v>
      </c>
      <c r="L245" s="102">
        <v>93066.41</v>
      </c>
      <c r="M245" s="58">
        <f t="shared" si="3"/>
        <v>39174.410000000003</v>
      </c>
      <c r="N245" s="64">
        <f>VLOOKUP(A245,'DE PARA'!$A:$E,5,0)</f>
        <v>0</v>
      </c>
    </row>
    <row r="246" spans="1:14" x14ac:dyDescent="0.25">
      <c r="A246" s="46">
        <v>30190</v>
      </c>
      <c r="B246" s="37" t="s">
        <v>419</v>
      </c>
      <c r="C246" s="3" t="s">
        <v>0</v>
      </c>
      <c r="D246" s="37" t="s">
        <v>420</v>
      </c>
      <c r="E246" s="38"/>
      <c r="F246" s="38"/>
      <c r="G246" s="104">
        <v>3030.14</v>
      </c>
      <c r="H246" s="94"/>
      <c r="I246" s="94"/>
      <c r="J246" s="103">
        <v>698.09</v>
      </c>
      <c r="K246" s="103">
        <v>0</v>
      </c>
      <c r="L246" s="104">
        <v>3728.23</v>
      </c>
      <c r="M246" s="58">
        <f t="shared" si="3"/>
        <v>698.09</v>
      </c>
      <c r="N246" s="64" t="str">
        <f>VLOOKUP(A246,'DE PARA'!$A:$E,5,0)</f>
        <v>6.1.3.6</v>
      </c>
    </row>
    <row r="247" spans="1:14" x14ac:dyDescent="0.25">
      <c r="A247" s="46">
        <v>30191</v>
      </c>
      <c r="B247" s="37" t="s">
        <v>422</v>
      </c>
      <c r="C247" s="3" t="s">
        <v>0</v>
      </c>
      <c r="D247" s="37" t="s">
        <v>423</v>
      </c>
      <c r="E247" s="38"/>
      <c r="F247" s="38"/>
      <c r="G247" s="104">
        <v>27568.04</v>
      </c>
      <c r="H247" s="94"/>
      <c r="I247" s="94"/>
      <c r="J247" s="104">
        <v>23882.84</v>
      </c>
      <c r="K247" s="103">
        <v>0</v>
      </c>
      <c r="L247" s="104">
        <v>51450.879999999997</v>
      </c>
      <c r="M247" s="58">
        <f t="shared" si="3"/>
        <v>23882.84</v>
      </c>
      <c r="N247" s="64" t="str">
        <f>VLOOKUP(A247,'DE PARA'!$A:$E,5,0)</f>
        <v>6.1.3.6</v>
      </c>
    </row>
    <row r="248" spans="1:14" x14ac:dyDescent="0.25">
      <c r="A248" s="46">
        <v>16074</v>
      </c>
      <c r="B248" s="37" t="s">
        <v>424</v>
      </c>
      <c r="C248" s="3" t="s">
        <v>0</v>
      </c>
      <c r="D248" s="37" t="s">
        <v>425</v>
      </c>
      <c r="E248" s="38"/>
      <c r="F248" s="38"/>
      <c r="G248" s="104">
        <v>8780.5</v>
      </c>
      <c r="H248" s="94"/>
      <c r="I248" s="94"/>
      <c r="J248" s="104">
        <v>7341.93</v>
      </c>
      <c r="K248" s="103">
        <v>0</v>
      </c>
      <c r="L248" s="104">
        <v>16122.43</v>
      </c>
      <c r="M248" s="58">
        <f t="shared" si="3"/>
        <v>7341.93</v>
      </c>
      <c r="N248" s="64" t="str">
        <f>VLOOKUP(A248,'DE PARA'!$A:$E,5,0)</f>
        <v>6.1.3.6</v>
      </c>
    </row>
    <row r="249" spans="1:14" x14ac:dyDescent="0.25">
      <c r="A249" s="46">
        <v>104590</v>
      </c>
      <c r="B249" s="37" t="s">
        <v>426</v>
      </c>
      <c r="C249" s="3" t="s">
        <v>0</v>
      </c>
      <c r="D249" s="37" t="s">
        <v>427</v>
      </c>
      <c r="E249" s="38"/>
      <c r="F249" s="38"/>
      <c r="G249" s="104">
        <v>5565.61</v>
      </c>
      <c r="H249" s="94"/>
      <c r="I249" s="94"/>
      <c r="J249" s="104">
        <v>3147.39</v>
      </c>
      <c r="K249" s="103">
        <v>0</v>
      </c>
      <c r="L249" s="104">
        <v>8713</v>
      </c>
      <c r="M249" s="58">
        <f t="shared" si="3"/>
        <v>3147.39</v>
      </c>
      <c r="N249" s="64" t="str">
        <f>VLOOKUP(A249,'DE PARA'!$A:$E,5,0)</f>
        <v>6.1.3.6</v>
      </c>
    </row>
    <row r="250" spans="1:14" x14ac:dyDescent="0.25">
      <c r="A250" s="46">
        <v>104591</v>
      </c>
      <c r="B250" s="37" t="s">
        <v>428</v>
      </c>
      <c r="C250" s="3" t="s">
        <v>0</v>
      </c>
      <c r="D250" s="37" t="s">
        <v>429</v>
      </c>
      <c r="E250" s="38"/>
      <c r="F250" s="38"/>
      <c r="G250" s="103">
        <v>177.16</v>
      </c>
      <c r="H250" s="94"/>
      <c r="I250" s="94"/>
      <c r="J250" s="103">
        <v>673.63</v>
      </c>
      <c r="K250" s="103">
        <v>0</v>
      </c>
      <c r="L250" s="103">
        <v>850.79</v>
      </c>
      <c r="M250" s="58">
        <f t="shared" si="3"/>
        <v>673.63</v>
      </c>
      <c r="N250" s="64" t="str">
        <f>VLOOKUP(A250,'DE PARA'!$A:$E,5,0)</f>
        <v>6.1.3.6</v>
      </c>
    </row>
    <row r="251" spans="1:14" x14ac:dyDescent="0.25">
      <c r="A251" s="46">
        <v>108030</v>
      </c>
      <c r="B251" s="37" t="s">
        <v>430</v>
      </c>
      <c r="C251" s="3" t="s">
        <v>0</v>
      </c>
      <c r="D251" s="37" t="s">
        <v>431</v>
      </c>
      <c r="E251" s="38"/>
      <c r="F251" s="38"/>
      <c r="G251" s="104">
        <v>8770.5499999999993</v>
      </c>
      <c r="H251" s="94"/>
      <c r="I251" s="94"/>
      <c r="J251" s="104">
        <v>3430.53</v>
      </c>
      <c r="K251" s="103">
        <v>0</v>
      </c>
      <c r="L251" s="104">
        <v>12201.08</v>
      </c>
      <c r="M251" s="58">
        <f t="shared" si="3"/>
        <v>3430.53</v>
      </c>
      <c r="N251" s="64" t="str">
        <f>VLOOKUP(A251,'DE PARA'!$A:$E,5,0)</f>
        <v>6.1.3.6</v>
      </c>
    </row>
    <row r="252" spans="1:14" x14ac:dyDescent="0.25">
      <c r="A252" s="39" t="s">
        <v>0</v>
      </c>
      <c r="B252" s="15" t="s">
        <v>0</v>
      </c>
      <c r="C252" s="3" t="s">
        <v>0</v>
      </c>
      <c r="D252" s="15" t="s">
        <v>0</v>
      </c>
      <c r="E252" s="40"/>
      <c r="F252" s="40"/>
      <c r="G252" s="40"/>
      <c r="H252" s="40"/>
      <c r="I252" s="40"/>
      <c r="J252" s="40"/>
      <c r="K252" s="40"/>
      <c r="L252" s="40"/>
      <c r="M252" s="59">
        <f t="shared" si="3"/>
        <v>0</v>
      </c>
    </row>
    <row r="253" spans="1:14" x14ac:dyDescent="0.25">
      <c r="A253" s="34">
        <v>74</v>
      </c>
      <c r="B253" s="35" t="s">
        <v>434</v>
      </c>
      <c r="C253" s="3" t="s">
        <v>0</v>
      </c>
      <c r="D253" s="35" t="s">
        <v>435</v>
      </c>
      <c r="E253" s="36"/>
      <c r="F253" s="36"/>
      <c r="G253" s="102">
        <v>8098.98</v>
      </c>
      <c r="H253" s="95"/>
      <c r="I253" s="95"/>
      <c r="J253" s="102">
        <v>9255.73</v>
      </c>
      <c r="K253" s="101">
        <v>0</v>
      </c>
      <c r="L253" s="102">
        <v>17354.71</v>
      </c>
      <c r="M253" s="58">
        <f t="shared" si="3"/>
        <v>9255.73</v>
      </c>
      <c r="N253" s="64" t="str">
        <f>VLOOKUP(A253,'DE PARA'!$A:$E,5,0)</f>
        <v>6.1.3.7</v>
      </c>
    </row>
    <row r="254" spans="1:14" x14ac:dyDescent="0.25">
      <c r="A254" s="46">
        <v>30200</v>
      </c>
      <c r="B254" s="37" t="s">
        <v>437</v>
      </c>
      <c r="C254" s="3" t="s">
        <v>0</v>
      </c>
      <c r="D254" s="37" t="s">
        <v>438</v>
      </c>
      <c r="E254" s="38"/>
      <c r="F254" s="38"/>
      <c r="G254" s="103">
        <v>645.79999999999995</v>
      </c>
      <c r="H254" s="94"/>
      <c r="I254" s="94"/>
      <c r="J254" s="103">
        <v>0</v>
      </c>
      <c r="K254" s="103">
        <v>0</v>
      </c>
      <c r="L254" s="103">
        <v>645.79999999999995</v>
      </c>
      <c r="M254" s="58">
        <f t="shared" si="3"/>
        <v>0</v>
      </c>
    </row>
    <row r="255" spans="1:14" x14ac:dyDescent="0.25">
      <c r="A255" s="46">
        <v>30206</v>
      </c>
      <c r="B255" s="37" t="s">
        <v>1371</v>
      </c>
      <c r="C255" s="3" t="s">
        <v>0</v>
      </c>
      <c r="D255" s="37" t="s">
        <v>1372</v>
      </c>
      <c r="E255" s="38"/>
      <c r="F255" s="38"/>
      <c r="G255" s="103">
        <v>350.4</v>
      </c>
      <c r="H255" s="94"/>
      <c r="I255" s="94"/>
      <c r="J255" s="103">
        <v>0</v>
      </c>
      <c r="K255" s="103">
        <v>0</v>
      </c>
      <c r="L255" s="103">
        <v>350.4</v>
      </c>
      <c r="M255" s="58">
        <f t="shared" si="3"/>
        <v>0</v>
      </c>
    </row>
    <row r="256" spans="1:14" x14ac:dyDescent="0.25">
      <c r="A256" s="46">
        <v>30207</v>
      </c>
      <c r="B256" s="37" t="s">
        <v>1374</v>
      </c>
      <c r="C256" s="3" t="s">
        <v>0</v>
      </c>
      <c r="D256" s="37" t="s">
        <v>1375</v>
      </c>
      <c r="E256" s="38"/>
      <c r="F256" s="38"/>
      <c r="G256" s="103">
        <v>279.83</v>
      </c>
      <c r="H256" s="94"/>
      <c r="I256" s="94"/>
      <c r="J256" s="103">
        <v>0</v>
      </c>
      <c r="K256" s="103">
        <v>0</v>
      </c>
      <c r="L256" s="103">
        <v>279.83</v>
      </c>
      <c r="M256" s="58">
        <f t="shared" si="3"/>
        <v>0</v>
      </c>
    </row>
    <row r="257" spans="1:14" x14ac:dyDescent="0.25">
      <c r="A257" s="46">
        <v>30210</v>
      </c>
      <c r="B257" s="37" t="s">
        <v>441</v>
      </c>
      <c r="C257" s="3" t="s">
        <v>0</v>
      </c>
      <c r="D257" s="37" t="s">
        <v>442</v>
      </c>
      <c r="E257" s="38"/>
      <c r="F257" s="38"/>
      <c r="G257" s="103">
        <v>0</v>
      </c>
      <c r="H257" s="94"/>
      <c r="I257" s="94"/>
      <c r="J257" s="103">
        <v>18.57</v>
      </c>
      <c r="K257" s="103">
        <v>0</v>
      </c>
      <c r="L257" s="103">
        <v>18.57</v>
      </c>
      <c r="M257" s="58">
        <f t="shared" si="3"/>
        <v>18.57</v>
      </c>
    </row>
    <row r="258" spans="1:14" x14ac:dyDescent="0.25">
      <c r="A258" s="46">
        <v>30216</v>
      </c>
      <c r="B258" s="37" t="s">
        <v>443</v>
      </c>
      <c r="C258" s="3" t="s">
        <v>0</v>
      </c>
      <c r="D258" s="37" t="s">
        <v>444</v>
      </c>
      <c r="E258" s="38"/>
      <c r="F258" s="38"/>
      <c r="G258" s="104">
        <v>1006.95</v>
      </c>
      <c r="H258" s="94"/>
      <c r="I258" s="94"/>
      <c r="J258" s="103">
        <v>634.92999999999995</v>
      </c>
      <c r="K258" s="103">
        <v>0</v>
      </c>
      <c r="L258" s="104">
        <v>1641.88</v>
      </c>
      <c r="M258" s="58">
        <f t="shared" si="3"/>
        <v>634.92999999999995</v>
      </c>
    </row>
    <row r="259" spans="1:14" x14ac:dyDescent="0.25">
      <c r="A259" s="46">
        <v>30217</v>
      </c>
      <c r="B259" s="37" t="s">
        <v>445</v>
      </c>
      <c r="C259" s="3" t="s">
        <v>0</v>
      </c>
      <c r="D259" s="37" t="s">
        <v>446</v>
      </c>
      <c r="E259" s="38"/>
      <c r="F259" s="38"/>
      <c r="G259" s="103">
        <v>39</v>
      </c>
      <c r="H259" s="94"/>
      <c r="I259" s="94"/>
      <c r="J259" s="103">
        <v>0</v>
      </c>
      <c r="K259" s="103">
        <v>0</v>
      </c>
      <c r="L259" s="103">
        <v>39</v>
      </c>
      <c r="M259" s="58">
        <f t="shared" si="3"/>
        <v>0</v>
      </c>
    </row>
    <row r="260" spans="1:14" x14ac:dyDescent="0.25">
      <c r="A260" s="46">
        <v>30218</v>
      </c>
      <c r="B260" s="37" t="s">
        <v>447</v>
      </c>
      <c r="C260" s="3" t="s">
        <v>0</v>
      </c>
      <c r="D260" s="37" t="s">
        <v>448</v>
      </c>
      <c r="E260" s="38"/>
      <c r="F260" s="38"/>
      <c r="G260" s="103">
        <v>348.3</v>
      </c>
      <c r="H260" s="94"/>
      <c r="I260" s="94"/>
      <c r="J260" s="103">
        <v>0</v>
      </c>
      <c r="K260" s="103">
        <v>0</v>
      </c>
      <c r="L260" s="103">
        <v>348.3</v>
      </c>
      <c r="M260" s="58">
        <f t="shared" si="3"/>
        <v>0</v>
      </c>
    </row>
    <row r="261" spans="1:14" x14ac:dyDescent="0.25">
      <c r="A261" s="46">
        <v>30219</v>
      </c>
      <c r="B261" s="37" t="s">
        <v>1379</v>
      </c>
      <c r="C261" s="3" t="s">
        <v>0</v>
      </c>
      <c r="D261" s="37" t="s">
        <v>1380</v>
      </c>
      <c r="E261" s="38"/>
      <c r="F261" s="38"/>
      <c r="G261" s="103">
        <v>0</v>
      </c>
      <c r="H261" s="94"/>
      <c r="I261" s="94"/>
      <c r="J261" s="103">
        <v>50</v>
      </c>
      <c r="K261" s="103">
        <v>0</v>
      </c>
      <c r="L261" s="103">
        <v>50</v>
      </c>
      <c r="M261" s="58">
        <f t="shared" si="3"/>
        <v>50</v>
      </c>
    </row>
    <row r="262" spans="1:14" x14ac:dyDescent="0.25">
      <c r="A262" s="46">
        <v>30222</v>
      </c>
      <c r="B262" s="37" t="s">
        <v>449</v>
      </c>
      <c r="C262" s="3" t="s">
        <v>0</v>
      </c>
      <c r="D262" s="37" t="s">
        <v>450</v>
      </c>
      <c r="E262" s="38"/>
      <c r="F262" s="38"/>
      <c r="G262" s="104">
        <v>4123.7</v>
      </c>
      <c r="H262" s="94"/>
      <c r="I262" s="94"/>
      <c r="J262" s="104">
        <v>1676.23</v>
      </c>
      <c r="K262" s="103">
        <v>0</v>
      </c>
      <c r="L262" s="104">
        <v>5799.93</v>
      </c>
      <c r="M262" s="58">
        <f t="shared" si="3"/>
        <v>1676.23</v>
      </c>
    </row>
    <row r="263" spans="1:14" x14ac:dyDescent="0.25">
      <c r="A263" s="46">
        <v>15999</v>
      </c>
      <c r="B263" s="37" t="s">
        <v>1833</v>
      </c>
      <c r="C263" s="3" t="s">
        <v>0</v>
      </c>
      <c r="D263" s="37" t="s">
        <v>1834</v>
      </c>
      <c r="E263" s="38"/>
      <c r="F263" s="38"/>
      <c r="G263" s="103">
        <v>105</v>
      </c>
      <c r="H263" s="94"/>
      <c r="I263" s="94"/>
      <c r="J263" s="103">
        <v>0</v>
      </c>
      <c r="K263" s="103">
        <v>0</v>
      </c>
      <c r="L263" s="103">
        <v>105</v>
      </c>
      <c r="M263" s="58">
        <f t="shared" si="3"/>
        <v>0</v>
      </c>
    </row>
    <row r="264" spans="1:14" x14ac:dyDescent="0.25">
      <c r="A264" s="46">
        <v>15970</v>
      </c>
      <c r="B264" s="37" t="s">
        <v>451</v>
      </c>
      <c r="C264" s="3" t="s">
        <v>0</v>
      </c>
      <c r="D264" s="37" t="s">
        <v>452</v>
      </c>
      <c r="E264" s="38"/>
      <c r="F264" s="38"/>
      <c r="G264" s="104">
        <v>1200</v>
      </c>
      <c r="H264" s="94"/>
      <c r="I264" s="94"/>
      <c r="J264" s="104">
        <v>6876</v>
      </c>
      <c r="K264" s="103">
        <v>0</v>
      </c>
      <c r="L264" s="104">
        <v>8076</v>
      </c>
      <c r="M264" s="58">
        <f t="shared" si="3"/>
        <v>6876</v>
      </c>
    </row>
    <row r="265" spans="1:14" x14ac:dyDescent="0.25">
      <c r="A265" s="39" t="s">
        <v>0</v>
      </c>
      <c r="B265" s="15" t="s">
        <v>0</v>
      </c>
      <c r="C265" s="3" t="s">
        <v>0</v>
      </c>
      <c r="D265" s="15" t="s">
        <v>0</v>
      </c>
      <c r="E265" s="40"/>
      <c r="F265" s="40"/>
      <c r="G265" s="40"/>
      <c r="H265" s="40"/>
      <c r="I265" s="40"/>
      <c r="J265" s="40"/>
      <c r="K265" s="40"/>
      <c r="L265" s="40"/>
      <c r="M265" s="58">
        <f t="shared" si="3"/>
        <v>0</v>
      </c>
    </row>
    <row r="266" spans="1:14" x14ac:dyDescent="0.25">
      <c r="A266" s="34">
        <v>104256</v>
      </c>
      <c r="B266" s="35" t="s">
        <v>453</v>
      </c>
      <c r="C266" s="3" t="s">
        <v>0</v>
      </c>
      <c r="D266" s="35" t="s">
        <v>454</v>
      </c>
      <c r="E266" s="36"/>
      <c r="F266" s="36"/>
      <c r="G266" s="102">
        <v>2676.2</v>
      </c>
      <c r="H266" s="95"/>
      <c r="I266" s="95"/>
      <c r="J266" s="102">
        <v>3023.9</v>
      </c>
      <c r="K266" s="101">
        <v>0</v>
      </c>
      <c r="L266" s="102">
        <v>5700.1</v>
      </c>
      <c r="M266" s="58">
        <f t="shared" si="3"/>
        <v>3023.9</v>
      </c>
      <c r="N266" s="64" t="str">
        <f>VLOOKUP(A266,'DE PARA'!$A:$E,5,0)</f>
        <v>6.1.3.8</v>
      </c>
    </row>
    <row r="267" spans="1:14" x14ac:dyDescent="0.25">
      <c r="A267" s="46">
        <v>104264</v>
      </c>
      <c r="B267" s="37" t="s">
        <v>456</v>
      </c>
      <c r="C267" s="3" t="s">
        <v>0</v>
      </c>
      <c r="D267" s="37" t="s">
        <v>457</v>
      </c>
      <c r="E267" s="38"/>
      <c r="F267" s="38"/>
      <c r="G267" s="104">
        <v>2676.2</v>
      </c>
      <c r="H267" s="94"/>
      <c r="I267" s="94"/>
      <c r="J267" s="104">
        <v>3023.9</v>
      </c>
      <c r="K267" s="103">
        <v>0</v>
      </c>
      <c r="L267" s="104">
        <v>5700.1</v>
      </c>
      <c r="M267" s="58">
        <f t="shared" si="3"/>
        <v>3023.9</v>
      </c>
      <c r="N267" s="64">
        <f>VLOOKUP(A267,'DE PARA'!$A:$E,5,0)</f>
        <v>0</v>
      </c>
    </row>
    <row r="268" spans="1:14" x14ac:dyDescent="0.25">
      <c r="A268" s="39" t="s">
        <v>0</v>
      </c>
      <c r="B268" s="15" t="s">
        <v>0</v>
      </c>
      <c r="C268" s="3" t="s">
        <v>0</v>
      </c>
      <c r="D268" s="15" t="s">
        <v>0</v>
      </c>
      <c r="E268" s="40"/>
      <c r="F268" s="40"/>
      <c r="G268" s="40"/>
      <c r="H268" s="40"/>
      <c r="I268" s="40"/>
      <c r="J268" s="40"/>
      <c r="K268" s="40"/>
      <c r="L268" s="40"/>
      <c r="M268" s="58">
        <f>J268-K268</f>
        <v>0</v>
      </c>
    </row>
    <row r="269" spans="1:14" x14ac:dyDescent="0.25">
      <c r="A269" s="34">
        <v>109</v>
      </c>
      <c r="B269" s="35" t="s">
        <v>458</v>
      </c>
      <c r="C269" s="3" t="s">
        <v>0</v>
      </c>
      <c r="D269" s="35" t="s">
        <v>459</v>
      </c>
      <c r="E269" s="36"/>
      <c r="F269" s="36"/>
      <c r="G269" s="101">
        <v>171.64</v>
      </c>
      <c r="H269" s="95"/>
      <c r="I269" s="95"/>
      <c r="J269" s="101">
        <v>231.7</v>
      </c>
      <c r="K269" s="101">
        <v>0</v>
      </c>
      <c r="L269" s="101">
        <v>403.34</v>
      </c>
      <c r="M269" s="58">
        <f>J269-K269</f>
        <v>231.7</v>
      </c>
      <c r="N269" s="64" t="s">
        <v>950</v>
      </c>
    </row>
    <row r="270" spans="1:14" x14ac:dyDescent="0.25">
      <c r="A270" s="46">
        <v>30228</v>
      </c>
      <c r="B270" s="37" t="s">
        <v>461</v>
      </c>
      <c r="C270" s="3" t="s">
        <v>0</v>
      </c>
      <c r="D270" s="37" t="s">
        <v>462</v>
      </c>
      <c r="E270" s="38"/>
      <c r="F270" s="38"/>
      <c r="G270" s="103">
        <v>171.64</v>
      </c>
      <c r="H270" s="94"/>
      <c r="I270" s="94"/>
      <c r="J270" s="103">
        <v>231.7</v>
      </c>
      <c r="K270" s="103">
        <v>0</v>
      </c>
      <c r="L270" s="103">
        <v>403.34</v>
      </c>
      <c r="M270" s="58">
        <f>J270-K270</f>
        <v>231.7</v>
      </c>
      <c r="N270" s="64">
        <f>VLOOKUP(A270,'DE PARA'!$A:$E,5,0)</f>
        <v>0</v>
      </c>
    </row>
    <row r="271" spans="1:14" x14ac:dyDescent="0.25">
      <c r="A271" s="39" t="s">
        <v>0</v>
      </c>
      <c r="B271" s="15" t="s">
        <v>0</v>
      </c>
      <c r="C271" s="3" t="s">
        <v>0</v>
      </c>
      <c r="D271" s="15" t="s">
        <v>0</v>
      </c>
      <c r="E271" s="40"/>
      <c r="F271" s="40"/>
      <c r="G271" s="40"/>
      <c r="H271" s="40"/>
      <c r="I271" s="40"/>
      <c r="J271" s="40"/>
      <c r="K271" s="40"/>
      <c r="L271" s="40"/>
      <c r="M271" s="59">
        <f t="shared" ref="M271:M332" si="4">J271-K271</f>
        <v>0</v>
      </c>
    </row>
    <row r="272" spans="1:14" x14ac:dyDescent="0.25">
      <c r="A272" s="34">
        <v>152</v>
      </c>
      <c r="B272" s="35" t="s">
        <v>463</v>
      </c>
      <c r="C272" s="3" t="s">
        <v>0</v>
      </c>
      <c r="D272" s="35" t="s">
        <v>464</v>
      </c>
      <c r="E272" s="36"/>
      <c r="F272" s="36"/>
      <c r="G272" s="102">
        <v>52973.97</v>
      </c>
      <c r="H272" s="95"/>
      <c r="I272" s="95"/>
      <c r="J272" s="102">
        <v>42900.06</v>
      </c>
      <c r="K272" s="101">
        <v>0</v>
      </c>
      <c r="L272" s="102">
        <v>95874.03</v>
      </c>
      <c r="M272" s="58">
        <f t="shared" si="4"/>
        <v>42900.06</v>
      </c>
      <c r="N272" s="64">
        <f>VLOOKUP(A272,'DE PARA'!$A:$E,5,0)</f>
        <v>0</v>
      </c>
    </row>
    <row r="273" spans="1:14" x14ac:dyDescent="0.25">
      <c r="A273" s="34">
        <v>153</v>
      </c>
      <c r="B273" s="35" t="s">
        <v>465</v>
      </c>
      <c r="C273" s="3" t="s">
        <v>0</v>
      </c>
      <c r="D273" s="35" t="s">
        <v>464</v>
      </c>
      <c r="E273" s="36"/>
      <c r="F273" s="36"/>
      <c r="G273" s="102">
        <v>52973.97</v>
      </c>
      <c r="H273" s="95"/>
      <c r="I273" s="95"/>
      <c r="J273" s="102">
        <v>42900.06</v>
      </c>
      <c r="K273" s="101">
        <v>0</v>
      </c>
      <c r="L273" s="102">
        <v>95874.03</v>
      </c>
      <c r="M273" s="58">
        <f t="shared" si="4"/>
        <v>42900.06</v>
      </c>
      <c r="N273" s="64">
        <f>VLOOKUP(A273,'DE PARA'!$A:$E,5,0)</f>
        <v>0</v>
      </c>
    </row>
    <row r="274" spans="1:14" x14ac:dyDescent="0.25">
      <c r="A274" s="34">
        <v>154</v>
      </c>
      <c r="B274" s="35" t="s">
        <v>466</v>
      </c>
      <c r="C274" s="3" t="s">
        <v>0</v>
      </c>
      <c r="D274" s="35" t="s">
        <v>464</v>
      </c>
      <c r="E274" s="36"/>
      <c r="F274" s="36"/>
      <c r="G274" s="102">
        <v>52973.97</v>
      </c>
      <c r="H274" s="95"/>
      <c r="I274" s="95"/>
      <c r="J274" s="102">
        <v>42900.06</v>
      </c>
      <c r="K274" s="101">
        <v>0</v>
      </c>
      <c r="L274" s="102">
        <v>95874.03</v>
      </c>
      <c r="M274" s="58">
        <f t="shared" si="4"/>
        <v>42900.06</v>
      </c>
      <c r="N274" s="64">
        <f>VLOOKUP(A274,'DE PARA'!$A:$E,5,0)</f>
        <v>0</v>
      </c>
    </row>
    <row r="275" spans="1:14" x14ac:dyDescent="0.25">
      <c r="A275" s="34">
        <v>56</v>
      </c>
      <c r="B275" s="35" t="s">
        <v>467</v>
      </c>
      <c r="C275" s="3" t="s">
        <v>0</v>
      </c>
      <c r="D275" s="35" t="s">
        <v>468</v>
      </c>
      <c r="E275" s="36"/>
      <c r="F275" s="36"/>
      <c r="G275" s="102">
        <v>47891.88</v>
      </c>
      <c r="H275" s="95"/>
      <c r="I275" s="95"/>
      <c r="J275" s="102">
        <v>37817.97</v>
      </c>
      <c r="K275" s="101">
        <v>0</v>
      </c>
      <c r="L275" s="102">
        <v>85709.85</v>
      </c>
      <c r="M275" s="58">
        <f t="shared" si="4"/>
        <v>37817.97</v>
      </c>
      <c r="N275" s="64" t="str">
        <f>VLOOKUP(A275,'DE PARA'!$A:$E,5,0)</f>
        <v>6.1.4.1</v>
      </c>
    </row>
    <row r="276" spans="1:14" x14ac:dyDescent="0.25">
      <c r="A276" s="46">
        <v>30704</v>
      </c>
      <c r="B276" s="37" t="s">
        <v>470</v>
      </c>
      <c r="C276" s="3" t="s">
        <v>0</v>
      </c>
      <c r="D276" s="37" t="s">
        <v>471</v>
      </c>
      <c r="E276" s="38"/>
      <c r="F276" s="38"/>
      <c r="G276" s="103">
        <v>490</v>
      </c>
      <c r="H276" s="94"/>
      <c r="I276" s="94"/>
      <c r="J276" s="103">
        <v>490</v>
      </c>
      <c r="K276" s="103">
        <v>0</v>
      </c>
      <c r="L276" s="103">
        <v>980</v>
      </c>
      <c r="M276" s="58">
        <f t="shared" si="4"/>
        <v>490</v>
      </c>
      <c r="N276" s="64">
        <f>VLOOKUP(A276,'DE PARA'!$A:$E,5,0)</f>
        <v>0</v>
      </c>
    </row>
    <row r="277" spans="1:14" x14ac:dyDescent="0.25">
      <c r="A277" s="46">
        <v>30236</v>
      </c>
      <c r="B277" s="37" t="s">
        <v>472</v>
      </c>
      <c r="C277" s="3" t="s">
        <v>0</v>
      </c>
      <c r="D277" s="37" t="s">
        <v>473</v>
      </c>
      <c r="E277" s="38"/>
      <c r="F277" s="38"/>
      <c r="G277" s="104">
        <v>6070.47</v>
      </c>
      <c r="H277" s="94"/>
      <c r="I277" s="94"/>
      <c r="J277" s="104">
        <v>15837.37</v>
      </c>
      <c r="K277" s="103">
        <v>0</v>
      </c>
      <c r="L277" s="104">
        <v>21907.84</v>
      </c>
      <c r="M277" s="58">
        <f t="shared" si="4"/>
        <v>15837.37</v>
      </c>
      <c r="N277" s="64">
        <f>VLOOKUP(A277,'DE PARA'!$A:$E,5,0)</f>
        <v>0</v>
      </c>
    </row>
    <row r="278" spans="1:14" x14ac:dyDescent="0.25">
      <c r="A278" s="46">
        <v>30237</v>
      </c>
      <c r="B278" s="37" t="s">
        <v>474</v>
      </c>
      <c r="C278" s="3" t="s">
        <v>0</v>
      </c>
      <c r="D278" s="37" t="s">
        <v>475</v>
      </c>
      <c r="E278" s="38"/>
      <c r="F278" s="38"/>
      <c r="G278" s="104">
        <v>1048.5</v>
      </c>
      <c r="H278" s="94"/>
      <c r="I278" s="94"/>
      <c r="J278" s="104">
        <v>6279.9</v>
      </c>
      <c r="K278" s="103">
        <v>0</v>
      </c>
      <c r="L278" s="104">
        <v>7328.4</v>
      </c>
      <c r="M278" s="58">
        <f t="shared" si="4"/>
        <v>6279.9</v>
      </c>
      <c r="N278" s="64">
        <f>VLOOKUP(A278,'DE PARA'!$A:$E,5,0)</f>
        <v>0</v>
      </c>
    </row>
    <row r="279" spans="1:14" x14ac:dyDescent="0.25">
      <c r="A279" s="46">
        <v>30238</v>
      </c>
      <c r="B279" s="37" t="s">
        <v>476</v>
      </c>
      <c r="C279" s="3" t="s">
        <v>0</v>
      </c>
      <c r="D279" s="37" t="s">
        <v>477</v>
      </c>
      <c r="E279" s="38"/>
      <c r="F279" s="38"/>
      <c r="G279" s="104">
        <v>32917.25</v>
      </c>
      <c r="H279" s="94"/>
      <c r="I279" s="94"/>
      <c r="J279" s="103">
        <v>0</v>
      </c>
      <c r="K279" s="103">
        <v>0</v>
      </c>
      <c r="L279" s="104">
        <v>32917.25</v>
      </c>
      <c r="M279" s="58">
        <f t="shared" si="4"/>
        <v>0</v>
      </c>
      <c r="N279" s="64">
        <f>VLOOKUP(A279,'DE PARA'!$A:$E,5,0)</f>
        <v>0</v>
      </c>
    </row>
    <row r="280" spans="1:14" x14ac:dyDescent="0.25">
      <c r="A280" s="46">
        <v>30241</v>
      </c>
      <c r="B280" s="37" t="s">
        <v>1839</v>
      </c>
      <c r="C280" s="3" t="s">
        <v>0</v>
      </c>
      <c r="D280" s="37" t="s">
        <v>1840</v>
      </c>
      <c r="E280" s="38"/>
      <c r="F280" s="38"/>
      <c r="G280" s="103">
        <v>0</v>
      </c>
      <c r="H280" s="94"/>
      <c r="I280" s="94"/>
      <c r="J280" s="104">
        <v>6300</v>
      </c>
      <c r="K280" s="103">
        <v>0</v>
      </c>
      <c r="L280" s="104">
        <v>6300</v>
      </c>
      <c r="M280" s="58">
        <f t="shared" si="4"/>
        <v>6300</v>
      </c>
    </row>
    <row r="281" spans="1:14" x14ac:dyDescent="0.25">
      <c r="A281" s="46">
        <v>15991</v>
      </c>
      <c r="B281" s="37" t="s">
        <v>1552</v>
      </c>
      <c r="C281" s="3" t="s">
        <v>0</v>
      </c>
      <c r="D281" s="37" t="s">
        <v>1553</v>
      </c>
      <c r="E281" s="38"/>
      <c r="F281" s="38"/>
      <c r="G281" s="103">
        <v>0</v>
      </c>
      <c r="H281" s="94"/>
      <c r="I281" s="94"/>
      <c r="J281" s="104">
        <v>1798</v>
      </c>
      <c r="K281" s="103">
        <v>0</v>
      </c>
      <c r="L281" s="104">
        <v>1798</v>
      </c>
      <c r="M281" s="58">
        <f t="shared" si="4"/>
        <v>1798</v>
      </c>
    </row>
    <row r="282" spans="1:14" x14ac:dyDescent="0.25">
      <c r="A282" s="46">
        <v>40105</v>
      </c>
      <c r="B282" s="37" t="s">
        <v>480</v>
      </c>
      <c r="C282" s="3" t="s">
        <v>0</v>
      </c>
      <c r="D282" s="37" t="s">
        <v>481</v>
      </c>
      <c r="E282" s="38"/>
      <c r="F282" s="38"/>
      <c r="G282" s="103">
        <v>0</v>
      </c>
      <c r="H282" s="94"/>
      <c r="I282" s="94"/>
      <c r="J282" s="103">
        <v>538.54</v>
      </c>
      <c r="K282" s="103">
        <v>0</v>
      </c>
      <c r="L282" s="103">
        <v>538.54</v>
      </c>
      <c r="M282" s="58">
        <f t="shared" si="4"/>
        <v>538.54</v>
      </c>
      <c r="N282" s="64">
        <f>VLOOKUP(A282,'DE PARA'!$A:$E,5,0)</f>
        <v>0</v>
      </c>
    </row>
    <row r="283" spans="1:14" x14ac:dyDescent="0.25">
      <c r="A283" s="46">
        <v>15981</v>
      </c>
      <c r="B283" s="37" t="s">
        <v>482</v>
      </c>
      <c r="C283" s="3" t="s">
        <v>0</v>
      </c>
      <c r="D283" s="37" t="s">
        <v>483</v>
      </c>
      <c r="E283" s="38"/>
      <c r="F283" s="38"/>
      <c r="G283" s="104">
        <v>6085.16</v>
      </c>
      <c r="H283" s="94"/>
      <c r="I283" s="94"/>
      <c r="J283" s="104">
        <v>6085.16</v>
      </c>
      <c r="K283" s="103">
        <v>0</v>
      </c>
      <c r="L283" s="104">
        <v>12170.32</v>
      </c>
      <c r="M283" s="58">
        <f t="shared" si="4"/>
        <v>6085.16</v>
      </c>
      <c r="N283" s="64">
        <f>VLOOKUP(A283,'DE PARA'!$A:$E,5,0)</f>
        <v>0</v>
      </c>
    </row>
    <row r="284" spans="1:14" x14ac:dyDescent="0.25">
      <c r="A284" s="46">
        <v>16036</v>
      </c>
      <c r="B284" s="37" t="s">
        <v>484</v>
      </c>
      <c r="C284" s="3" t="s">
        <v>0</v>
      </c>
      <c r="D284" s="37" t="s">
        <v>485</v>
      </c>
      <c r="E284" s="38"/>
      <c r="F284" s="38"/>
      <c r="G284" s="104">
        <v>1280.5</v>
      </c>
      <c r="H284" s="94"/>
      <c r="I284" s="94"/>
      <c r="J284" s="103">
        <v>489</v>
      </c>
      <c r="K284" s="103">
        <v>0</v>
      </c>
      <c r="L284" s="104">
        <v>1769.5</v>
      </c>
      <c r="M284" s="58">
        <f t="shared" si="4"/>
        <v>489</v>
      </c>
      <c r="N284" s="64">
        <f>VLOOKUP(A284,'DE PARA'!$A:$E,5,0)</f>
        <v>0</v>
      </c>
    </row>
    <row r="285" spans="1:14" x14ac:dyDescent="0.25">
      <c r="A285" s="39" t="s">
        <v>0</v>
      </c>
      <c r="B285" s="15" t="s">
        <v>0</v>
      </c>
      <c r="C285" s="3" t="s">
        <v>0</v>
      </c>
      <c r="D285" s="15" t="s">
        <v>0</v>
      </c>
      <c r="E285" s="40"/>
      <c r="F285" s="40"/>
      <c r="G285" s="40"/>
      <c r="H285" s="40"/>
      <c r="I285" s="40"/>
      <c r="J285" s="40"/>
      <c r="K285" s="40"/>
      <c r="L285" s="40"/>
      <c r="M285" s="58">
        <f t="shared" si="4"/>
        <v>0</v>
      </c>
    </row>
    <row r="286" spans="1:14" x14ac:dyDescent="0.25">
      <c r="A286" s="34">
        <v>199</v>
      </c>
      <c r="B286" s="35" t="s">
        <v>497</v>
      </c>
      <c r="C286" s="3" t="s">
        <v>0</v>
      </c>
      <c r="D286" s="35" t="s">
        <v>498</v>
      </c>
      <c r="E286" s="36"/>
      <c r="F286" s="36"/>
      <c r="G286" s="102">
        <v>5082.09</v>
      </c>
      <c r="H286" s="95"/>
      <c r="I286" s="95"/>
      <c r="J286" s="102">
        <v>5082.09</v>
      </c>
      <c r="K286" s="101">
        <v>0</v>
      </c>
      <c r="L286" s="102">
        <v>10164.18</v>
      </c>
      <c r="M286" s="58">
        <f t="shared" si="4"/>
        <v>5082.09</v>
      </c>
      <c r="N286" s="64" t="str">
        <f>VLOOKUP(A286,'DE PARA'!$A:$E,5,0)</f>
        <v>6.1.4.4</v>
      </c>
    </row>
    <row r="287" spans="1:14" x14ac:dyDescent="0.25">
      <c r="A287" s="46">
        <v>30257</v>
      </c>
      <c r="B287" s="37" t="s">
        <v>500</v>
      </c>
      <c r="C287" s="3" t="s">
        <v>0</v>
      </c>
      <c r="D287" s="37" t="s">
        <v>501</v>
      </c>
      <c r="E287" s="38"/>
      <c r="F287" s="38"/>
      <c r="G287" s="104">
        <v>5082.09</v>
      </c>
      <c r="H287" s="94"/>
      <c r="I287" s="94"/>
      <c r="J287" s="104">
        <v>5082.09</v>
      </c>
      <c r="K287" s="103">
        <v>0</v>
      </c>
      <c r="L287" s="104">
        <v>10164.18</v>
      </c>
      <c r="M287" s="58">
        <f t="shared" si="4"/>
        <v>5082.09</v>
      </c>
      <c r="N287" s="64">
        <f>VLOOKUP(A287,'DE PARA'!$A:$E,5,0)</f>
        <v>0</v>
      </c>
    </row>
    <row r="288" spans="1:14" x14ac:dyDescent="0.25">
      <c r="A288" s="39" t="s">
        <v>0</v>
      </c>
      <c r="B288" s="15" t="s">
        <v>0</v>
      </c>
      <c r="C288" s="3" t="s">
        <v>0</v>
      </c>
      <c r="D288" s="15" t="s">
        <v>0</v>
      </c>
      <c r="E288" s="40"/>
      <c r="F288" s="40"/>
      <c r="G288" s="40"/>
      <c r="H288" s="40"/>
      <c r="I288" s="40"/>
      <c r="J288" s="40"/>
      <c r="K288" s="40"/>
      <c r="L288" s="40"/>
      <c r="M288" s="56">
        <f t="shared" si="4"/>
        <v>0</v>
      </c>
    </row>
    <row r="289" spans="1:14" x14ac:dyDescent="0.25">
      <c r="A289" s="34">
        <v>157</v>
      </c>
      <c r="B289" s="35" t="s">
        <v>506</v>
      </c>
      <c r="C289" s="3" t="s">
        <v>0</v>
      </c>
      <c r="D289" s="35" t="s">
        <v>507</v>
      </c>
      <c r="E289" s="36"/>
      <c r="F289" s="36"/>
      <c r="G289" s="102">
        <v>2808.94</v>
      </c>
      <c r="H289" s="95"/>
      <c r="I289" s="95"/>
      <c r="J289" s="102">
        <v>1470.96</v>
      </c>
      <c r="K289" s="101">
        <v>0.7</v>
      </c>
      <c r="L289" s="102">
        <v>4279.2</v>
      </c>
      <c r="M289" s="58">
        <f t="shared" si="4"/>
        <v>1470.26</v>
      </c>
      <c r="N289" s="64">
        <f>VLOOKUP(A289,'DE PARA'!$A:$E,5,0)</f>
        <v>0</v>
      </c>
    </row>
    <row r="290" spans="1:14" x14ac:dyDescent="0.25">
      <c r="A290" s="34">
        <v>158</v>
      </c>
      <c r="B290" s="35" t="s">
        <v>508</v>
      </c>
      <c r="C290" s="3" t="s">
        <v>0</v>
      </c>
      <c r="D290" s="35" t="s">
        <v>507</v>
      </c>
      <c r="E290" s="36"/>
      <c r="F290" s="36"/>
      <c r="G290" s="102">
        <v>2808.94</v>
      </c>
      <c r="H290" s="95"/>
      <c r="I290" s="95"/>
      <c r="J290" s="102">
        <v>1470.96</v>
      </c>
      <c r="K290" s="101">
        <v>0.7</v>
      </c>
      <c r="L290" s="102">
        <v>4279.2</v>
      </c>
      <c r="M290" s="58">
        <f t="shared" si="4"/>
        <v>1470.26</v>
      </c>
      <c r="N290" s="64">
        <f>VLOOKUP(A290,'DE PARA'!$A:$E,5,0)</f>
        <v>0</v>
      </c>
    </row>
    <row r="291" spans="1:14" x14ac:dyDescent="0.25">
      <c r="A291" s="34">
        <v>159</v>
      </c>
      <c r="B291" s="35" t="s">
        <v>509</v>
      </c>
      <c r="C291" s="3" t="s">
        <v>0</v>
      </c>
      <c r="D291" s="35" t="s">
        <v>507</v>
      </c>
      <c r="E291" s="36"/>
      <c r="F291" s="36"/>
      <c r="G291" s="102">
        <v>2808.94</v>
      </c>
      <c r="H291" s="95"/>
      <c r="I291" s="95"/>
      <c r="J291" s="102">
        <v>1470.96</v>
      </c>
      <c r="K291" s="101">
        <v>0.7</v>
      </c>
      <c r="L291" s="102">
        <v>4279.2</v>
      </c>
      <c r="M291" s="58">
        <f t="shared" si="4"/>
        <v>1470.26</v>
      </c>
      <c r="N291" s="64">
        <f>VLOOKUP(A291,'DE PARA'!$A:$E,5,0)</f>
        <v>0</v>
      </c>
    </row>
    <row r="292" spans="1:14" x14ac:dyDescent="0.25">
      <c r="A292" s="34">
        <v>124</v>
      </c>
      <c r="B292" s="35" t="s">
        <v>517</v>
      </c>
      <c r="C292" s="3" t="s">
        <v>0</v>
      </c>
      <c r="D292" s="35" t="s">
        <v>518</v>
      </c>
      <c r="E292" s="36"/>
      <c r="F292" s="36"/>
      <c r="G292" s="102">
        <v>2808.94</v>
      </c>
      <c r="H292" s="95"/>
      <c r="I292" s="95"/>
      <c r="J292" s="102">
        <v>1470.96</v>
      </c>
      <c r="K292" s="101">
        <v>0.7</v>
      </c>
      <c r="L292" s="102">
        <v>4279.2</v>
      </c>
      <c r="M292" s="58">
        <f t="shared" si="4"/>
        <v>1470.26</v>
      </c>
      <c r="N292" s="64" t="str">
        <f>VLOOKUP(A292,'DE PARA'!$A:$E,5,0)</f>
        <v>6.1.5.1.11</v>
      </c>
    </row>
    <row r="293" spans="1:14" x14ac:dyDescent="0.25">
      <c r="A293" s="46">
        <v>103179</v>
      </c>
      <c r="B293" s="37" t="s">
        <v>520</v>
      </c>
      <c r="C293" s="3" t="s">
        <v>0</v>
      </c>
      <c r="D293" s="37" t="s">
        <v>521</v>
      </c>
      <c r="E293" s="38"/>
      <c r="F293" s="38"/>
      <c r="G293" s="104">
        <v>2808.94</v>
      </c>
      <c r="H293" s="94"/>
      <c r="I293" s="94"/>
      <c r="J293" s="104">
        <v>1470.96</v>
      </c>
      <c r="K293" s="103">
        <v>0.7</v>
      </c>
      <c r="L293" s="104">
        <v>4279.2</v>
      </c>
      <c r="M293" s="58">
        <f t="shared" si="4"/>
        <v>1470.26</v>
      </c>
      <c r="N293" s="64">
        <f>VLOOKUP(A293,'DE PARA'!$A:$E,5,0)</f>
        <v>0</v>
      </c>
    </row>
    <row r="294" spans="1:14" x14ac:dyDescent="0.25">
      <c r="A294" s="39" t="s">
        <v>0</v>
      </c>
      <c r="B294" s="15" t="s">
        <v>0</v>
      </c>
      <c r="C294" s="3" t="s">
        <v>0</v>
      </c>
      <c r="D294" s="15" t="s">
        <v>0</v>
      </c>
      <c r="E294" s="40"/>
      <c r="F294" s="40"/>
      <c r="G294" s="40"/>
      <c r="H294" s="40"/>
      <c r="I294" s="40"/>
      <c r="J294" s="40"/>
      <c r="K294" s="40"/>
      <c r="L294" s="40"/>
      <c r="M294" s="56">
        <f t="shared" si="4"/>
        <v>0</v>
      </c>
    </row>
    <row r="295" spans="1:14" x14ac:dyDescent="0.25">
      <c r="A295" s="34">
        <v>165</v>
      </c>
      <c r="B295" s="35" t="s">
        <v>522</v>
      </c>
      <c r="C295" s="3" t="s">
        <v>0</v>
      </c>
      <c r="D295" s="35" t="s">
        <v>523</v>
      </c>
      <c r="E295" s="36"/>
      <c r="F295" s="36"/>
      <c r="G295" s="102">
        <v>46690.53</v>
      </c>
      <c r="H295" s="95"/>
      <c r="I295" s="95"/>
      <c r="J295" s="102">
        <v>59520</v>
      </c>
      <c r="K295" s="101">
        <v>0</v>
      </c>
      <c r="L295" s="102">
        <v>106210.53</v>
      </c>
      <c r="M295" s="58">
        <f t="shared" si="4"/>
        <v>59520</v>
      </c>
      <c r="N295" s="64">
        <f>VLOOKUP(A295,'DE PARA'!$A:$E,5,0)</f>
        <v>0</v>
      </c>
    </row>
    <row r="296" spans="1:14" x14ac:dyDescent="0.25">
      <c r="A296" s="34">
        <v>166</v>
      </c>
      <c r="B296" s="35" t="s">
        <v>524</v>
      </c>
      <c r="C296" s="3" t="s">
        <v>0</v>
      </c>
      <c r="D296" s="35" t="s">
        <v>523</v>
      </c>
      <c r="E296" s="36"/>
      <c r="F296" s="36"/>
      <c r="G296" s="102">
        <v>46690.53</v>
      </c>
      <c r="H296" s="95"/>
      <c r="I296" s="95"/>
      <c r="J296" s="102">
        <v>59520</v>
      </c>
      <c r="K296" s="101">
        <v>0</v>
      </c>
      <c r="L296" s="102">
        <v>106210.53</v>
      </c>
      <c r="M296" s="58">
        <f t="shared" si="4"/>
        <v>59520</v>
      </c>
      <c r="N296" s="64">
        <f>VLOOKUP(A296,'DE PARA'!$A:$E,5,0)</f>
        <v>0</v>
      </c>
    </row>
    <row r="297" spans="1:14" x14ac:dyDescent="0.25">
      <c r="A297" s="34">
        <v>167</v>
      </c>
      <c r="B297" s="35" t="s">
        <v>525</v>
      </c>
      <c r="C297" s="3" t="s">
        <v>0</v>
      </c>
      <c r="D297" s="35" t="s">
        <v>523</v>
      </c>
      <c r="E297" s="36"/>
      <c r="F297" s="36"/>
      <c r="G297" s="102">
        <v>46690.53</v>
      </c>
      <c r="H297" s="95"/>
      <c r="I297" s="95"/>
      <c r="J297" s="102">
        <v>59520</v>
      </c>
      <c r="K297" s="101">
        <v>0</v>
      </c>
      <c r="L297" s="102">
        <v>106210.53</v>
      </c>
      <c r="M297" s="58">
        <f t="shared" si="4"/>
        <v>59520</v>
      </c>
      <c r="N297" s="64">
        <f>VLOOKUP(A297,'DE PARA'!$A:$E,5,0)</f>
        <v>0</v>
      </c>
    </row>
    <row r="298" spans="1:14" x14ac:dyDescent="0.25">
      <c r="A298" s="34">
        <v>171</v>
      </c>
      <c r="B298" s="35" t="s">
        <v>526</v>
      </c>
      <c r="C298" s="3" t="s">
        <v>0</v>
      </c>
      <c r="D298" s="35" t="s">
        <v>527</v>
      </c>
      <c r="E298" s="36"/>
      <c r="F298" s="36"/>
      <c r="G298" s="102">
        <v>21110</v>
      </c>
      <c r="H298" s="95"/>
      <c r="I298" s="95"/>
      <c r="J298" s="102">
        <v>56390</v>
      </c>
      <c r="K298" s="101">
        <v>0</v>
      </c>
      <c r="L298" s="102">
        <v>77500</v>
      </c>
      <c r="M298" s="58">
        <f t="shared" si="4"/>
        <v>56390</v>
      </c>
      <c r="N298" s="64">
        <f>VLOOKUP(A298,'DE PARA'!$A:$E,5,0)</f>
        <v>0</v>
      </c>
    </row>
    <row r="299" spans="1:14" x14ac:dyDescent="0.25">
      <c r="A299" s="46">
        <v>15992</v>
      </c>
      <c r="B299" s="37" t="s">
        <v>528</v>
      </c>
      <c r="C299" s="3" t="s">
        <v>0</v>
      </c>
      <c r="D299" s="37" t="s">
        <v>529</v>
      </c>
      <c r="E299" s="38"/>
      <c r="F299" s="38"/>
      <c r="G299" s="104">
        <v>21110</v>
      </c>
      <c r="H299" s="94"/>
      <c r="I299" s="94"/>
      <c r="J299" s="104">
        <v>48390</v>
      </c>
      <c r="K299" s="103">
        <v>0</v>
      </c>
      <c r="L299" s="104">
        <v>69500</v>
      </c>
      <c r="M299" s="58">
        <f t="shared" si="4"/>
        <v>48390</v>
      </c>
      <c r="N299" s="64" t="str">
        <f>VLOOKUP(A299,'DE PARA'!$A:$E,5,0)</f>
        <v>6.1.5.2.6</v>
      </c>
    </row>
    <row r="300" spans="1:14" x14ac:dyDescent="0.25">
      <c r="A300" s="46">
        <v>30321</v>
      </c>
      <c r="B300" s="37" t="s">
        <v>531</v>
      </c>
      <c r="C300" s="3"/>
      <c r="D300" s="37" t="s">
        <v>3231</v>
      </c>
      <c r="E300" s="38"/>
      <c r="F300" s="38"/>
      <c r="G300" s="104"/>
      <c r="H300" s="94"/>
      <c r="I300" s="94"/>
      <c r="J300" s="104">
        <v>8000</v>
      </c>
      <c r="K300" s="103"/>
      <c r="L300" s="104">
        <v>8000</v>
      </c>
      <c r="M300" s="58">
        <v>8000</v>
      </c>
      <c r="N300" s="64" t="str">
        <f>VLOOKUP(A300,'DE PARA'!$A:$E,5,0)</f>
        <v>6.1.5.2.9</v>
      </c>
    </row>
    <row r="301" spans="1:14" x14ac:dyDescent="0.25">
      <c r="A301" s="39" t="s">
        <v>0</v>
      </c>
      <c r="B301" s="15" t="s">
        <v>0</v>
      </c>
      <c r="C301" s="3" t="s">
        <v>0</v>
      </c>
      <c r="D301" s="15" t="s">
        <v>0</v>
      </c>
      <c r="E301" s="40"/>
      <c r="F301" s="40"/>
      <c r="G301" s="40"/>
      <c r="H301" s="40"/>
      <c r="I301" s="40"/>
      <c r="J301" s="40"/>
      <c r="K301" s="40"/>
      <c r="L301" s="40"/>
      <c r="M301" s="59">
        <f t="shared" si="4"/>
        <v>0</v>
      </c>
    </row>
    <row r="302" spans="1:14" x14ac:dyDescent="0.25">
      <c r="A302" s="34">
        <v>80</v>
      </c>
      <c r="B302" s="35" t="s">
        <v>535</v>
      </c>
      <c r="C302" s="3" t="s">
        <v>0</v>
      </c>
      <c r="D302" s="35" t="s">
        <v>536</v>
      </c>
      <c r="E302" s="36"/>
      <c r="F302" s="36"/>
      <c r="G302" s="102">
        <v>21122.54</v>
      </c>
      <c r="H302" s="95"/>
      <c r="I302" s="95"/>
      <c r="J302" s="102">
        <v>3130</v>
      </c>
      <c r="K302" s="101">
        <v>0</v>
      </c>
      <c r="L302" s="102">
        <v>32252.54</v>
      </c>
      <c r="M302" s="58">
        <f t="shared" si="4"/>
        <v>3130</v>
      </c>
      <c r="N302" s="64" t="str">
        <f>VLOOKUP(A302,'DE PARA'!$A:$E,5,0)</f>
        <v>6.1.5.2.1</v>
      </c>
    </row>
    <row r="303" spans="1:14" x14ac:dyDescent="0.25">
      <c r="A303" s="46">
        <v>101265</v>
      </c>
      <c r="B303" s="37" t="s">
        <v>538</v>
      </c>
      <c r="C303" s="3" t="s">
        <v>0</v>
      </c>
      <c r="D303" s="37" t="s">
        <v>539</v>
      </c>
      <c r="E303" s="38"/>
      <c r="F303" s="38"/>
      <c r="G303" s="104">
        <v>13122.54</v>
      </c>
      <c r="H303" s="94"/>
      <c r="I303" s="94"/>
      <c r="J303" s="104">
        <v>3130</v>
      </c>
      <c r="K303" s="103">
        <v>0</v>
      </c>
      <c r="L303" s="104">
        <v>16252.54</v>
      </c>
      <c r="M303" s="58">
        <f t="shared" si="4"/>
        <v>3130</v>
      </c>
      <c r="N303" s="64">
        <f>VLOOKUP(A303,'DE PARA'!$A:$E,5,0)</f>
        <v>0</v>
      </c>
    </row>
    <row r="304" spans="1:14" x14ac:dyDescent="0.25">
      <c r="A304" s="46">
        <v>102679</v>
      </c>
      <c r="B304" s="37" t="s">
        <v>2079</v>
      </c>
      <c r="C304" s="3" t="s">
        <v>0</v>
      </c>
      <c r="D304" s="37" t="s">
        <v>2080</v>
      </c>
      <c r="E304" s="38"/>
      <c r="F304" s="38"/>
      <c r="G304" s="104">
        <v>8000</v>
      </c>
      <c r="H304" s="94"/>
      <c r="I304" s="94"/>
      <c r="J304" s="104">
        <v>0</v>
      </c>
      <c r="K304" s="103">
        <v>0</v>
      </c>
      <c r="L304" s="104">
        <v>8000</v>
      </c>
      <c r="M304" s="58">
        <f t="shared" si="4"/>
        <v>0</v>
      </c>
    </row>
    <row r="305" spans="1:14" x14ac:dyDescent="0.25">
      <c r="A305" s="39" t="s">
        <v>0</v>
      </c>
      <c r="B305" s="15" t="s">
        <v>0</v>
      </c>
      <c r="C305" s="3" t="s">
        <v>0</v>
      </c>
      <c r="D305" s="15" t="s">
        <v>0</v>
      </c>
      <c r="E305" s="40"/>
      <c r="F305" s="40"/>
      <c r="G305" s="40"/>
      <c r="H305" s="40"/>
      <c r="I305" s="40"/>
      <c r="J305" s="40"/>
      <c r="K305" s="40"/>
      <c r="L305" s="40"/>
      <c r="M305" s="58">
        <f t="shared" si="4"/>
        <v>0</v>
      </c>
    </row>
    <row r="306" spans="1:14" x14ac:dyDescent="0.25">
      <c r="A306" s="34">
        <v>102237</v>
      </c>
      <c r="B306" s="35" t="s">
        <v>540</v>
      </c>
      <c r="C306" s="3" t="s">
        <v>0</v>
      </c>
      <c r="D306" s="35" t="s">
        <v>541</v>
      </c>
      <c r="E306" s="36"/>
      <c r="F306" s="36"/>
      <c r="G306" s="102">
        <v>4457.99</v>
      </c>
      <c r="H306" s="95"/>
      <c r="I306" s="95"/>
      <c r="J306" s="101">
        <v>0</v>
      </c>
      <c r="K306" s="101">
        <v>0</v>
      </c>
      <c r="L306" s="102">
        <v>4457.99</v>
      </c>
      <c r="M306" s="58">
        <f t="shared" si="4"/>
        <v>0</v>
      </c>
      <c r="N306" s="64" t="str">
        <f>VLOOKUP(A306,'DE PARA'!$A:$E,5,0)</f>
        <v>6.1.5.2.4</v>
      </c>
    </row>
    <row r="307" spans="1:14" x14ac:dyDescent="0.25">
      <c r="A307" s="46">
        <v>102246</v>
      </c>
      <c r="B307" s="37" t="s">
        <v>1426</v>
      </c>
      <c r="C307" s="3" t="s">
        <v>0</v>
      </c>
      <c r="D307" s="37" t="s">
        <v>1427</v>
      </c>
      <c r="E307" s="38"/>
      <c r="F307" s="38"/>
      <c r="G307" s="104">
        <v>4457.99</v>
      </c>
      <c r="H307" s="94"/>
      <c r="I307" s="94"/>
      <c r="J307" s="103">
        <v>0</v>
      </c>
      <c r="K307" s="103">
        <v>0</v>
      </c>
      <c r="L307" s="104">
        <v>4457.99</v>
      </c>
      <c r="M307" s="58">
        <f t="shared" si="4"/>
        <v>0</v>
      </c>
    </row>
    <row r="308" spans="1:14" x14ac:dyDescent="0.25">
      <c r="A308" s="39" t="s">
        <v>0</v>
      </c>
      <c r="B308" s="15" t="s">
        <v>0</v>
      </c>
      <c r="C308" s="3" t="s">
        <v>0</v>
      </c>
      <c r="D308" s="15" t="s">
        <v>0</v>
      </c>
      <c r="E308" s="40"/>
      <c r="F308" s="40"/>
      <c r="G308" s="40"/>
      <c r="H308" s="40"/>
      <c r="I308" s="40"/>
      <c r="J308" s="40"/>
      <c r="K308" s="40"/>
      <c r="L308" s="40"/>
      <c r="M308" s="59">
        <f t="shared" si="4"/>
        <v>0</v>
      </c>
    </row>
    <row r="309" spans="1:14" x14ac:dyDescent="0.25">
      <c r="A309" s="34">
        <v>170</v>
      </c>
      <c r="B309" s="35" t="s">
        <v>545</v>
      </c>
      <c r="C309" s="3" t="s">
        <v>0</v>
      </c>
      <c r="D309" s="35" t="s">
        <v>546</v>
      </c>
      <c r="E309" s="36"/>
      <c r="F309" s="36"/>
      <c r="G309" s="102">
        <v>4364</v>
      </c>
      <c r="H309" s="95"/>
      <c r="I309" s="95"/>
      <c r="J309" s="102">
        <v>6170.54</v>
      </c>
      <c r="K309" s="101">
        <v>0</v>
      </c>
      <c r="L309" s="102">
        <v>10534.54</v>
      </c>
      <c r="M309" s="58">
        <f t="shared" si="4"/>
        <v>6170.54</v>
      </c>
      <c r="N309" s="64">
        <f>VLOOKUP(A309,'DE PARA'!$A:$E,5,0)</f>
        <v>0</v>
      </c>
    </row>
    <row r="310" spans="1:14" x14ac:dyDescent="0.25">
      <c r="A310" s="34">
        <v>168</v>
      </c>
      <c r="B310" s="35" t="s">
        <v>547</v>
      </c>
      <c r="C310" s="3" t="s">
        <v>0</v>
      </c>
      <c r="D310" s="35" t="s">
        <v>548</v>
      </c>
      <c r="E310" s="36"/>
      <c r="F310" s="36"/>
      <c r="G310" s="102">
        <v>4364</v>
      </c>
      <c r="H310" s="95"/>
      <c r="I310" s="95"/>
      <c r="J310" s="102">
        <v>6170.54</v>
      </c>
      <c r="K310" s="101">
        <v>0</v>
      </c>
      <c r="L310" s="102">
        <v>10534.54</v>
      </c>
      <c r="M310" s="58">
        <f t="shared" si="4"/>
        <v>6170.54</v>
      </c>
      <c r="N310" s="64">
        <f>VLOOKUP(A310,'DE PARA'!$A:$E,5,0)</f>
        <v>0</v>
      </c>
    </row>
    <row r="311" spans="1:14" x14ac:dyDescent="0.25">
      <c r="A311" s="34">
        <v>169</v>
      </c>
      <c r="B311" s="35" t="s">
        <v>549</v>
      </c>
      <c r="C311" s="3" t="s">
        <v>0</v>
      </c>
      <c r="D311" s="35" t="s">
        <v>548</v>
      </c>
      <c r="E311" s="36"/>
      <c r="F311" s="36"/>
      <c r="G311" s="102">
        <v>4364</v>
      </c>
      <c r="H311" s="95"/>
      <c r="I311" s="95"/>
      <c r="J311" s="102">
        <v>6170.54</v>
      </c>
      <c r="K311" s="101">
        <v>0</v>
      </c>
      <c r="L311" s="102">
        <v>10534.54</v>
      </c>
      <c r="M311" s="58">
        <f t="shared" si="4"/>
        <v>6170.54</v>
      </c>
      <c r="N311" s="64">
        <f>VLOOKUP(A311,'DE PARA'!$A:$E,5,0)</f>
        <v>0</v>
      </c>
    </row>
    <row r="312" spans="1:14" x14ac:dyDescent="0.25">
      <c r="A312" s="34">
        <v>200</v>
      </c>
      <c r="B312" s="35" t="s">
        <v>550</v>
      </c>
      <c r="C312" s="3" t="s">
        <v>0</v>
      </c>
      <c r="D312" s="35" t="s">
        <v>551</v>
      </c>
      <c r="E312" s="36"/>
      <c r="F312" s="36"/>
      <c r="G312" s="102">
        <v>4364</v>
      </c>
      <c r="H312" s="95"/>
      <c r="I312" s="95"/>
      <c r="J312" s="102">
        <v>6170.54</v>
      </c>
      <c r="K312" s="101">
        <v>0</v>
      </c>
      <c r="L312" s="102">
        <v>10534.54</v>
      </c>
      <c r="M312" s="58">
        <f t="shared" si="4"/>
        <v>6170.54</v>
      </c>
      <c r="N312" s="64" t="str">
        <f>VLOOKUP(A312,'DE PARA'!$A:$E,5,0)</f>
        <v>6.1.5.3.1</v>
      </c>
    </row>
    <row r="313" spans="1:14" x14ac:dyDescent="0.25">
      <c r="A313" s="46">
        <v>102555</v>
      </c>
      <c r="B313" s="37" t="s">
        <v>553</v>
      </c>
      <c r="C313" s="3" t="s">
        <v>0</v>
      </c>
      <c r="D313" s="37" t="s">
        <v>554</v>
      </c>
      <c r="E313" s="38"/>
      <c r="F313" s="38"/>
      <c r="G313" s="103">
        <v>0</v>
      </c>
      <c r="H313" s="94"/>
      <c r="I313" s="94"/>
      <c r="J313" s="104">
        <v>5220.54</v>
      </c>
      <c r="K313" s="103">
        <v>0</v>
      </c>
      <c r="L313" s="104">
        <v>5220.54</v>
      </c>
      <c r="M313" s="58">
        <f t="shared" si="4"/>
        <v>5220.54</v>
      </c>
      <c r="N313" s="64">
        <f>VLOOKUP(A313,'DE PARA'!$A:$E,5,0)</f>
        <v>0</v>
      </c>
    </row>
    <row r="314" spans="1:14" x14ac:dyDescent="0.25">
      <c r="A314" s="46">
        <v>100803</v>
      </c>
      <c r="B314" s="37" t="s">
        <v>555</v>
      </c>
      <c r="C314" s="3" t="s">
        <v>0</v>
      </c>
      <c r="D314" s="37" t="s">
        <v>556</v>
      </c>
      <c r="E314" s="38"/>
      <c r="F314" s="38"/>
      <c r="G314" s="104">
        <v>3614</v>
      </c>
      <c r="H314" s="94"/>
      <c r="I314" s="94"/>
      <c r="J314" s="103">
        <v>450</v>
      </c>
      <c r="K314" s="103">
        <v>0</v>
      </c>
      <c r="L314" s="104">
        <v>4064</v>
      </c>
      <c r="M314" s="58">
        <f t="shared" si="4"/>
        <v>450</v>
      </c>
      <c r="N314" s="64">
        <f>VLOOKUP(A314,'DE PARA'!$A:$E,5,0)</f>
        <v>0</v>
      </c>
    </row>
    <row r="315" spans="1:14" x14ac:dyDescent="0.25">
      <c r="A315" s="46">
        <v>16013</v>
      </c>
      <c r="B315" s="37" t="s">
        <v>1435</v>
      </c>
      <c r="C315" s="3" t="s">
        <v>0</v>
      </c>
      <c r="D315" s="37" t="s">
        <v>1436</v>
      </c>
      <c r="E315" s="38"/>
      <c r="F315" s="38"/>
      <c r="G315" s="103">
        <v>750</v>
      </c>
      <c r="H315" s="94"/>
      <c r="I315" s="94"/>
      <c r="J315" s="103">
        <v>500</v>
      </c>
      <c r="K315" s="103">
        <v>0</v>
      </c>
      <c r="L315" s="104">
        <v>1250</v>
      </c>
      <c r="M315" s="58">
        <f t="shared" si="4"/>
        <v>500</v>
      </c>
    </row>
    <row r="316" spans="1:14" x14ac:dyDescent="0.25">
      <c r="A316" s="39" t="s">
        <v>0</v>
      </c>
      <c r="B316" s="15" t="s">
        <v>0</v>
      </c>
      <c r="C316" s="3" t="s">
        <v>0</v>
      </c>
      <c r="D316" s="15" t="s">
        <v>0</v>
      </c>
      <c r="E316" s="40"/>
      <c r="F316" s="40"/>
      <c r="G316" s="40"/>
      <c r="H316" s="40"/>
      <c r="I316" s="40"/>
      <c r="J316" s="40"/>
      <c r="K316" s="40"/>
      <c r="L316" s="40"/>
      <c r="M316" s="58">
        <f t="shared" si="4"/>
        <v>0</v>
      </c>
    </row>
    <row r="317" spans="1:14" x14ac:dyDescent="0.25">
      <c r="A317" s="34">
        <v>162</v>
      </c>
      <c r="B317" s="35" t="s">
        <v>559</v>
      </c>
      <c r="C317" s="3" t="s">
        <v>0</v>
      </c>
      <c r="D317" s="35" t="s">
        <v>560</v>
      </c>
      <c r="E317" s="36"/>
      <c r="F317" s="36"/>
      <c r="G317" s="102">
        <v>9935.5</v>
      </c>
      <c r="H317" s="95"/>
      <c r="I317" s="95"/>
      <c r="J317" s="101">
        <v>468.78</v>
      </c>
      <c r="K317" s="101">
        <v>0</v>
      </c>
      <c r="L317" s="102">
        <v>10404.280000000001</v>
      </c>
      <c r="M317" s="58">
        <f t="shared" si="4"/>
        <v>468.78</v>
      </c>
      <c r="N317" s="64">
        <f>VLOOKUP(A317,'DE PARA'!$A:$E,5,0)</f>
        <v>0</v>
      </c>
    </row>
    <row r="318" spans="1:14" x14ac:dyDescent="0.25">
      <c r="A318" s="34">
        <v>163</v>
      </c>
      <c r="B318" s="35" t="s">
        <v>561</v>
      </c>
      <c r="C318" s="3" t="s">
        <v>0</v>
      </c>
      <c r="D318" s="35" t="s">
        <v>560</v>
      </c>
      <c r="E318" s="36"/>
      <c r="F318" s="36"/>
      <c r="G318" s="102">
        <v>9935.5</v>
      </c>
      <c r="H318" s="95"/>
      <c r="I318" s="95"/>
      <c r="J318" s="101">
        <v>468.78</v>
      </c>
      <c r="K318" s="101">
        <v>0</v>
      </c>
      <c r="L318" s="102">
        <v>10404.280000000001</v>
      </c>
      <c r="M318" s="58">
        <f t="shared" si="4"/>
        <v>468.78</v>
      </c>
      <c r="N318" s="64">
        <f>VLOOKUP(A318,'DE PARA'!$A:$E,5,0)</f>
        <v>0</v>
      </c>
    </row>
    <row r="319" spans="1:14" x14ac:dyDescent="0.25">
      <c r="A319" s="34">
        <v>164</v>
      </c>
      <c r="B319" s="35" t="s">
        <v>562</v>
      </c>
      <c r="C319" s="3" t="s">
        <v>0</v>
      </c>
      <c r="D319" s="35" t="s">
        <v>560</v>
      </c>
      <c r="E319" s="36"/>
      <c r="F319" s="36"/>
      <c r="G319" s="102">
        <v>9935.5</v>
      </c>
      <c r="H319" s="95"/>
      <c r="I319" s="95"/>
      <c r="J319" s="101">
        <v>468.78</v>
      </c>
      <c r="K319" s="101">
        <v>0</v>
      </c>
      <c r="L319" s="102">
        <v>10404.280000000001</v>
      </c>
      <c r="M319" s="58">
        <f t="shared" si="4"/>
        <v>468.78</v>
      </c>
      <c r="N319" s="64">
        <f>VLOOKUP(A319,'DE PARA'!$A:$E,5,0)</f>
        <v>0</v>
      </c>
    </row>
    <row r="320" spans="1:14" x14ac:dyDescent="0.25">
      <c r="A320" s="34">
        <v>144</v>
      </c>
      <c r="B320" s="35" t="s">
        <v>563</v>
      </c>
      <c r="C320" s="3" t="s">
        <v>0</v>
      </c>
      <c r="D320" s="35" t="s">
        <v>564</v>
      </c>
      <c r="E320" s="36"/>
      <c r="F320" s="36"/>
      <c r="G320" s="102">
        <v>9103</v>
      </c>
      <c r="H320" s="95"/>
      <c r="I320" s="95"/>
      <c r="J320" s="101">
        <v>468.78</v>
      </c>
      <c r="K320" s="101">
        <v>0</v>
      </c>
      <c r="L320" s="102">
        <v>9571.7800000000007</v>
      </c>
      <c r="M320" s="58">
        <f t="shared" si="4"/>
        <v>468.78</v>
      </c>
      <c r="N320" s="64" t="str">
        <f>VLOOKUP(A320,'DE PARA'!$A:$E,5,0)</f>
        <v>6.1.6.1</v>
      </c>
    </row>
    <row r="321" spans="1:14" x14ac:dyDescent="0.25">
      <c r="A321" s="46">
        <v>108359</v>
      </c>
      <c r="B321" s="37" t="s">
        <v>566</v>
      </c>
      <c r="C321" s="3" t="s">
        <v>0</v>
      </c>
      <c r="D321" s="37" t="s">
        <v>567</v>
      </c>
      <c r="E321" s="38"/>
      <c r="F321" s="38"/>
      <c r="G321" s="103">
        <v>643</v>
      </c>
      <c r="H321" s="94"/>
      <c r="I321" s="94"/>
      <c r="J321" s="103">
        <v>468.78</v>
      </c>
      <c r="K321" s="103">
        <v>0</v>
      </c>
      <c r="L321" s="104">
        <v>1111.78</v>
      </c>
      <c r="M321" s="58">
        <f t="shared" si="4"/>
        <v>468.78</v>
      </c>
      <c r="N321" s="64">
        <f>VLOOKUP(A321,'DE PARA'!$A:$E,5,0)</f>
        <v>0</v>
      </c>
    </row>
    <row r="322" spans="1:14" x14ac:dyDescent="0.25">
      <c r="A322" s="46">
        <v>110400</v>
      </c>
      <c r="B322" s="37" t="s">
        <v>1589</v>
      </c>
      <c r="C322" s="3" t="s">
        <v>0</v>
      </c>
      <c r="D322" s="37" t="s">
        <v>1590</v>
      </c>
      <c r="E322" s="38"/>
      <c r="F322" s="38"/>
      <c r="G322" s="104">
        <v>8460</v>
      </c>
      <c r="H322" s="94"/>
      <c r="I322" s="94"/>
      <c r="J322" s="103">
        <v>0</v>
      </c>
      <c r="K322" s="103">
        <v>0</v>
      </c>
      <c r="L322" s="104">
        <v>8460</v>
      </c>
      <c r="M322" s="58">
        <f t="shared" si="4"/>
        <v>0</v>
      </c>
    </row>
    <row r="323" spans="1:14" x14ac:dyDescent="0.25">
      <c r="A323" s="32" t="s">
        <v>1</v>
      </c>
      <c r="B323" s="32" t="s">
        <v>2</v>
      </c>
      <c r="C323" s="32" t="s">
        <v>3</v>
      </c>
      <c r="D323" s="33"/>
      <c r="E323" s="33"/>
      <c r="F323" s="33"/>
      <c r="G323" s="99" t="s">
        <v>1773</v>
      </c>
      <c r="H323" s="100"/>
      <c r="I323" s="100"/>
      <c r="J323" s="99" t="s">
        <v>1140</v>
      </c>
      <c r="K323" s="99" t="s">
        <v>1141</v>
      </c>
      <c r="L323" s="99" t="s">
        <v>1774</v>
      </c>
      <c r="M323" s="58"/>
    </row>
    <row r="324" spans="1:14" x14ac:dyDescent="0.25">
      <c r="A324" s="39" t="s">
        <v>0</v>
      </c>
      <c r="B324" s="15" t="s">
        <v>0</v>
      </c>
      <c r="C324" s="3" t="s">
        <v>0</v>
      </c>
      <c r="D324" s="15" t="s">
        <v>0</v>
      </c>
      <c r="E324" s="40"/>
      <c r="F324" s="40"/>
      <c r="G324" s="40"/>
      <c r="H324" s="40"/>
      <c r="I324" s="40"/>
      <c r="J324" s="40"/>
      <c r="K324" s="40"/>
      <c r="L324" s="40"/>
      <c r="M324" s="59">
        <f t="shared" si="4"/>
        <v>0</v>
      </c>
    </row>
    <row r="325" spans="1:14" x14ac:dyDescent="0.25">
      <c r="A325" s="34">
        <v>172</v>
      </c>
      <c r="B325" s="35" t="s">
        <v>568</v>
      </c>
      <c r="C325" s="3" t="s">
        <v>0</v>
      </c>
      <c r="D325" s="35" t="s">
        <v>569</v>
      </c>
      <c r="E325" s="36"/>
      <c r="F325" s="36"/>
      <c r="G325" s="101">
        <v>832.5</v>
      </c>
      <c r="H325" s="95"/>
      <c r="I325" s="95"/>
      <c r="J325" s="101">
        <v>0</v>
      </c>
      <c r="K325" s="101">
        <v>0</v>
      </c>
      <c r="L325" s="101">
        <v>832.5</v>
      </c>
      <c r="M325" s="58">
        <f t="shared" si="4"/>
        <v>0</v>
      </c>
      <c r="N325" s="64" t="str">
        <f>VLOOKUP(A325,'DE PARA'!$A:$E,5,0)</f>
        <v>6.1.6.2</v>
      </c>
    </row>
    <row r="326" spans="1:14" x14ac:dyDescent="0.25">
      <c r="A326" s="46">
        <v>108375</v>
      </c>
      <c r="B326" s="37" t="s">
        <v>571</v>
      </c>
      <c r="C326" s="3" t="s">
        <v>0</v>
      </c>
      <c r="D326" s="37" t="s">
        <v>572</v>
      </c>
      <c r="E326" s="38"/>
      <c r="F326" s="38"/>
      <c r="G326" s="103">
        <v>832.5</v>
      </c>
      <c r="H326" s="94"/>
      <c r="I326" s="94"/>
      <c r="J326" s="103">
        <v>0</v>
      </c>
      <c r="K326" s="103">
        <v>0</v>
      </c>
      <c r="L326" s="103">
        <v>832.5</v>
      </c>
      <c r="M326" s="58">
        <f t="shared" si="4"/>
        <v>0</v>
      </c>
      <c r="N326" s="64">
        <f>VLOOKUP(A326,'DE PARA'!$A:$E,5,0)</f>
        <v>0</v>
      </c>
    </row>
    <row r="327" spans="1:14" x14ac:dyDescent="0.25">
      <c r="A327" s="39" t="s">
        <v>0</v>
      </c>
      <c r="B327" s="15" t="s">
        <v>0</v>
      </c>
      <c r="C327" s="3" t="s">
        <v>0</v>
      </c>
      <c r="D327" s="15" t="s">
        <v>0</v>
      </c>
      <c r="E327" s="40"/>
      <c r="F327" s="40"/>
      <c r="G327" s="40"/>
      <c r="H327" s="40"/>
      <c r="I327" s="40"/>
      <c r="J327" s="40"/>
      <c r="K327" s="40"/>
      <c r="L327" s="40"/>
      <c r="M327" s="59">
        <f t="shared" si="4"/>
        <v>0</v>
      </c>
    </row>
    <row r="328" spans="1:14" x14ac:dyDescent="0.25">
      <c r="A328" s="34">
        <v>105171</v>
      </c>
      <c r="B328" s="35" t="s">
        <v>573</v>
      </c>
      <c r="C328" s="3" t="s">
        <v>0</v>
      </c>
      <c r="D328" s="35" t="s">
        <v>574</v>
      </c>
      <c r="E328" s="36"/>
      <c r="F328" s="36"/>
      <c r="G328" s="102">
        <v>114973.58</v>
      </c>
      <c r="H328" s="95"/>
      <c r="I328" s="95"/>
      <c r="J328" s="102">
        <v>61240.05</v>
      </c>
      <c r="K328" s="101">
        <v>467.57</v>
      </c>
      <c r="L328" s="102">
        <v>175746.06</v>
      </c>
      <c r="M328" s="58">
        <f t="shared" si="4"/>
        <v>60772.480000000003</v>
      </c>
    </row>
    <row r="329" spans="1:14" x14ac:dyDescent="0.25">
      <c r="A329" s="34">
        <v>106291</v>
      </c>
      <c r="B329" s="35" t="s">
        <v>575</v>
      </c>
      <c r="C329" s="3" t="s">
        <v>0</v>
      </c>
      <c r="D329" s="35" t="s">
        <v>576</v>
      </c>
      <c r="E329" s="36"/>
      <c r="F329" s="36"/>
      <c r="G329" s="102">
        <v>34211.57</v>
      </c>
      <c r="H329" s="95"/>
      <c r="I329" s="95"/>
      <c r="J329" s="102">
        <v>31251.63</v>
      </c>
      <c r="K329" s="101">
        <v>467.57</v>
      </c>
      <c r="L329" s="102">
        <v>64995.63</v>
      </c>
      <c r="M329" s="58">
        <f t="shared" si="4"/>
        <v>30784.06</v>
      </c>
    </row>
    <row r="330" spans="1:14" x14ac:dyDescent="0.25">
      <c r="A330" s="34">
        <v>106348</v>
      </c>
      <c r="B330" s="35" t="s">
        <v>577</v>
      </c>
      <c r="C330" s="3" t="s">
        <v>0</v>
      </c>
      <c r="D330" s="35" t="s">
        <v>576</v>
      </c>
      <c r="E330" s="36"/>
      <c r="F330" s="36"/>
      <c r="G330" s="102">
        <v>34211.57</v>
      </c>
      <c r="H330" s="95"/>
      <c r="I330" s="95"/>
      <c r="J330" s="102">
        <v>31251.63</v>
      </c>
      <c r="K330" s="101">
        <v>467.57</v>
      </c>
      <c r="L330" s="102">
        <v>64995.63</v>
      </c>
      <c r="M330" s="58">
        <f t="shared" si="4"/>
        <v>30784.06</v>
      </c>
    </row>
    <row r="331" spans="1:14" x14ac:dyDescent="0.25">
      <c r="A331" s="34">
        <v>106356</v>
      </c>
      <c r="B331" s="35" t="s">
        <v>579</v>
      </c>
      <c r="C331" s="3" t="s">
        <v>0</v>
      </c>
      <c r="D331" s="35" t="s">
        <v>576</v>
      </c>
      <c r="E331" s="36"/>
      <c r="F331" s="36"/>
      <c r="G331" s="102">
        <v>34211.57</v>
      </c>
      <c r="H331" s="95"/>
      <c r="I331" s="95"/>
      <c r="J331" s="102">
        <v>30963.38</v>
      </c>
      <c r="K331" s="101">
        <v>467.57</v>
      </c>
      <c r="L331" s="102">
        <v>64707.38</v>
      </c>
      <c r="M331" s="58">
        <f t="shared" si="4"/>
        <v>30495.81</v>
      </c>
    </row>
    <row r="332" spans="1:14" x14ac:dyDescent="0.25">
      <c r="A332" s="46">
        <v>106364</v>
      </c>
      <c r="B332" s="37" t="s">
        <v>580</v>
      </c>
      <c r="C332" s="3" t="s">
        <v>0</v>
      </c>
      <c r="D332" s="37" t="s">
        <v>377</v>
      </c>
      <c r="E332" s="38"/>
      <c r="F332" s="38"/>
      <c r="G332" s="104">
        <v>18000</v>
      </c>
      <c r="H332" s="94"/>
      <c r="I332" s="94"/>
      <c r="J332" s="104">
        <v>9000</v>
      </c>
      <c r="K332" s="103">
        <v>0</v>
      </c>
      <c r="L332" s="104">
        <v>27000</v>
      </c>
      <c r="M332" s="105">
        <f t="shared" si="4"/>
        <v>9000</v>
      </c>
    </row>
    <row r="333" spans="1:14" x14ac:dyDescent="0.25">
      <c r="A333" s="46">
        <v>106461</v>
      </c>
      <c r="B333" s="37" t="s">
        <v>1452</v>
      </c>
      <c r="C333" s="3" t="s">
        <v>0</v>
      </c>
      <c r="D333" s="37" t="s">
        <v>1453</v>
      </c>
      <c r="E333" s="38"/>
      <c r="F333" s="38"/>
      <c r="G333" s="103">
        <v>0</v>
      </c>
      <c r="H333" s="94"/>
      <c r="I333" s="94"/>
      <c r="J333" s="104">
        <v>12000</v>
      </c>
      <c r="K333" s="103">
        <v>0</v>
      </c>
      <c r="L333" s="104">
        <v>12000</v>
      </c>
      <c r="M333" s="105">
        <f t="shared" ref="M333:M340" si="5">J333-K333</f>
        <v>12000</v>
      </c>
    </row>
    <row r="334" spans="1:14" x14ac:dyDescent="0.25">
      <c r="A334" s="46">
        <v>107409</v>
      </c>
      <c r="B334" s="37" t="s">
        <v>596</v>
      </c>
      <c r="C334" s="3" t="s">
        <v>0</v>
      </c>
      <c r="D334" s="37" t="s">
        <v>597</v>
      </c>
      <c r="E334" s="38"/>
      <c r="F334" s="38"/>
      <c r="G334" s="103">
        <v>0</v>
      </c>
      <c r="H334" s="94"/>
      <c r="I334" s="94"/>
      <c r="J334" s="104">
        <v>1260.23</v>
      </c>
      <c r="K334" s="103">
        <v>0</v>
      </c>
      <c r="L334" s="104">
        <v>1260.23</v>
      </c>
      <c r="M334" s="105">
        <f t="shared" si="5"/>
        <v>1260.23</v>
      </c>
    </row>
    <row r="335" spans="1:14" x14ac:dyDescent="0.25">
      <c r="A335" s="46">
        <v>107905</v>
      </c>
      <c r="B335" s="37" t="s">
        <v>1881</v>
      </c>
      <c r="C335" s="3" t="s">
        <v>0</v>
      </c>
      <c r="D335" s="37" t="s">
        <v>645</v>
      </c>
      <c r="E335" s="38"/>
      <c r="F335" s="38"/>
      <c r="G335" s="104">
        <v>15684</v>
      </c>
      <c r="H335" s="94"/>
      <c r="I335" s="94"/>
      <c r="J335" s="103">
        <v>0</v>
      </c>
      <c r="K335" s="103">
        <v>0</v>
      </c>
      <c r="L335" s="104">
        <v>15684</v>
      </c>
      <c r="M335" s="58">
        <f t="shared" si="5"/>
        <v>0</v>
      </c>
    </row>
    <row r="336" spans="1:14" x14ac:dyDescent="0.25">
      <c r="A336" s="46">
        <v>107913</v>
      </c>
      <c r="B336" s="37" t="s">
        <v>598</v>
      </c>
      <c r="C336" s="3" t="s">
        <v>0</v>
      </c>
      <c r="D336" s="37" t="s">
        <v>599</v>
      </c>
      <c r="E336" s="38"/>
      <c r="F336" s="38"/>
      <c r="G336" s="103">
        <v>467.57</v>
      </c>
      <c r="H336" s="94"/>
      <c r="I336" s="94"/>
      <c r="J336" s="103">
        <v>935.14</v>
      </c>
      <c r="K336" s="103">
        <v>467.57</v>
      </c>
      <c r="L336" s="103">
        <v>935.14</v>
      </c>
      <c r="M336" s="58">
        <f t="shared" si="5"/>
        <v>467.57</v>
      </c>
      <c r="N336" s="64">
        <f>VLOOKUP(A336,'DE PARA'!$A:$E,5,0)</f>
        <v>0</v>
      </c>
    </row>
    <row r="337" spans="1:14" x14ac:dyDescent="0.25">
      <c r="A337" s="46">
        <v>108685</v>
      </c>
      <c r="B337" s="37" t="s">
        <v>612</v>
      </c>
      <c r="C337" s="3" t="s">
        <v>0</v>
      </c>
      <c r="D337" s="37" t="s">
        <v>613</v>
      </c>
      <c r="E337" s="38"/>
      <c r="F337" s="38"/>
      <c r="G337" s="103">
        <v>60</v>
      </c>
      <c r="H337" s="94"/>
      <c r="I337" s="94"/>
      <c r="J337" s="103">
        <v>0</v>
      </c>
      <c r="K337" s="103">
        <v>0</v>
      </c>
      <c r="L337" s="103">
        <v>60</v>
      </c>
      <c r="M337" s="58">
        <f t="shared" si="5"/>
        <v>0</v>
      </c>
    </row>
    <row r="339" spans="1:14" x14ac:dyDescent="0.25">
      <c r="A339" s="46">
        <v>109037</v>
      </c>
      <c r="B339" s="37" t="s">
        <v>1889</v>
      </c>
      <c r="C339" s="3" t="s">
        <v>0</v>
      </c>
      <c r="D339" s="37" t="s">
        <v>1890</v>
      </c>
      <c r="E339" s="38"/>
      <c r="F339" s="38"/>
      <c r="G339" s="103">
        <v>0</v>
      </c>
      <c r="H339" s="94"/>
      <c r="I339" s="94"/>
      <c r="J339" s="103">
        <v>630</v>
      </c>
      <c r="K339" s="103">
        <v>0</v>
      </c>
      <c r="L339" s="103">
        <v>630</v>
      </c>
      <c r="M339" s="105">
        <f t="shared" si="5"/>
        <v>630</v>
      </c>
    </row>
    <row r="340" spans="1:14" x14ac:dyDescent="0.25">
      <c r="A340" s="46">
        <v>110418</v>
      </c>
      <c r="B340" s="37" t="s">
        <v>1896</v>
      </c>
      <c r="C340" s="3" t="s">
        <v>0</v>
      </c>
      <c r="D340" s="37" t="s">
        <v>1897</v>
      </c>
      <c r="E340" s="38"/>
      <c r="F340" s="38"/>
      <c r="G340" s="103">
        <v>0</v>
      </c>
      <c r="H340" s="94"/>
      <c r="I340" s="94"/>
      <c r="J340" s="104">
        <v>1600</v>
      </c>
      <c r="K340" s="103">
        <v>0</v>
      </c>
      <c r="L340" s="104">
        <v>1600</v>
      </c>
      <c r="M340" s="105">
        <f t="shared" si="5"/>
        <v>1600</v>
      </c>
    </row>
    <row r="341" spans="1:14" x14ac:dyDescent="0.25">
      <c r="A341" s="39" t="s">
        <v>0</v>
      </c>
      <c r="B341" s="15" t="s">
        <v>0</v>
      </c>
      <c r="C341" s="3" t="s">
        <v>0</v>
      </c>
      <c r="D341" s="15" t="s">
        <v>0</v>
      </c>
      <c r="E341" s="40"/>
      <c r="F341" s="40"/>
      <c r="G341" s="40"/>
      <c r="H341" s="40"/>
      <c r="I341" s="40"/>
      <c r="J341" s="40"/>
      <c r="K341" s="40"/>
      <c r="L341" s="40"/>
      <c r="M341" s="58">
        <f t="shared" ref="M341:M360" si="6">J341-K341</f>
        <v>0</v>
      </c>
    </row>
    <row r="342" spans="1:14" x14ac:dyDescent="0.25">
      <c r="A342" s="34">
        <v>106658</v>
      </c>
      <c r="B342" s="35" t="s">
        <v>636</v>
      </c>
      <c r="C342" s="3" t="s">
        <v>0</v>
      </c>
      <c r="D342" s="35" t="s">
        <v>637</v>
      </c>
      <c r="E342" s="36"/>
      <c r="F342" s="36"/>
      <c r="G342" s="101">
        <v>0</v>
      </c>
      <c r="H342" s="95"/>
      <c r="I342" s="95"/>
      <c r="J342" s="101">
        <v>288.25</v>
      </c>
      <c r="K342" s="101">
        <v>0</v>
      </c>
      <c r="L342" s="101">
        <v>288.25</v>
      </c>
      <c r="M342" s="58">
        <f t="shared" si="6"/>
        <v>288.25</v>
      </c>
      <c r="N342" s="64">
        <f>VLOOKUP(A342,'DE PARA'!$A:$E,5,0)</f>
        <v>0</v>
      </c>
    </row>
    <row r="343" spans="1:14" x14ac:dyDescent="0.25">
      <c r="A343" s="46">
        <v>106674</v>
      </c>
      <c r="B343" s="37" t="s">
        <v>638</v>
      </c>
      <c r="C343" s="3" t="s">
        <v>0</v>
      </c>
      <c r="D343" s="37" t="s">
        <v>639</v>
      </c>
      <c r="E343" s="38"/>
      <c r="F343" s="38"/>
      <c r="G343" s="103">
        <v>0</v>
      </c>
      <c r="H343" s="94"/>
      <c r="I343" s="94"/>
      <c r="J343" s="103">
        <v>288.25</v>
      </c>
      <c r="K343" s="103">
        <v>0</v>
      </c>
      <c r="L343" s="103">
        <v>288.25</v>
      </c>
      <c r="M343" s="58">
        <f t="shared" si="6"/>
        <v>288.25</v>
      </c>
      <c r="N343" s="64">
        <f>VLOOKUP(A343,'DE PARA'!$A:$E,5,0)</f>
        <v>0</v>
      </c>
    </row>
    <row r="344" spans="1:14" x14ac:dyDescent="0.25">
      <c r="A344" s="39" t="s">
        <v>0</v>
      </c>
      <c r="B344" s="15" t="s">
        <v>0</v>
      </c>
      <c r="C344" s="3" t="s">
        <v>0</v>
      </c>
      <c r="D344" s="15" t="s">
        <v>0</v>
      </c>
      <c r="E344" s="40"/>
      <c r="F344" s="40"/>
      <c r="G344" s="40"/>
      <c r="H344" s="40"/>
      <c r="I344" s="40"/>
      <c r="J344" s="40"/>
      <c r="K344" s="40"/>
      <c r="L344" s="40"/>
      <c r="M344" s="58">
        <f t="shared" si="6"/>
        <v>0</v>
      </c>
    </row>
    <row r="345" spans="1:14" x14ac:dyDescent="0.25">
      <c r="A345" s="34">
        <v>108170</v>
      </c>
      <c r="B345" s="35" t="s">
        <v>666</v>
      </c>
      <c r="C345" s="3" t="s">
        <v>0</v>
      </c>
      <c r="D345" s="35" t="s">
        <v>667</v>
      </c>
      <c r="E345" s="36"/>
      <c r="F345" s="36"/>
      <c r="G345" s="102">
        <v>80762.009999999995</v>
      </c>
      <c r="H345" s="95"/>
      <c r="I345" s="95"/>
      <c r="J345" s="102">
        <v>29988.42</v>
      </c>
      <c r="K345" s="101">
        <v>0</v>
      </c>
      <c r="L345" s="102">
        <v>110750.43</v>
      </c>
      <c r="M345" s="58">
        <f t="shared" si="6"/>
        <v>29988.42</v>
      </c>
      <c r="N345" s="64">
        <f>VLOOKUP(A345,'DE PARA'!$A:$E,5,0)</f>
        <v>0</v>
      </c>
    </row>
    <row r="346" spans="1:14" x14ac:dyDescent="0.25">
      <c r="A346" s="34">
        <v>108189</v>
      </c>
      <c r="B346" s="35" t="s">
        <v>668</v>
      </c>
      <c r="C346" s="3" t="s">
        <v>0</v>
      </c>
      <c r="D346" s="35" t="s">
        <v>667</v>
      </c>
      <c r="E346" s="36"/>
      <c r="F346" s="36"/>
      <c r="G346" s="102">
        <v>80762.009999999995</v>
      </c>
      <c r="H346" s="95"/>
      <c r="I346" s="95"/>
      <c r="J346" s="102">
        <v>29988.42</v>
      </c>
      <c r="K346" s="101">
        <v>0</v>
      </c>
      <c r="L346" s="102">
        <v>110750.43</v>
      </c>
      <c r="M346" s="58">
        <f t="shared" si="6"/>
        <v>29988.42</v>
      </c>
      <c r="N346" s="64">
        <f>VLOOKUP(A346,'DE PARA'!$A:$E,5,0)</f>
        <v>0</v>
      </c>
    </row>
    <row r="347" spans="1:14" x14ac:dyDescent="0.25">
      <c r="A347" s="34">
        <v>109142</v>
      </c>
      <c r="B347" s="35" t="s">
        <v>669</v>
      </c>
      <c r="C347" s="3" t="s">
        <v>0</v>
      </c>
      <c r="D347" s="35" t="s">
        <v>382</v>
      </c>
      <c r="E347" s="36"/>
      <c r="F347" s="36"/>
      <c r="G347" s="102">
        <v>80445.5</v>
      </c>
      <c r="H347" s="95"/>
      <c r="I347" s="95"/>
      <c r="J347" s="102">
        <v>29719.63</v>
      </c>
      <c r="K347" s="101">
        <v>0</v>
      </c>
      <c r="L347" s="102">
        <v>110165.13</v>
      </c>
      <c r="M347" s="58">
        <f t="shared" si="6"/>
        <v>29719.63</v>
      </c>
      <c r="N347" s="64" t="str">
        <f>VLOOKUP(A347,'DE PARA'!$A:$E,5,0)</f>
        <v>6.1.8</v>
      </c>
    </row>
    <row r="348" spans="1:14" x14ac:dyDescent="0.25">
      <c r="A348" s="46">
        <v>109886</v>
      </c>
      <c r="B348" s="37" t="s">
        <v>2006</v>
      </c>
      <c r="C348" s="3" t="s">
        <v>0</v>
      </c>
      <c r="D348" s="37" t="s">
        <v>2007</v>
      </c>
      <c r="E348" s="38"/>
      <c r="F348" s="38"/>
      <c r="G348" s="104">
        <v>13250</v>
      </c>
      <c r="H348" s="94"/>
      <c r="I348" s="94"/>
      <c r="J348" s="103">
        <v>0</v>
      </c>
      <c r="K348" s="103">
        <v>0</v>
      </c>
      <c r="L348" s="104">
        <v>13250</v>
      </c>
      <c r="M348" s="58">
        <f t="shared" si="6"/>
        <v>0</v>
      </c>
    </row>
    <row r="349" spans="1:14" x14ac:dyDescent="0.25">
      <c r="A349" s="46">
        <v>109991</v>
      </c>
      <c r="B349" s="37" t="s">
        <v>2009</v>
      </c>
      <c r="C349" s="3" t="s">
        <v>0</v>
      </c>
      <c r="D349" s="37" t="s">
        <v>1886</v>
      </c>
      <c r="E349" s="38"/>
      <c r="F349" s="38"/>
      <c r="G349" s="103">
        <v>0</v>
      </c>
      <c r="H349" s="94"/>
      <c r="I349" s="94"/>
      <c r="J349" s="104">
        <v>10500</v>
      </c>
      <c r="K349" s="103">
        <v>0</v>
      </c>
      <c r="L349" s="104">
        <v>10500</v>
      </c>
      <c r="M349" s="58">
        <f t="shared" si="6"/>
        <v>10500</v>
      </c>
    </row>
    <row r="350" spans="1:14" x14ac:dyDescent="0.25">
      <c r="A350" s="46">
        <v>110043</v>
      </c>
      <c r="B350" s="37" t="s">
        <v>671</v>
      </c>
      <c r="C350" s="3" t="s">
        <v>0</v>
      </c>
      <c r="D350" s="37" t="s">
        <v>623</v>
      </c>
      <c r="E350" s="38"/>
      <c r="F350" s="38"/>
      <c r="G350" s="104">
        <v>5000</v>
      </c>
      <c r="H350" s="94"/>
      <c r="I350" s="94"/>
      <c r="J350" s="103">
        <v>0</v>
      </c>
      <c r="K350" s="103">
        <v>0</v>
      </c>
      <c r="L350" s="104">
        <v>5000</v>
      </c>
      <c r="M350" s="58">
        <f t="shared" si="6"/>
        <v>0</v>
      </c>
    </row>
    <row r="351" spans="1:14" x14ac:dyDescent="0.25">
      <c r="A351" s="46">
        <v>110051</v>
      </c>
      <c r="B351" s="37" t="s">
        <v>672</v>
      </c>
      <c r="C351" s="3" t="s">
        <v>0</v>
      </c>
      <c r="D351" s="37" t="s">
        <v>673</v>
      </c>
      <c r="E351" s="38"/>
      <c r="F351" s="38"/>
      <c r="G351" s="104">
        <v>36800</v>
      </c>
      <c r="H351" s="94"/>
      <c r="I351" s="94"/>
      <c r="J351" s="103">
        <v>0</v>
      </c>
      <c r="K351" s="103">
        <v>0</v>
      </c>
      <c r="L351" s="104">
        <v>36800</v>
      </c>
      <c r="M351" s="58">
        <f t="shared" si="6"/>
        <v>0</v>
      </c>
    </row>
    <row r="352" spans="1:14" x14ac:dyDescent="0.25">
      <c r="A352" s="46">
        <v>110345</v>
      </c>
      <c r="B352" s="37" t="s">
        <v>2013</v>
      </c>
      <c r="C352" s="3" t="s">
        <v>0</v>
      </c>
      <c r="D352" s="37" t="s">
        <v>2014</v>
      </c>
      <c r="E352" s="38"/>
      <c r="F352" s="38"/>
      <c r="G352" s="104">
        <v>14951.5</v>
      </c>
      <c r="H352" s="94"/>
      <c r="I352" s="94"/>
      <c r="J352" s="104">
        <v>13750</v>
      </c>
      <c r="K352" s="103">
        <v>0</v>
      </c>
      <c r="L352" s="104">
        <v>28701.5</v>
      </c>
      <c r="M352" s="58">
        <f t="shared" si="6"/>
        <v>13750</v>
      </c>
    </row>
    <row r="353" spans="1:14" x14ac:dyDescent="0.25">
      <c r="A353" s="46">
        <v>110353</v>
      </c>
      <c r="B353" s="37" t="s">
        <v>2016</v>
      </c>
      <c r="C353" s="3" t="s">
        <v>0</v>
      </c>
      <c r="D353" s="37" t="s">
        <v>2017</v>
      </c>
      <c r="E353" s="38"/>
      <c r="F353" s="38"/>
      <c r="G353" s="104">
        <v>1200</v>
      </c>
      <c r="H353" s="94"/>
      <c r="I353" s="94"/>
      <c r="J353" s="103">
        <v>0</v>
      </c>
      <c r="K353" s="103">
        <v>0</v>
      </c>
      <c r="L353" s="104">
        <v>1200</v>
      </c>
      <c r="M353" s="58">
        <f t="shared" si="6"/>
        <v>0</v>
      </c>
    </row>
    <row r="354" spans="1:14" x14ac:dyDescent="0.25">
      <c r="A354" s="46">
        <v>110361</v>
      </c>
      <c r="B354" s="37" t="s">
        <v>2019</v>
      </c>
      <c r="C354" s="3" t="s">
        <v>0</v>
      </c>
      <c r="D354" s="37" t="s">
        <v>2020</v>
      </c>
      <c r="E354" s="38"/>
      <c r="F354" s="38"/>
      <c r="G354" s="104">
        <v>6000</v>
      </c>
      <c r="H354" s="94"/>
      <c r="I354" s="94"/>
      <c r="J354" s="103">
        <v>0</v>
      </c>
      <c r="K354" s="103">
        <v>0</v>
      </c>
      <c r="L354" s="104">
        <v>6000</v>
      </c>
      <c r="M354" s="58">
        <f t="shared" si="6"/>
        <v>0</v>
      </c>
    </row>
    <row r="355" spans="1:14" x14ac:dyDescent="0.25">
      <c r="A355" s="46">
        <v>110370</v>
      </c>
      <c r="B355" s="37" t="s">
        <v>2022</v>
      </c>
      <c r="C355" s="3" t="s">
        <v>0</v>
      </c>
      <c r="D355" s="37" t="s">
        <v>2023</v>
      </c>
      <c r="E355" s="38"/>
      <c r="F355" s="38"/>
      <c r="G355" s="104">
        <v>1600</v>
      </c>
      <c r="H355" s="94"/>
      <c r="I355" s="94"/>
      <c r="J355" s="103">
        <v>0</v>
      </c>
      <c r="K355" s="103">
        <v>0</v>
      </c>
      <c r="L355" s="104">
        <v>1600</v>
      </c>
      <c r="M355" s="58">
        <f t="shared" si="6"/>
        <v>0</v>
      </c>
    </row>
    <row r="356" spans="1:14" x14ac:dyDescent="0.25">
      <c r="A356" s="46">
        <v>110388</v>
      </c>
      <c r="B356" s="37" t="s">
        <v>2025</v>
      </c>
      <c r="C356" s="3" t="s">
        <v>0</v>
      </c>
      <c r="D356" s="37" t="s">
        <v>2026</v>
      </c>
      <c r="E356" s="38"/>
      <c r="F356" s="38"/>
      <c r="G356" s="103">
        <v>684</v>
      </c>
      <c r="H356" s="94"/>
      <c r="I356" s="94"/>
      <c r="J356" s="103">
        <v>0</v>
      </c>
      <c r="K356" s="103">
        <v>0</v>
      </c>
      <c r="L356" s="103">
        <v>684</v>
      </c>
      <c r="M356" s="58">
        <f t="shared" si="6"/>
        <v>0</v>
      </c>
    </row>
    <row r="357" spans="1:14" x14ac:dyDescent="0.25">
      <c r="A357" s="46">
        <v>110396</v>
      </c>
      <c r="B357" s="37" t="s">
        <v>2028</v>
      </c>
      <c r="C357" s="3" t="s">
        <v>0</v>
      </c>
      <c r="D357" s="37" t="s">
        <v>2029</v>
      </c>
      <c r="E357" s="38"/>
      <c r="F357" s="38"/>
      <c r="G357" s="103">
        <v>960</v>
      </c>
      <c r="H357" s="94"/>
      <c r="I357" s="94"/>
      <c r="J357" s="103">
        <v>0</v>
      </c>
      <c r="K357" s="103">
        <v>0</v>
      </c>
      <c r="L357" s="103">
        <v>960</v>
      </c>
      <c r="M357" s="58">
        <f t="shared" si="6"/>
        <v>0</v>
      </c>
    </row>
    <row r="358" spans="1:14" x14ac:dyDescent="0.25">
      <c r="A358" s="46">
        <v>110426</v>
      </c>
      <c r="B358" s="37" t="s">
        <v>2031</v>
      </c>
      <c r="C358" s="3" t="s">
        <v>0</v>
      </c>
      <c r="D358" s="37" t="s">
        <v>2032</v>
      </c>
      <c r="E358" s="38"/>
      <c r="F358" s="38"/>
      <c r="G358" s="103">
        <v>0</v>
      </c>
      <c r="H358" s="94"/>
      <c r="I358" s="94"/>
      <c r="J358" s="104">
        <v>2105.4</v>
      </c>
      <c r="K358" s="103">
        <v>0</v>
      </c>
      <c r="L358" s="104">
        <v>2105.4</v>
      </c>
      <c r="M358" s="58">
        <f t="shared" si="6"/>
        <v>2105.4</v>
      </c>
    </row>
    <row r="359" spans="1:14" x14ac:dyDescent="0.25">
      <c r="A359" s="46">
        <v>110434</v>
      </c>
      <c r="B359" s="37" t="s">
        <v>2034</v>
      </c>
      <c r="C359" s="3" t="s">
        <v>0</v>
      </c>
      <c r="D359" s="37" t="s">
        <v>2035</v>
      </c>
      <c r="E359" s="38"/>
      <c r="F359" s="38"/>
      <c r="G359" s="103">
        <v>0</v>
      </c>
      <c r="H359" s="94"/>
      <c r="I359" s="94"/>
      <c r="J359" s="104">
        <v>1364.23</v>
      </c>
      <c r="K359" s="103">
        <v>0</v>
      </c>
      <c r="L359" s="104">
        <v>1364.23</v>
      </c>
      <c r="M359" s="58">
        <f t="shared" si="6"/>
        <v>1364.23</v>
      </c>
    </row>
    <row r="360" spans="1:14" x14ac:dyDescent="0.25">
      <c r="A360" s="46">
        <v>110442</v>
      </c>
      <c r="B360" s="37" t="s">
        <v>2037</v>
      </c>
      <c r="C360" s="3" t="s">
        <v>0</v>
      </c>
      <c r="D360" s="37" t="s">
        <v>2038</v>
      </c>
      <c r="E360" s="38"/>
      <c r="F360" s="38"/>
      <c r="G360" s="103">
        <v>0</v>
      </c>
      <c r="H360" s="94"/>
      <c r="I360" s="94"/>
      <c r="J360" s="104">
        <v>2000</v>
      </c>
      <c r="K360" s="103">
        <v>0</v>
      </c>
      <c r="L360" s="104">
        <v>2000</v>
      </c>
      <c r="M360" s="58">
        <f t="shared" si="6"/>
        <v>2000</v>
      </c>
    </row>
    <row r="361" spans="1:14" x14ac:dyDescent="0.25">
      <c r="A361" s="39" t="s">
        <v>0</v>
      </c>
      <c r="B361" s="15" t="s">
        <v>0</v>
      </c>
      <c r="C361" s="3" t="s">
        <v>0</v>
      </c>
      <c r="D361" s="15" t="s">
        <v>0</v>
      </c>
      <c r="E361" s="40"/>
      <c r="F361" s="40"/>
      <c r="G361" s="40"/>
      <c r="H361" s="40"/>
      <c r="I361" s="40"/>
      <c r="J361" s="40"/>
      <c r="K361" s="40"/>
      <c r="L361" s="40"/>
      <c r="M361" s="58">
        <f>K361-J361</f>
        <v>0</v>
      </c>
    </row>
    <row r="362" spans="1:14" x14ac:dyDescent="0.25">
      <c r="A362" s="34">
        <v>108197</v>
      </c>
      <c r="B362" s="35" t="s">
        <v>674</v>
      </c>
      <c r="C362" s="3" t="s">
        <v>0</v>
      </c>
      <c r="D362" s="35" t="s">
        <v>659</v>
      </c>
      <c r="E362" s="36"/>
      <c r="F362" s="36"/>
      <c r="G362" s="101">
        <v>316.51</v>
      </c>
      <c r="H362" s="95"/>
      <c r="I362" s="95"/>
      <c r="J362" s="101">
        <v>268.79000000000002</v>
      </c>
      <c r="K362" s="101">
        <v>0</v>
      </c>
      <c r="L362" s="101">
        <v>585.29999999999995</v>
      </c>
      <c r="M362" s="58">
        <f>J362-K362</f>
        <v>268.79000000000002</v>
      </c>
      <c r="N362" s="64" t="str">
        <f>VLOOKUP(A362,'DE PARA'!$A:$E,5,0)</f>
        <v>6.1.8</v>
      </c>
    </row>
    <row r="363" spans="1:14" x14ac:dyDescent="0.25">
      <c r="A363" s="46">
        <v>108200</v>
      </c>
      <c r="B363" s="37" t="s">
        <v>675</v>
      </c>
      <c r="C363" s="3" t="s">
        <v>0</v>
      </c>
      <c r="D363" s="37" t="s">
        <v>676</v>
      </c>
      <c r="E363" s="38"/>
      <c r="F363" s="38"/>
      <c r="G363" s="103">
        <v>17.25</v>
      </c>
      <c r="H363" s="94"/>
      <c r="I363" s="94"/>
      <c r="J363" s="103">
        <v>97.75</v>
      </c>
      <c r="K363" s="103">
        <v>0</v>
      </c>
      <c r="L363" s="103">
        <v>115</v>
      </c>
      <c r="M363" s="58">
        <f>J363-K363</f>
        <v>97.75</v>
      </c>
      <c r="N363" s="64">
        <f>VLOOKUP(A363,'DE PARA'!$A:$E,5,0)</f>
        <v>0</v>
      </c>
    </row>
    <row r="364" spans="1:14" x14ac:dyDescent="0.25">
      <c r="A364" s="46">
        <v>108219</v>
      </c>
      <c r="B364" s="37" t="s">
        <v>677</v>
      </c>
      <c r="C364" s="3" t="s">
        <v>0</v>
      </c>
      <c r="D364" s="37" t="s">
        <v>639</v>
      </c>
      <c r="E364" s="38"/>
      <c r="F364" s="38"/>
      <c r="G364" s="103">
        <v>299.26</v>
      </c>
      <c r="H364" s="94"/>
      <c r="I364" s="94"/>
      <c r="J364" s="103">
        <v>171.04</v>
      </c>
      <c r="K364" s="103">
        <v>0</v>
      </c>
      <c r="L364" s="103">
        <v>470.3</v>
      </c>
      <c r="M364" s="58">
        <f>J364-K364</f>
        <v>171.04</v>
      </c>
      <c r="N364" s="64">
        <f>VLOOKUP(A364,'DE PARA'!$A:$E,5,0)</f>
        <v>0</v>
      </c>
    </row>
    <row r="365" spans="1:14" x14ac:dyDescent="0.25">
      <c r="A365" s="39" t="s">
        <v>0</v>
      </c>
      <c r="B365" s="15" t="s">
        <v>0</v>
      </c>
      <c r="C365" s="3" t="s">
        <v>0</v>
      </c>
      <c r="D365" s="15" t="s">
        <v>0</v>
      </c>
      <c r="E365" s="40"/>
      <c r="F365" s="40"/>
      <c r="G365" s="40"/>
      <c r="H365" s="40"/>
      <c r="I365" s="40"/>
      <c r="J365" s="40"/>
      <c r="K365" s="40"/>
      <c r="L365" s="40"/>
      <c r="M365" s="58">
        <f>K365-J365</f>
        <v>0</v>
      </c>
    </row>
    <row r="366" spans="1:14" x14ac:dyDescent="0.25">
      <c r="A366" s="34">
        <v>101745</v>
      </c>
      <c r="B366" s="35" t="s">
        <v>678</v>
      </c>
      <c r="C366" s="3" t="s">
        <v>0</v>
      </c>
      <c r="D366" s="35" t="s">
        <v>679</v>
      </c>
      <c r="E366" s="36"/>
      <c r="F366" s="36"/>
      <c r="G366" s="102">
        <v>2387</v>
      </c>
      <c r="H366" s="95"/>
      <c r="I366" s="95"/>
      <c r="J366" s="102">
        <v>2387</v>
      </c>
      <c r="K366" s="101">
        <v>0</v>
      </c>
      <c r="L366" s="102">
        <v>4774</v>
      </c>
      <c r="M366" s="58">
        <f>J366-K366</f>
        <v>2387</v>
      </c>
      <c r="N366" s="64">
        <f>VLOOKUP(A366,'DE PARA'!$A:$E,5,0)</f>
        <v>0</v>
      </c>
    </row>
    <row r="367" spans="1:14" x14ac:dyDescent="0.25">
      <c r="A367" s="34">
        <v>101753</v>
      </c>
      <c r="B367" s="35" t="s">
        <v>680</v>
      </c>
      <c r="C367" s="3" t="s">
        <v>0</v>
      </c>
      <c r="D367" s="35" t="s">
        <v>679</v>
      </c>
      <c r="E367" s="36"/>
      <c r="F367" s="36"/>
      <c r="G367" s="102">
        <v>2387</v>
      </c>
      <c r="H367" s="95"/>
      <c r="I367" s="95"/>
      <c r="J367" s="102">
        <v>2387</v>
      </c>
      <c r="K367" s="101">
        <v>0</v>
      </c>
      <c r="L367" s="102">
        <v>4774</v>
      </c>
      <c r="M367" s="58">
        <f>J367-K367</f>
        <v>2387</v>
      </c>
      <c r="N367" s="64">
        <f>VLOOKUP(A367,'DE PARA'!$A:$E,5,0)</f>
        <v>0</v>
      </c>
    </row>
    <row r="368" spans="1:14" x14ac:dyDescent="0.25">
      <c r="A368" s="34">
        <v>101761</v>
      </c>
      <c r="B368" s="35" t="s">
        <v>681</v>
      </c>
      <c r="C368" s="3" t="s">
        <v>0</v>
      </c>
      <c r="D368" s="35" t="s">
        <v>679</v>
      </c>
      <c r="E368" s="36"/>
      <c r="F368" s="36"/>
      <c r="G368" s="102">
        <v>2387</v>
      </c>
      <c r="H368" s="95"/>
      <c r="I368" s="95"/>
      <c r="J368" s="102">
        <v>2387</v>
      </c>
      <c r="K368" s="101">
        <v>0</v>
      </c>
      <c r="L368" s="102">
        <v>4774</v>
      </c>
      <c r="M368" s="58">
        <f>J368-K368</f>
        <v>2387</v>
      </c>
      <c r="N368" s="64">
        <f>VLOOKUP(A368,'DE PARA'!$A:$E,5,0)</f>
        <v>0</v>
      </c>
    </row>
    <row r="369" spans="1:14" x14ac:dyDescent="0.25">
      <c r="A369" s="34">
        <v>101770</v>
      </c>
      <c r="B369" s="35" t="s">
        <v>682</v>
      </c>
      <c r="C369" s="3" t="s">
        <v>0</v>
      </c>
      <c r="D369" s="35" t="s">
        <v>679</v>
      </c>
      <c r="E369" s="36"/>
      <c r="F369" s="36"/>
      <c r="G369" s="102">
        <v>2387</v>
      </c>
      <c r="H369" s="95"/>
      <c r="I369" s="95"/>
      <c r="J369" s="102">
        <v>2387</v>
      </c>
      <c r="K369" s="101">
        <v>0</v>
      </c>
      <c r="L369" s="102">
        <v>4774</v>
      </c>
      <c r="M369" s="58">
        <f>J369-K369</f>
        <v>2387</v>
      </c>
    </row>
    <row r="370" spans="1:14" x14ac:dyDescent="0.25">
      <c r="A370" s="46">
        <v>101788</v>
      </c>
      <c r="B370" s="37" t="s">
        <v>684</v>
      </c>
      <c r="C370" s="3" t="s">
        <v>0</v>
      </c>
      <c r="D370" s="37" t="s">
        <v>685</v>
      </c>
      <c r="E370" s="38"/>
      <c r="F370" s="38"/>
      <c r="G370" s="104">
        <v>2387</v>
      </c>
      <c r="H370" s="94"/>
      <c r="I370" s="94"/>
      <c r="J370" s="104">
        <v>2387</v>
      </c>
      <c r="K370" s="103">
        <v>0</v>
      </c>
      <c r="L370" s="104">
        <v>4774</v>
      </c>
      <c r="M370" s="58">
        <f>J370-K370</f>
        <v>2387</v>
      </c>
      <c r="N370" s="64" t="str">
        <f>VLOOKUP(A370,'DE PARA'!$A:$E,5,0)</f>
        <v>6.1.5.5.10</v>
      </c>
    </row>
    <row r="371" spans="1:14" x14ac:dyDescent="0.25">
      <c r="A371" s="39" t="s">
        <v>0</v>
      </c>
      <c r="B371" s="15" t="s">
        <v>0</v>
      </c>
      <c r="C371" s="3" t="s">
        <v>0</v>
      </c>
      <c r="D371" s="15" t="s">
        <v>0</v>
      </c>
      <c r="E371" s="40"/>
      <c r="F371" s="40"/>
      <c r="G371" s="40"/>
      <c r="H371" s="40"/>
      <c r="I371" s="40"/>
      <c r="J371" s="40"/>
      <c r="K371" s="40"/>
      <c r="L371" s="40"/>
      <c r="M371" s="58">
        <f>K371-J371</f>
        <v>0</v>
      </c>
    </row>
    <row r="372" spans="1:14" x14ac:dyDescent="0.25">
      <c r="A372" s="34">
        <v>30800</v>
      </c>
      <c r="B372" s="35" t="s">
        <v>690</v>
      </c>
      <c r="C372" s="3" t="s">
        <v>0</v>
      </c>
      <c r="D372" s="35" t="s">
        <v>691</v>
      </c>
      <c r="E372" s="36"/>
      <c r="F372" s="36"/>
      <c r="G372" s="102">
        <v>20072.310000000001</v>
      </c>
      <c r="H372" s="95"/>
      <c r="I372" s="95"/>
      <c r="J372" s="102">
        <v>20010.18</v>
      </c>
      <c r="K372" s="101">
        <v>0</v>
      </c>
      <c r="L372" s="102">
        <v>40082.49</v>
      </c>
      <c r="M372" s="58">
        <f>J372-K372</f>
        <v>20010.18</v>
      </c>
      <c r="N372" s="64">
        <f>VLOOKUP(A372,'DE PARA'!$A:$E,5,0)</f>
        <v>0</v>
      </c>
    </row>
    <row r="373" spans="1:14" x14ac:dyDescent="0.25">
      <c r="A373" s="34">
        <v>30801</v>
      </c>
      <c r="B373" s="35" t="s">
        <v>692</v>
      </c>
      <c r="C373" s="3" t="s">
        <v>0</v>
      </c>
      <c r="D373" s="35" t="s">
        <v>691</v>
      </c>
      <c r="E373" s="36"/>
      <c r="F373" s="36"/>
      <c r="G373" s="102">
        <v>20072.310000000001</v>
      </c>
      <c r="H373" s="95"/>
      <c r="I373" s="95"/>
      <c r="J373" s="102">
        <v>20010.18</v>
      </c>
      <c r="K373" s="101">
        <v>0</v>
      </c>
      <c r="L373" s="102">
        <v>40082.49</v>
      </c>
      <c r="M373" s="58">
        <f>J373-K373</f>
        <v>20010.18</v>
      </c>
      <c r="N373" s="64">
        <f>VLOOKUP(A373,'DE PARA'!$A:$E,5,0)</f>
        <v>0</v>
      </c>
    </row>
    <row r="374" spans="1:14" x14ac:dyDescent="0.25">
      <c r="A374" s="34">
        <v>30802</v>
      </c>
      <c r="B374" s="35" t="s">
        <v>693</v>
      </c>
      <c r="C374" s="3" t="s">
        <v>0</v>
      </c>
      <c r="D374" s="35" t="s">
        <v>691</v>
      </c>
      <c r="E374" s="36"/>
      <c r="F374" s="36"/>
      <c r="G374" s="102">
        <v>20072.310000000001</v>
      </c>
      <c r="H374" s="95"/>
      <c r="I374" s="95"/>
      <c r="J374" s="102">
        <v>20010.18</v>
      </c>
      <c r="K374" s="101">
        <v>0</v>
      </c>
      <c r="L374" s="102">
        <v>40082.49</v>
      </c>
      <c r="M374" s="58">
        <f>J374-K374</f>
        <v>20010.18</v>
      </c>
      <c r="N374" s="64">
        <f>VLOOKUP(A374,'DE PARA'!$A:$E,5,0)</f>
        <v>0</v>
      </c>
    </row>
    <row r="375" spans="1:14" x14ac:dyDescent="0.25">
      <c r="A375" s="34">
        <v>30803</v>
      </c>
      <c r="B375" s="35" t="s">
        <v>694</v>
      </c>
      <c r="C375" s="3" t="s">
        <v>0</v>
      </c>
      <c r="D375" s="35" t="s">
        <v>691</v>
      </c>
      <c r="E375" s="36"/>
      <c r="F375" s="36"/>
      <c r="G375" s="102">
        <v>20072.310000000001</v>
      </c>
      <c r="H375" s="95"/>
      <c r="I375" s="95"/>
      <c r="J375" s="102">
        <v>20010.18</v>
      </c>
      <c r="K375" s="101">
        <v>0</v>
      </c>
      <c r="L375" s="102">
        <v>40082.49</v>
      </c>
      <c r="M375" s="58">
        <f>J375-K375</f>
        <v>20010.18</v>
      </c>
      <c r="N375" s="64" t="str">
        <f>VLOOKUP(A375,'DE PARA'!$A:$E,5,0)</f>
        <v>6.2.1</v>
      </c>
    </row>
    <row r="376" spans="1:14" x14ac:dyDescent="0.25">
      <c r="A376" s="46">
        <v>30804</v>
      </c>
      <c r="B376" s="37" t="s">
        <v>696</v>
      </c>
      <c r="C376" s="3" t="s">
        <v>0</v>
      </c>
      <c r="D376" s="37" t="s">
        <v>697</v>
      </c>
      <c r="E376" s="38"/>
      <c r="F376" s="38"/>
      <c r="G376" s="104">
        <v>20072.310000000001</v>
      </c>
      <c r="H376" s="94"/>
      <c r="I376" s="94"/>
      <c r="J376" s="104">
        <v>20010.18</v>
      </c>
      <c r="K376" s="103">
        <v>0</v>
      </c>
      <c r="L376" s="104">
        <v>40082.49</v>
      </c>
      <c r="M376" s="58">
        <f>J376-K376</f>
        <v>20010.18</v>
      </c>
      <c r="N376" s="64">
        <f>VLOOKUP(A376,'DE PARA'!$A:$E,5,0)</f>
        <v>0</v>
      </c>
    </row>
    <row r="377" spans="1:14" x14ac:dyDescent="0.25">
      <c r="A377" s="39" t="s">
        <v>0</v>
      </c>
      <c r="B377" s="15" t="s">
        <v>0</v>
      </c>
      <c r="C377" s="3" t="s">
        <v>0</v>
      </c>
      <c r="D377" s="15" t="s">
        <v>0</v>
      </c>
      <c r="E377" s="40"/>
      <c r="F377" s="40"/>
      <c r="G377" s="40"/>
      <c r="H377" s="40"/>
      <c r="I377" s="40"/>
      <c r="J377" s="40"/>
      <c r="K377" s="40"/>
      <c r="L377" s="40"/>
      <c r="M377" s="58">
        <f>K377-J377</f>
        <v>0</v>
      </c>
    </row>
    <row r="378" spans="1:14" x14ac:dyDescent="0.25">
      <c r="A378" s="34">
        <v>101370</v>
      </c>
      <c r="B378" s="35" t="s">
        <v>698</v>
      </c>
      <c r="C378" s="3" t="s">
        <v>0</v>
      </c>
      <c r="D378" s="35" t="s">
        <v>699</v>
      </c>
      <c r="E378" s="36"/>
      <c r="F378" s="36"/>
      <c r="G378" s="102">
        <v>161068.09</v>
      </c>
      <c r="H378" s="95"/>
      <c r="I378" s="95"/>
      <c r="J378" s="102">
        <v>118626.09</v>
      </c>
      <c r="K378" s="101">
        <v>0</v>
      </c>
      <c r="L378" s="102">
        <v>279694.18</v>
      </c>
      <c r="M378" s="58">
        <f t="shared" ref="M378:M383" si="7">J378-K378</f>
        <v>118626.09</v>
      </c>
      <c r="N378" s="64">
        <f>VLOOKUP(A378,'DE PARA'!$A:$E,5,0)</f>
        <v>0</v>
      </c>
    </row>
    <row r="379" spans="1:14" x14ac:dyDescent="0.25">
      <c r="A379" s="34">
        <v>101389</v>
      </c>
      <c r="B379" s="35" t="s">
        <v>700</v>
      </c>
      <c r="C379" s="3" t="s">
        <v>0</v>
      </c>
      <c r="D379" s="35" t="s">
        <v>701</v>
      </c>
      <c r="E379" s="36"/>
      <c r="F379" s="36"/>
      <c r="G379" s="102">
        <v>161068.09</v>
      </c>
      <c r="H379" s="95"/>
      <c r="I379" s="95"/>
      <c r="J379" s="102">
        <v>118626.09</v>
      </c>
      <c r="K379" s="101">
        <v>0</v>
      </c>
      <c r="L379" s="102">
        <v>279694.18</v>
      </c>
      <c r="M379" s="58">
        <f t="shared" si="7"/>
        <v>118626.09</v>
      </c>
      <c r="N379" s="64">
        <f>VLOOKUP(A379,'DE PARA'!$A:$E,5,0)</f>
        <v>0</v>
      </c>
    </row>
    <row r="380" spans="1:14" x14ac:dyDescent="0.25">
      <c r="A380" s="34">
        <v>101397</v>
      </c>
      <c r="B380" s="35" t="s">
        <v>702</v>
      </c>
      <c r="C380" s="3" t="s">
        <v>0</v>
      </c>
      <c r="D380" s="35" t="s">
        <v>701</v>
      </c>
      <c r="E380" s="36"/>
      <c r="F380" s="36"/>
      <c r="G380" s="102">
        <v>161068.09</v>
      </c>
      <c r="H380" s="95"/>
      <c r="I380" s="95"/>
      <c r="J380" s="102">
        <v>118626.09</v>
      </c>
      <c r="K380" s="101">
        <v>0</v>
      </c>
      <c r="L380" s="102">
        <v>279694.18</v>
      </c>
      <c r="M380" s="58">
        <f t="shared" si="7"/>
        <v>118626.09</v>
      </c>
      <c r="N380" s="64">
        <f>VLOOKUP(A380,'DE PARA'!$A:$E,5,0)</f>
        <v>0</v>
      </c>
    </row>
    <row r="381" spans="1:14" x14ac:dyDescent="0.25">
      <c r="A381" s="34">
        <v>101400</v>
      </c>
      <c r="B381" s="35" t="s">
        <v>703</v>
      </c>
      <c r="C381" s="3" t="s">
        <v>0</v>
      </c>
      <c r="D381" s="35" t="s">
        <v>701</v>
      </c>
      <c r="E381" s="36"/>
      <c r="F381" s="36"/>
      <c r="G381" s="101">
        <v>606.09</v>
      </c>
      <c r="H381" s="95"/>
      <c r="I381" s="95"/>
      <c r="J381" s="102">
        <v>6606.09</v>
      </c>
      <c r="K381" s="101">
        <v>0</v>
      </c>
      <c r="L381" s="102">
        <v>7212.18</v>
      </c>
      <c r="M381" s="58">
        <f t="shared" si="7"/>
        <v>6606.09</v>
      </c>
    </row>
    <row r="382" spans="1:14" x14ac:dyDescent="0.25">
      <c r="A382" s="46">
        <v>102164</v>
      </c>
      <c r="B382" s="37" t="s">
        <v>704</v>
      </c>
      <c r="C382" s="3" t="s">
        <v>0</v>
      </c>
      <c r="D382" s="37" t="s">
        <v>705</v>
      </c>
      <c r="E382" s="38"/>
      <c r="F382" s="38"/>
      <c r="G382" s="103">
        <v>606.09</v>
      </c>
      <c r="H382" s="94"/>
      <c r="I382" s="94"/>
      <c r="J382" s="103">
        <v>606.09</v>
      </c>
      <c r="K382" s="103">
        <v>0</v>
      </c>
      <c r="L382" s="104">
        <v>1212.18</v>
      </c>
      <c r="M382" s="58">
        <f t="shared" si="7"/>
        <v>606.09</v>
      </c>
      <c r="N382" s="64" t="str">
        <f>VLOOKUP(A382,'DE PARA'!$A:$E,5,0)</f>
        <v>6.1.5.5.3</v>
      </c>
    </row>
    <row r="383" spans="1:14" x14ac:dyDescent="0.25">
      <c r="A383" s="46">
        <v>103314</v>
      </c>
      <c r="B383" s="37" t="s">
        <v>723</v>
      </c>
      <c r="C383" s="3" t="s">
        <v>0</v>
      </c>
      <c r="D383" s="37" t="s">
        <v>724</v>
      </c>
      <c r="E383" s="38"/>
      <c r="F383" s="38"/>
      <c r="G383" s="103">
        <v>0</v>
      </c>
      <c r="H383" s="94"/>
      <c r="I383" s="94"/>
      <c r="J383" s="104">
        <v>6000</v>
      </c>
      <c r="K383" s="103">
        <v>0</v>
      </c>
      <c r="L383" s="104">
        <v>6000</v>
      </c>
      <c r="M383" s="105">
        <f t="shared" si="7"/>
        <v>6000</v>
      </c>
      <c r="N383" s="64" t="str">
        <f>VLOOKUP(A383,'DE PARA'!$A:$E,5,0)</f>
        <v>6.1.5.5.3</v>
      </c>
    </row>
    <row r="384" spans="1:14" x14ac:dyDescent="0.25">
      <c r="A384" s="39" t="s">
        <v>0</v>
      </c>
      <c r="B384" s="15" t="s">
        <v>0</v>
      </c>
      <c r="C384" s="3" t="s">
        <v>0</v>
      </c>
      <c r="D384" s="15" t="s">
        <v>0</v>
      </c>
      <c r="E384" s="40"/>
      <c r="F384" s="40"/>
      <c r="G384" s="40"/>
      <c r="H384" s="40"/>
      <c r="I384" s="40"/>
      <c r="J384" s="40"/>
      <c r="K384" s="40"/>
      <c r="L384" s="40"/>
      <c r="M384" s="58">
        <f>K384-J384</f>
        <v>0</v>
      </c>
    </row>
    <row r="385" spans="1:16" x14ac:dyDescent="0.25">
      <c r="A385" s="34">
        <v>110450</v>
      </c>
      <c r="B385" s="35" t="s">
        <v>727</v>
      </c>
      <c r="C385" s="3" t="s">
        <v>0</v>
      </c>
      <c r="D385" s="35" t="s">
        <v>711</v>
      </c>
      <c r="E385" s="36"/>
      <c r="F385" s="36"/>
      <c r="G385" s="102">
        <v>160462</v>
      </c>
      <c r="H385" s="95"/>
      <c r="I385" s="95"/>
      <c r="J385" s="102">
        <v>117558.01</v>
      </c>
      <c r="K385" s="101">
        <v>0</v>
      </c>
      <c r="L385" s="102">
        <v>272482</v>
      </c>
      <c r="M385" s="105">
        <f t="shared" ref="M385:M394" si="8">J385-K385</f>
        <v>117558.01</v>
      </c>
      <c r="N385" s="64" t="str">
        <f>VLOOKUP(A385,'DE PARA'!$A:$E,5,0)</f>
        <v>6.1.5.5.8</v>
      </c>
    </row>
    <row r="386" spans="1:16" x14ac:dyDescent="0.25">
      <c r="A386" s="46">
        <v>110469</v>
      </c>
      <c r="B386" s="37" t="s">
        <v>728</v>
      </c>
      <c r="C386" s="3" t="s">
        <v>0</v>
      </c>
      <c r="D386" s="37" t="s">
        <v>729</v>
      </c>
      <c r="E386" s="38"/>
      <c r="F386" s="38"/>
      <c r="G386" s="103">
        <v>0</v>
      </c>
      <c r="H386" s="94"/>
      <c r="I386" s="94"/>
      <c r="J386" s="104">
        <v>22720</v>
      </c>
      <c r="K386" s="103">
        <v>0</v>
      </c>
      <c r="L386" s="104">
        <v>22720</v>
      </c>
      <c r="M386" s="58">
        <f t="shared" si="8"/>
        <v>22720</v>
      </c>
    </row>
    <row r="387" spans="1:16" x14ac:dyDescent="0.25">
      <c r="A387" s="46">
        <v>110477</v>
      </c>
      <c r="B387" s="37" t="s">
        <v>730</v>
      </c>
      <c r="C387" s="3" t="s">
        <v>0</v>
      </c>
      <c r="D387" s="37" t="s">
        <v>731</v>
      </c>
      <c r="E387" s="38"/>
      <c r="F387" s="38"/>
      <c r="G387" s="104">
        <v>6960</v>
      </c>
      <c r="H387" s="94"/>
      <c r="I387" s="94"/>
      <c r="J387" s="104">
        <v>10300</v>
      </c>
      <c r="K387" s="103">
        <v>0</v>
      </c>
      <c r="L387" s="104">
        <v>17260</v>
      </c>
      <c r="M387" s="58">
        <f t="shared" si="8"/>
        <v>10300</v>
      </c>
    </row>
    <row r="388" spans="1:16" x14ac:dyDescent="0.25">
      <c r="A388" s="46">
        <v>110485</v>
      </c>
      <c r="B388" s="37" t="s">
        <v>732</v>
      </c>
      <c r="C388" s="3" t="s">
        <v>0</v>
      </c>
      <c r="D388" s="37" t="s">
        <v>733</v>
      </c>
      <c r="E388" s="38"/>
      <c r="F388" s="38"/>
      <c r="G388" s="103">
        <v>0</v>
      </c>
      <c r="H388" s="94"/>
      <c r="I388" s="94"/>
      <c r="J388" s="104">
        <v>28000</v>
      </c>
      <c r="K388" s="103">
        <v>0</v>
      </c>
      <c r="L388" s="104">
        <v>28000</v>
      </c>
      <c r="M388" s="58">
        <f t="shared" si="8"/>
        <v>28000</v>
      </c>
    </row>
    <row r="389" spans="1:16" x14ac:dyDescent="0.25">
      <c r="A389" s="46">
        <v>110493</v>
      </c>
      <c r="B389" s="37" t="s">
        <v>734</v>
      </c>
      <c r="C389" s="3" t="s">
        <v>0</v>
      </c>
      <c r="D389" s="37" t="s">
        <v>735</v>
      </c>
      <c r="E389" s="38"/>
      <c r="F389" s="38"/>
      <c r="G389" s="104">
        <v>51000</v>
      </c>
      <c r="H389" s="94"/>
      <c r="I389" s="94"/>
      <c r="J389" s="104">
        <v>51000</v>
      </c>
      <c r="K389" s="103">
        <v>0</v>
      </c>
      <c r="L389" s="104">
        <v>102000</v>
      </c>
      <c r="M389" s="58">
        <f t="shared" si="8"/>
        <v>51000</v>
      </c>
    </row>
    <row r="390" spans="1:16" x14ac:dyDescent="0.25">
      <c r="A390" s="46">
        <v>110515</v>
      </c>
      <c r="B390" s="37" t="s">
        <v>736</v>
      </c>
      <c r="C390" s="3" t="s">
        <v>0</v>
      </c>
      <c r="D390" s="37" t="s">
        <v>737</v>
      </c>
      <c r="E390" s="38"/>
      <c r="F390" s="38"/>
      <c r="G390" s="104">
        <v>60000</v>
      </c>
      <c r="H390" s="94"/>
      <c r="I390" s="94"/>
      <c r="J390" s="103">
        <v>0</v>
      </c>
      <c r="K390" s="103">
        <v>0</v>
      </c>
      <c r="L390" s="104">
        <v>60000</v>
      </c>
      <c r="M390" s="58">
        <f t="shared" si="8"/>
        <v>0</v>
      </c>
    </row>
    <row r="391" spans="1:16" x14ac:dyDescent="0.25">
      <c r="A391" s="46">
        <v>110523</v>
      </c>
      <c r="B391" s="37" t="s">
        <v>738</v>
      </c>
      <c r="C391" s="3" t="s">
        <v>0</v>
      </c>
      <c r="D391" s="37" t="s">
        <v>739</v>
      </c>
      <c r="E391" s="38"/>
      <c r="F391" s="38"/>
      <c r="G391" s="104">
        <v>11502</v>
      </c>
      <c r="H391" s="94"/>
      <c r="I391" s="94"/>
      <c r="J391" s="103">
        <v>0</v>
      </c>
      <c r="K391" s="103">
        <v>0</v>
      </c>
      <c r="L391" s="104">
        <v>11502</v>
      </c>
      <c r="M391" s="58">
        <f t="shared" si="8"/>
        <v>0</v>
      </c>
    </row>
    <row r="392" spans="1:16" x14ac:dyDescent="0.25">
      <c r="A392" s="46">
        <v>110817</v>
      </c>
      <c r="B392" s="37" t="s">
        <v>740</v>
      </c>
      <c r="C392" s="3" t="s">
        <v>0</v>
      </c>
      <c r="D392" s="37" t="s">
        <v>717</v>
      </c>
      <c r="E392" s="38"/>
      <c r="F392" s="38"/>
      <c r="G392" s="104">
        <v>15000</v>
      </c>
      <c r="H392" s="94"/>
      <c r="I392" s="94"/>
      <c r="J392" s="103">
        <v>0</v>
      </c>
      <c r="K392" s="103">
        <v>0</v>
      </c>
      <c r="L392" s="104">
        <v>15000</v>
      </c>
      <c r="M392" s="58">
        <f t="shared" si="8"/>
        <v>0</v>
      </c>
    </row>
    <row r="393" spans="1:16" x14ac:dyDescent="0.25">
      <c r="A393" s="46">
        <v>110884</v>
      </c>
      <c r="B393" s="37" t="s">
        <v>741</v>
      </c>
      <c r="C393" s="3" t="s">
        <v>0</v>
      </c>
      <c r="D393" s="37" t="s">
        <v>720</v>
      </c>
      <c r="E393" s="38"/>
      <c r="F393" s="38"/>
      <c r="G393" s="104">
        <v>4000</v>
      </c>
      <c r="H393" s="94"/>
      <c r="I393" s="94"/>
      <c r="J393" s="103">
        <v>0</v>
      </c>
      <c r="K393" s="103">
        <v>0</v>
      </c>
      <c r="L393" s="104">
        <v>4000</v>
      </c>
      <c r="M393" s="58">
        <f t="shared" si="8"/>
        <v>0</v>
      </c>
    </row>
    <row r="394" spans="1:16" x14ac:dyDescent="0.25">
      <c r="A394" s="46">
        <v>110965</v>
      </c>
      <c r="B394" s="37" t="s">
        <v>742</v>
      </c>
      <c r="C394" s="3" t="s">
        <v>0</v>
      </c>
      <c r="D394" s="37" t="s">
        <v>722</v>
      </c>
      <c r="E394" s="38"/>
      <c r="F394" s="38"/>
      <c r="G394" s="104">
        <v>12000</v>
      </c>
      <c r="H394" s="94"/>
      <c r="I394" s="94"/>
      <c r="J394" s="103">
        <v>0</v>
      </c>
      <c r="K394" s="103">
        <v>0</v>
      </c>
      <c r="L394" s="104">
        <v>12000</v>
      </c>
      <c r="M394" s="58">
        <f t="shared" si="8"/>
        <v>0</v>
      </c>
    </row>
    <row r="395" spans="1:16" x14ac:dyDescent="0.25">
      <c r="A395" s="46">
        <v>108855</v>
      </c>
      <c r="B395" s="37" t="s">
        <v>618</v>
      </c>
      <c r="C395" s="3" t="s">
        <v>0</v>
      </c>
      <c r="D395" s="37" t="s">
        <v>619</v>
      </c>
      <c r="E395" s="38"/>
      <c r="F395" s="38"/>
      <c r="G395" s="103">
        <v>0</v>
      </c>
      <c r="H395" s="94"/>
      <c r="I395" s="94"/>
      <c r="J395" s="104">
        <v>5538.01</v>
      </c>
      <c r="K395" s="103">
        <v>0</v>
      </c>
      <c r="L395" s="104">
        <v>5538.01</v>
      </c>
      <c r="M395" s="105">
        <f>J395-K395</f>
        <v>5538.01</v>
      </c>
    </row>
    <row r="396" spans="1:16" x14ac:dyDescent="0.25">
      <c r="A396" s="39" t="s">
        <v>0</v>
      </c>
      <c r="B396" s="15" t="s">
        <v>0</v>
      </c>
      <c r="C396" s="3" t="s">
        <v>0</v>
      </c>
      <c r="D396" s="15" t="s">
        <v>0</v>
      </c>
      <c r="E396" s="40"/>
      <c r="F396" s="40"/>
      <c r="G396" s="40"/>
      <c r="H396" s="40"/>
      <c r="I396" s="40"/>
      <c r="J396" s="40"/>
      <c r="K396" s="40"/>
      <c r="L396" s="40"/>
      <c r="M396" s="62"/>
    </row>
    <row r="397" spans="1:16" x14ac:dyDescent="0.25">
      <c r="A397" s="34">
        <v>184</v>
      </c>
      <c r="B397" s="35">
        <v>4</v>
      </c>
      <c r="C397" s="35" t="s">
        <v>743</v>
      </c>
      <c r="D397" s="36"/>
      <c r="E397" s="36"/>
      <c r="F397" s="36"/>
      <c r="G397" s="102">
        <v>1418427.07</v>
      </c>
      <c r="H397" s="95"/>
      <c r="I397" s="95"/>
      <c r="J397" s="102">
        <v>43320.160000000003</v>
      </c>
      <c r="K397" s="102">
        <v>1274844.54</v>
      </c>
      <c r="L397" s="102">
        <v>2649951.4500000002</v>
      </c>
      <c r="M397" s="62">
        <f t="shared" ref="M397:M402" si="9">K397-J397</f>
        <v>1231524.3800000001</v>
      </c>
      <c r="N397" s="64">
        <f>VLOOKUP(A397,'DE PARA'!$A:$E,5,0)</f>
        <v>0</v>
      </c>
    </row>
    <row r="398" spans="1:16" x14ac:dyDescent="0.25">
      <c r="A398" s="34">
        <v>185</v>
      </c>
      <c r="B398" s="35" t="s">
        <v>744</v>
      </c>
      <c r="C398" s="3" t="s">
        <v>0</v>
      </c>
      <c r="D398" s="35" t="s">
        <v>743</v>
      </c>
      <c r="E398" s="36"/>
      <c r="F398" s="36"/>
      <c r="G398" s="102">
        <v>1418427.07</v>
      </c>
      <c r="H398" s="95"/>
      <c r="I398" s="95"/>
      <c r="J398" s="102">
        <v>43320.160000000003</v>
      </c>
      <c r="K398" s="102">
        <v>1274844.54</v>
      </c>
      <c r="L398" s="102">
        <v>2649951.4500000002</v>
      </c>
      <c r="M398" s="62">
        <f t="shared" si="9"/>
        <v>1231524.3800000001</v>
      </c>
      <c r="N398" s="64">
        <f>VLOOKUP(A398,'DE PARA'!$A:$E,5,0)</f>
        <v>0</v>
      </c>
    </row>
    <row r="399" spans="1:16" x14ac:dyDescent="0.25">
      <c r="A399" s="34">
        <v>186</v>
      </c>
      <c r="B399" s="35" t="s">
        <v>745</v>
      </c>
      <c r="C399" s="3" t="s">
        <v>0</v>
      </c>
      <c r="D399" s="35" t="s">
        <v>743</v>
      </c>
      <c r="E399" s="36"/>
      <c r="F399" s="36"/>
      <c r="G399" s="102">
        <v>1418427.07</v>
      </c>
      <c r="H399" s="95"/>
      <c r="I399" s="95"/>
      <c r="J399" s="102">
        <v>43320.160000000003</v>
      </c>
      <c r="K399" s="102">
        <v>1274844.54</v>
      </c>
      <c r="L399" s="102">
        <v>2649951.4500000002</v>
      </c>
      <c r="M399" s="62">
        <f t="shared" si="9"/>
        <v>1231524.3800000001</v>
      </c>
      <c r="N399" s="64">
        <f>VLOOKUP(A399,'DE PARA'!$A:$E,5,0)</f>
        <v>0</v>
      </c>
    </row>
    <row r="400" spans="1:16" s="51" customFormat="1" x14ac:dyDescent="0.25">
      <c r="A400" s="34">
        <v>189</v>
      </c>
      <c r="B400" s="35" t="s">
        <v>746</v>
      </c>
      <c r="C400" s="3" t="s">
        <v>0</v>
      </c>
      <c r="D400" s="35" t="s">
        <v>747</v>
      </c>
      <c r="E400" s="36"/>
      <c r="F400" s="36"/>
      <c r="G400" s="102">
        <v>767665.98</v>
      </c>
      <c r="H400" s="95"/>
      <c r="I400" s="95"/>
      <c r="J400" s="101">
        <v>0</v>
      </c>
      <c r="K400" s="102">
        <v>808098.43</v>
      </c>
      <c r="L400" s="102">
        <v>1575764.41</v>
      </c>
      <c r="M400" s="62">
        <f t="shared" si="9"/>
        <v>808098.43</v>
      </c>
      <c r="N400" s="64">
        <f>VLOOKUP(A400,'DE PARA'!$A:$E,5,0)</f>
        <v>0</v>
      </c>
      <c r="O400"/>
      <c r="P400"/>
    </row>
    <row r="401" spans="1:14" x14ac:dyDescent="0.25">
      <c r="A401" s="34">
        <v>190</v>
      </c>
      <c r="B401" s="35" t="s">
        <v>748</v>
      </c>
      <c r="C401" s="3" t="s">
        <v>0</v>
      </c>
      <c r="D401" s="35" t="s">
        <v>747</v>
      </c>
      <c r="E401" s="36"/>
      <c r="F401" s="36"/>
      <c r="G401" s="102">
        <v>767665.98</v>
      </c>
      <c r="H401" s="95"/>
      <c r="I401" s="95"/>
      <c r="J401" s="101">
        <v>0</v>
      </c>
      <c r="K401" s="102">
        <v>808098.43</v>
      </c>
      <c r="L401" s="102">
        <v>1575764.41</v>
      </c>
      <c r="M401" s="62">
        <f t="shared" si="9"/>
        <v>808098.43</v>
      </c>
      <c r="N401" s="64">
        <f>VLOOKUP(A401,'DE PARA'!$A:$E,5,0)</f>
        <v>0</v>
      </c>
    </row>
    <row r="402" spans="1:14" x14ac:dyDescent="0.25">
      <c r="A402" s="46">
        <v>40005</v>
      </c>
      <c r="B402" s="37" t="s">
        <v>749</v>
      </c>
      <c r="C402" s="3" t="s">
        <v>0</v>
      </c>
      <c r="D402" s="37" t="s">
        <v>750</v>
      </c>
      <c r="E402" s="38"/>
      <c r="F402" s="38"/>
      <c r="G402" s="104">
        <v>767665.98</v>
      </c>
      <c r="H402" s="94"/>
      <c r="I402" s="94"/>
      <c r="J402" s="103">
        <v>0</v>
      </c>
      <c r="K402" s="104">
        <v>804636.44</v>
      </c>
      <c r="L402" s="104">
        <v>1575764.41</v>
      </c>
      <c r="M402" s="62">
        <f t="shared" si="9"/>
        <v>804636.44</v>
      </c>
      <c r="N402" s="64" t="str">
        <f>VLOOKUP(A402,'DE PARA'!$A:$E,5,0)</f>
        <v>4.1</v>
      </c>
    </row>
    <row r="403" spans="1:14" x14ac:dyDescent="0.25">
      <c r="A403" s="39" t="s">
        <v>0</v>
      </c>
      <c r="B403" s="15" t="s">
        <v>0</v>
      </c>
      <c r="C403" s="3" t="s">
        <v>0</v>
      </c>
      <c r="D403" s="15" t="s">
        <v>0</v>
      </c>
      <c r="E403" s="40"/>
      <c r="F403" s="40"/>
      <c r="G403" s="40"/>
      <c r="H403" s="40"/>
      <c r="I403" s="40"/>
      <c r="J403" s="40"/>
      <c r="K403" s="40"/>
      <c r="L403" s="40"/>
    </row>
    <row r="404" spans="1:14" x14ac:dyDescent="0.25">
      <c r="A404" s="34">
        <v>53</v>
      </c>
      <c r="B404" s="35" t="s">
        <v>752</v>
      </c>
      <c r="C404" s="3" t="s">
        <v>0</v>
      </c>
      <c r="D404" s="35" t="s">
        <v>753</v>
      </c>
      <c r="E404" s="36"/>
      <c r="F404" s="36"/>
      <c r="G404" s="102">
        <v>430772.49</v>
      </c>
      <c r="H404" s="95"/>
      <c r="I404" s="95"/>
      <c r="J404" s="102">
        <v>43320.160000000003</v>
      </c>
      <c r="K404" s="102">
        <v>278867.34999999998</v>
      </c>
      <c r="L404" s="102">
        <v>666319.68000000005</v>
      </c>
      <c r="M404" s="62">
        <f>K404-J404</f>
        <v>235547.18999999997</v>
      </c>
      <c r="N404" s="64">
        <f>VLOOKUP(A404,'DE PARA'!$A:$E,5,0)</f>
        <v>0</v>
      </c>
    </row>
    <row r="405" spans="1:14" x14ac:dyDescent="0.25">
      <c r="A405" s="34">
        <v>179</v>
      </c>
      <c r="B405" s="35" t="s">
        <v>754</v>
      </c>
      <c r="C405" s="3" t="s">
        <v>0</v>
      </c>
      <c r="D405" s="35" t="s">
        <v>755</v>
      </c>
      <c r="E405" s="36"/>
      <c r="F405" s="36"/>
      <c r="G405" s="102">
        <v>63302.89</v>
      </c>
      <c r="H405" s="95"/>
      <c r="I405" s="95"/>
      <c r="J405" s="101">
        <v>0</v>
      </c>
      <c r="K405" s="102">
        <v>60502.89</v>
      </c>
      <c r="L405" s="102">
        <v>123805.78</v>
      </c>
      <c r="M405" s="62">
        <f>K405-J405</f>
        <v>60502.89</v>
      </c>
      <c r="N405" s="64" t="str">
        <f>VLOOKUP(A405,'DE PARA'!$A:$E,5,0)</f>
        <v>4.2.1</v>
      </c>
    </row>
    <row r="406" spans="1:14" x14ac:dyDescent="0.25">
      <c r="A406" s="46">
        <v>40099</v>
      </c>
      <c r="B406" s="37" t="s">
        <v>757</v>
      </c>
      <c r="C406" s="3" t="s">
        <v>0</v>
      </c>
      <c r="D406" s="37" t="s">
        <v>758</v>
      </c>
      <c r="E406" s="38"/>
      <c r="F406" s="38"/>
      <c r="G406" s="104">
        <v>42302.89</v>
      </c>
      <c r="H406" s="94"/>
      <c r="I406" s="94"/>
      <c r="J406" s="103">
        <v>0</v>
      </c>
      <c r="K406" s="104">
        <v>42302.89</v>
      </c>
      <c r="L406" s="104">
        <v>84605.78</v>
      </c>
      <c r="M406" s="62">
        <f>K406-J406</f>
        <v>42302.89</v>
      </c>
      <c r="N406" s="64">
        <f>VLOOKUP(A406,'DE PARA'!$A:$E,5,0)</f>
        <v>0</v>
      </c>
    </row>
    <row r="407" spans="1:14" x14ac:dyDescent="0.25">
      <c r="A407" s="46">
        <v>40200</v>
      </c>
      <c r="B407" s="37" t="s">
        <v>759</v>
      </c>
      <c r="C407" s="3" t="s">
        <v>0</v>
      </c>
      <c r="D407" s="37" t="s">
        <v>760</v>
      </c>
      <c r="E407" s="38"/>
      <c r="F407" s="38"/>
      <c r="G407" s="104">
        <v>21000</v>
      </c>
      <c r="H407" s="94"/>
      <c r="I407" s="94"/>
      <c r="J407" s="103">
        <v>0</v>
      </c>
      <c r="K407" s="104">
        <v>18200</v>
      </c>
      <c r="L407" s="104">
        <v>39200</v>
      </c>
      <c r="M407" s="62">
        <f>K407-J407</f>
        <v>18200</v>
      </c>
      <c r="N407" s="64">
        <f>VLOOKUP(A407,'DE PARA'!$A:$E,5,0)</f>
        <v>0</v>
      </c>
    </row>
    <row r="408" spans="1:14" x14ac:dyDescent="0.25">
      <c r="A408" s="39" t="s">
        <v>0</v>
      </c>
      <c r="B408" s="15" t="s">
        <v>0</v>
      </c>
      <c r="C408" s="3" t="s">
        <v>0</v>
      </c>
      <c r="D408" s="15" t="s">
        <v>0</v>
      </c>
      <c r="E408" s="40"/>
      <c r="F408" s="40"/>
      <c r="G408" s="40"/>
      <c r="H408" s="40"/>
      <c r="I408" s="40"/>
      <c r="J408" s="40"/>
      <c r="K408" s="40"/>
      <c r="L408" s="40"/>
    </row>
    <row r="409" spans="1:14" x14ac:dyDescent="0.25">
      <c r="A409" s="34">
        <v>178</v>
      </c>
      <c r="B409" s="35" t="s">
        <v>761</v>
      </c>
      <c r="C409" s="3" t="s">
        <v>0</v>
      </c>
      <c r="D409" s="35" t="s">
        <v>762</v>
      </c>
      <c r="E409" s="36"/>
      <c r="F409" s="36"/>
      <c r="G409" s="102">
        <v>313795.01</v>
      </c>
      <c r="H409" s="95"/>
      <c r="I409" s="95"/>
      <c r="J409" s="101">
        <v>0</v>
      </c>
      <c r="K409" s="102">
        <v>163560.01</v>
      </c>
      <c r="L409" s="102">
        <v>477355.02</v>
      </c>
      <c r="M409" s="62">
        <f>K409-J409</f>
        <v>163560.01</v>
      </c>
      <c r="N409" s="64" t="str">
        <f>VLOOKUP(A409,'DE PARA'!$A:$E,5,0)</f>
        <v>4.2.1</v>
      </c>
    </row>
    <row r="410" spans="1:14" x14ac:dyDescent="0.25">
      <c r="A410" s="46">
        <v>40012</v>
      </c>
      <c r="B410" s="37" t="s">
        <v>763</v>
      </c>
      <c r="C410" s="3" t="s">
        <v>0</v>
      </c>
      <c r="D410" s="37" t="s">
        <v>764</v>
      </c>
      <c r="E410" s="38"/>
      <c r="F410" s="38"/>
      <c r="G410" s="104">
        <v>313795.01</v>
      </c>
      <c r="H410" s="94"/>
      <c r="I410" s="94"/>
      <c r="J410" s="103">
        <v>0</v>
      </c>
      <c r="K410" s="104">
        <v>163560.01</v>
      </c>
      <c r="L410" s="104">
        <v>477355.02</v>
      </c>
      <c r="M410" s="62">
        <f>K410-J410</f>
        <v>163560.01</v>
      </c>
      <c r="N410" s="64">
        <f>VLOOKUP(A410,'DE PARA'!$A:$E,5,0)</f>
        <v>0</v>
      </c>
    </row>
    <row r="411" spans="1:14" x14ac:dyDescent="0.25">
      <c r="A411" s="39" t="s">
        <v>0</v>
      </c>
      <c r="B411" s="15" t="s">
        <v>0</v>
      </c>
      <c r="C411" s="3" t="s">
        <v>0</v>
      </c>
      <c r="D411" s="15" t="s">
        <v>0</v>
      </c>
      <c r="E411" s="40"/>
      <c r="F411" s="40"/>
      <c r="G411" s="40"/>
      <c r="H411" s="40"/>
      <c r="I411" s="40"/>
      <c r="J411" s="40"/>
      <c r="K411" s="40"/>
      <c r="L411" s="40"/>
    </row>
    <row r="412" spans="1:14" x14ac:dyDescent="0.25">
      <c r="A412" s="34">
        <v>180</v>
      </c>
      <c r="B412" s="35" t="s">
        <v>765</v>
      </c>
      <c r="C412" s="3" t="s">
        <v>0</v>
      </c>
      <c r="D412" s="35" t="s">
        <v>766</v>
      </c>
      <c r="E412" s="36"/>
      <c r="F412" s="36"/>
      <c r="G412" s="102">
        <v>2407</v>
      </c>
      <c r="H412" s="95"/>
      <c r="I412" s="95"/>
      <c r="J412" s="101">
        <v>0</v>
      </c>
      <c r="K412" s="102">
        <v>2566.9299999999998</v>
      </c>
      <c r="L412" s="102">
        <v>4973.93</v>
      </c>
      <c r="M412" s="62">
        <f>K412-J412</f>
        <v>2566.9299999999998</v>
      </c>
      <c r="N412" s="64">
        <f>VLOOKUP(A412,'DE PARA'!$A:$E,5,0)</f>
        <v>0</v>
      </c>
    </row>
    <row r="413" spans="1:14" x14ac:dyDescent="0.25">
      <c r="A413" s="46">
        <v>40014</v>
      </c>
      <c r="B413" s="37" t="s">
        <v>774</v>
      </c>
      <c r="C413" s="3" t="s">
        <v>0</v>
      </c>
      <c r="D413" s="37" t="s">
        <v>775</v>
      </c>
      <c r="E413" s="38"/>
      <c r="F413" s="38"/>
      <c r="G413" s="103">
        <v>20</v>
      </c>
      <c r="H413" s="94"/>
      <c r="I413" s="94"/>
      <c r="J413" s="103">
        <v>0</v>
      </c>
      <c r="K413" s="103">
        <v>40</v>
      </c>
      <c r="L413" s="103">
        <v>60</v>
      </c>
      <c r="M413" s="62">
        <f>K413-J413</f>
        <v>40</v>
      </c>
      <c r="N413" s="64" t="str">
        <f>VLOOKUP(A413,'DE PARA'!$A:$E,5,0)</f>
        <v>4.2.1</v>
      </c>
    </row>
    <row r="414" spans="1:14" x14ac:dyDescent="0.25">
      <c r="A414" s="46">
        <v>40094</v>
      </c>
      <c r="B414" s="37" t="s">
        <v>767</v>
      </c>
      <c r="C414" s="3" t="s">
        <v>0</v>
      </c>
      <c r="D414" s="37" t="s">
        <v>768</v>
      </c>
      <c r="E414" s="38"/>
      <c r="F414" s="38"/>
      <c r="G414" s="103">
        <v>0</v>
      </c>
      <c r="H414" s="94"/>
      <c r="I414" s="94"/>
      <c r="J414" s="103">
        <v>0</v>
      </c>
      <c r="K414" s="103">
        <v>139.93</v>
      </c>
      <c r="L414" s="103">
        <v>139.93</v>
      </c>
      <c r="M414" s="62">
        <f>K414-J414</f>
        <v>139.93</v>
      </c>
      <c r="N414" s="64" t="str">
        <f>VLOOKUP(A414,'DE PARA'!$A:$E,5,0)</f>
        <v>4.2.1</v>
      </c>
    </row>
    <row r="415" spans="1:14" x14ac:dyDescent="0.25">
      <c r="A415" s="46">
        <v>19</v>
      </c>
      <c r="B415" s="37" t="s">
        <v>769</v>
      </c>
      <c r="C415" s="3" t="s">
        <v>0</v>
      </c>
      <c r="D415" s="37" t="s">
        <v>770</v>
      </c>
      <c r="E415" s="38"/>
      <c r="F415" s="38"/>
      <c r="G415" s="104">
        <v>2387</v>
      </c>
      <c r="H415" s="94"/>
      <c r="I415" s="94"/>
      <c r="J415" s="103">
        <v>0</v>
      </c>
      <c r="K415" s="103">
        <v>0</v>
      </c>
      <c r="L415" s="104">
        <v>2387</v>
      </c>
      <c r="M415" s="62">
        <f>K415-J415</f>
        <v>0</v>
      </c>
      <c r="N415" s="64" t="str">
        <f>VLOOKUP(A415,'DE PARA'!$A:$E,5,0)</f>
        <v>4.2.4</v>
      </c>
    </row>
    <row r="416" spans="1:14" x14ac:dyDescent="0.25">
      <c r="A416" s="46">
        <v>101320</v>
      </c>
      <c r="B416" s="37" t="s">
        <v>772</v>
      </c>
      <c r="C416" s="3" t="s">
        <v>0</v>
      </c>
      <c r="D416" s="37" t="s">
        <v>773</v>
      </c>
      <c r="E416" s="38"/>
      <c r="F416" s="38"/>
      <c r="G416" s="103">
        <v>0</v>
      </c>
      <c r="H416" s="94"/>
      <c r="I416" s="94"/>
      <c r="J416" s="103">
        <v>0</v>
      </c>
      <c r="K416" s="104">
        <v>2387</v>
      </c>
      <c r="L416" s="104">
        <v>2387</v>
      </c>
      <c r="M416" s="62">
        <f>K416-J416</f>
        <v>2387</v>
      </c>
      <c r="N416" s="64" t="str">
        <f>VLOOKUP(A416,'DE PARA'!$A:$E,5,0)</f>
        <v>4.2.4</v>
      </c>
    </row>
    <row r="417" spans="1:14" x14ac:dyDescent="0.25">
      <c r="A417" s="39" t="s">
        <v>0</v>
      </c>
      <c r="B417" s="15" t="s">
        <v>0</v>
      </c>
      <c r="C417" s="3" t="s">
        <v>0</v>
      </c>
      <c r="D417" s="15" t="s">
        <v>0</v>
      </c>
      <c r="E417" s="40"/>
      <c r="F417" s="40"/>
      <c r="G417" s="40"/>
      <c r="H417" s="40"/>
      <c r="I417" s="40"/>
      <c r="J417" s="40"/>
      <c r="K417" s="40"/>
      <c r="L417" s="40"/>
    </row>
    <row r="418" spans="1:14" x14ac:dyDescent="0.25">
      <c r="A418" s="34">
        <v>142</v>
      </c>
      <c r="B418" s="35" t="s">
        <v>776</v>
      </c>
      <c r="C418" s="3" t="s">
        <v>0</v>
      </c>
      <c r="D418" s="35" t="s">
        <v>777</v>
      </c>
      <c r="E418" s="36"/>
      <c r="F418" s="36"/>
      <c r="G418" s="102">
        <v>51267.59</v>
      </c>
      <c r="H418" s="95"/>
      <c r="I418" s="95"/>
      <c r="J418" s="102">
        <v>43320.160000000003</v>
      </c>
      <c r="K418" s="102">
        <v>55699.51</v>
      </c>
      <c r="L418" s="102">
        <v>60184.95</v>
      </c>
      <c r="M418" s="62">
        <f>K418-J418</f>
        <v>12379.349999999999</v>
      </c>
      <c r="N418" s="64" t="str">
        <f>VLOOKUP(A418,'DE PARA'!$A:$E,5,0)</f>
        <v>4.2.2.1</v>
      </c>
    </row>
    <row r="419" spans="1:14" x14ac:dyDescent="0.25">
      <c r="A419" s="46">
        <v>101729</v>
      </c>
      <c r="B419" s="37" t="s">
        <v>779</v>
      </c>
      <c r="C419" s="3" t="s">
        <v>0</v>
      </c>
      <c r="D419" s="37" t="s">
        <v>780</v>
      </c>
      <c r="E419" s="38"/>
      <c r="F419" s="38"/>
      <c r="G419" s="104">
        <v>-51667.62</v>
      </c>
      <c r="H419" s="94"/>
      <c r="I419" s="94"/>
      <c r="J419" s="104">
        <v>43320.160000000003</v>
      </c>
      <c r="K419" s="103">
        <v>0</v>
      </c>
      <c r="L419" s="104">
        <v>-94987.78</v>
      </c>
      <c r="M419" s="62">
        <f>K419-J419</f>
        <v>-43320.160000000003</v>
      </c>
      <c r="N419" s="64">
        <f>VLOOKUP(A419,'DE PARA'!$A:$E,5,0)</f>
        <v>0</v>
      </c>
    </row>
    <row r="420" spans="1:14" x14ac:dyDescent="0.25">
      <c r="A420" s="46">
        <v>108332</v>
      </c>
      <c r="B420" s="37" t="s">
        <v>785</v>
      </c>
      <c r="C420" s="3" t="s">
        <v>0</v>
      </c>
      <c r="D420" s="37" t="s">
        <v>786</v>
      </c>
      <c r="E420" s="38"/>
      <c r="F420" s="38"/>
      <c r="G420" s="104">
        <v>78567.570000000007</v>
      </c>
      <c r="H420" s="94"/>
      <c r="I420" s="94"/>
      <c r="J420" s="103">
        <v>0</v>
      </c>
      <c r="K420" s="104">
        <v>29011.75</v>
      </c>
      <c r="L420" s="104">
        <v>107579.32</v>
      </c>
      <c r="M420" s="62">
        <f>K420-J420</f>
        <v>29011.75</v>
      </c>
      <c r="N420" s="64">
        <f>VLOOKUP(A420,'DE PARA'!$A:$E,5,0)</f>
        <v>0</v>
      </c>
    </row>
    <row r="421" spans="1:14" x14ac:dyDescent="0.25">
      <c r="A421" s="46">
        <v>110221</v>
      </c>
      <c r="B421" s="37" t="s">
        <v>1521</v>
      </c>
      <c r="C421" s="3" t="s">
        <v>0</v>
      </c>
      <c r="D421" s="37" t="s">
        <v>1522</v>
      </c>
      <c r="E421" s="38"/>
      <c r="F421" s="38"/>
      <c r="G421" s="104">
        <v>24367.64</v>
      </c>
      <c r="H421" s="94"/>
      <c r="I421" s="94"/>
      <c r="J421" s="103">
        <v>0</v>
      </c>
      <c r="K421" s="104">
        <v>23225.77</v>
      </c>
      <c r="L421" s="104">
        <v>47593.41</v>
      </c>
      <c r="M421" s="62">
        <f>K421-J421</f>
        <v>23225.77</v>
      </c>
    </row>
    <row r="422" spans="1:14" x14ac:dyDescent="0.25">
      <c r="A422" s="39" t="s">
        <v>0</v>
      </c>
      <c r="B422" s="15" t="s">
        <v>0</v>
      </c>
      <c r="C422" s="3" t="s">
        <v>0</v>
      </c>
      <c r="D422" s="15" t="s">
        <v>0</v>
      </c>
      <c r="E422" s="40"/>
      <c r="F422" s="40"/>
      <c r="G422" s="40"/>
      <c r="H422" s="40"/>
      <c r="I422" s="40"/>
      <c r="J422" s="40"/>
      <c r="K422" s="40"/>
      <c r="L422" s="40"/>
    </row>
    <row r="423" spans="1:14" x14ac:dyDescent="0.25">
      <c r="A423" s="34">
        <v>182</v>
      </c>
      <c r="B423" s="35" t="s">
        <v>787</v>
      </c>
      <c r="C423" s="3" t="s">
        <v>0</v>
      </c>
      <c r="D423" s="35" t="s">
        <v>788</v>
      </c>
      <c r="E423" s="36"/>
      <c r="F423" s="36"/>
      <c r="G423" s="102">
        <v>219512.44</v>
      </c>
      <c r="H423" s="95"/>
      <c r="I423" s="95"/>
      <c r="J423" s="101">
        <v>0</v>
      </c>
      <c r="K423" s="102">
        <v>183548.31</v>
      </c>
      <c r="L423" s="102">
        <v>403060.75</v>
      </c>
      <c r="M423" s="62">
        <f t="shared" ref="M423:M428" si="10">K423-J423</f>
        <v>183548.31</v>
      </c>
      <c r="N423" s="64">
        <f>VLOOKUP(A423,'DE PARA'!$A:$E,5,0)</f>
        <v>0</v>
      </c>
    </row>
    <row r="424" spans="1:14" x14ac:dyDescent="0.25">
      <c r="A424" s="34">
        <v>183</v>
      </c>
      <c r="B424" s="35" t="s">
        <v>789</v>
      </c>
      <c r="C424" s="3" t="s">
        <v>0</v>
      </c>
      <c r="D424" s="35" t="s">
        <v>788</v>
      </c>
      <c r="E424" s="36"/>
      <c r="F424" s="36"/>
      <c r="G424" s="102">
        <v>219512.44</v>
      </c>
      <c r="H424" s="95"/>
      <c r="I424" s="95"/>
      <c r="J424" s="101">
        <v>0</v>
      </c>
      <c r="K424" s="102">
        <v>183548.31</v>
      </c>
      <c r="L424" s="102">
        <v>403060.75</v>
      </c>
      <c r="M424" s="62">
        <f t="shared" si="10"/>
        <v>183548.31</v>
      </c>
      <c r="N424" s="64">
        <f>VLOOKUP(A424,'DE PARA'!$A:$E,5,0)</f>
        <v>0</v>
      </c>
    </row>
    <row r="425" spans="1:14" x14ac:dyDescent="0.25">
      <c r="A425" s="46">
        <v>188</v>
      </c>
      <c r="B425" s="37" t="s">
        <v>790</v>
      </c>
      <c r="C425" s="3" t="s">
        <v>0</v>
      </c>
      <c r="D425" s="37" t="s">
        <v>791</v>
      </c>
      <c r="E425" s="38"/>
      <c r="F425" s="38"/>
      <c r="G425" s="104">
        <v>155806.45000000001</v>
      </c>
      <c r="H425" s="94"/>
      <c r="I425" s="94"/>
      <c r="J425" s="103">
        <v>0</v>
      </c>
      <c r="K425" s="104">
        <v>131693.19</v>
      </c>
      <c r="L425" s="104">
        <v>287499.64</v>
      </c>
      <c r="M425" s="62">
        <f t="shared" si="10"/>
        <v>131693.19</v>
      </c>
      <c r="N425" s="64" t="str">
        <f>VLOOKUP(A425,'DE PARA'!$A:$E,5,0)</f>
        <v>4.3</v>
      </c>
    </row>
    <row r="426" spans="1:14" x14ac:dyDescent="0.25">
      <c r="A426" s="46">
        <v>40191</v>
      </c>
      <c r="B426" s="37" t="s">
        <v>793</v>
      </c>
      <c r="C426" s="3" t="s">
        <v>0</v>
      </c>
      <c r="D426" s="37" t="s">
        <v>794</v>
      </c>
      <c r="E426" s="38"/>
      <c r="F426" s="38"/>
      <c r="G426" s="104">
        <v>46835.54</v>
      </c>
      <c r="H426" s="94"/>
      <c r="I426" s="94"/>
      <c r="J426" s="103">
        <v>0</v>
      </c>
      <c r="K426" s="104">
        <v>38730.61</v>
      </c>
      <c r="L426" s="104">
        <v>85566.15</v>
      </c>
      <c r="M426" s="62">
        <f t="shared" si="10"/>
        <v>38730.61</v>
      </c>
      <c r="N426" s="64" t="str">
        <f>VLOOKUP(A426,'DE PARA'!$A:$E,5,0)</f>
        <v>4.2.2.1</v>
      </c>
    </row>
    <row r="427" spans="1:14" x14ac:dyDescent="0.25">
      <c r="A427" s="46">
        <v>105325</v>
      </c>
      <c r="B427" s="37" t="s">
        <v>795</v>
      </c>
      <c r="C427" s="3" t="s">
        <v>0</v>
      </c>
      <c r="D427" s="37" t="s">
        <v>796</v>
      </c>
      <c r="E427" s="38"/>
      <c r="F427" s="38"/>
      <c r="G427" s="104">
        <v>14676.01</v>
      </c>
      <c r="H427" s="94"/>
      <c r="I427" s="94"/>
      <c r="J427" s="103">
        <v>0</v>
      </c>
      <c r="K427" s="104">
        <v>12147.84</v>
      </c>
      <c r="L427" s="104">
        <v>26823.85</v>
      </c>
      <c r="M427" s="62">
        <f t="shared" si="10"/>
        <v>12147.84</v>
      </c>
      <c r="N427" s="64" t="str">
        <f>VLOOKUP(A427,'DE PARA'!$A:$E,5,0)</f>
        <v>4.2.2.1</v>
      </c>
    </row>
    <row r="428" spans="1:14" x14ac:dyDescent="0.25">
      <c r="A428" s="46">
        <v>108391</v>
      </c>
      <c r="B428" s="37" t="s">
        <v>797</v>
      </c>
      <c r="C428" s="3" t="s">
        <v>0</v>
      </c>
      <c r="D428" s="37" t="s">
        <v>798</v>
      </c>
      <c r="E428" s="38"/>
      <c r="F428" s="38"/>
      <c r="G428" s="104">
        <v>2194.44</v>
      </c>
      <c r="H428" s="94"/>
      <c r="I428" s="94"/>
      <c r="J428" s="103">
        <v>0</v>
      </c>
      <c r="K428" s="103">
        <v>976.67</v>
      </c>
      <c r="L428" s="104">
        <v>3171.11</v>
      </c>
      <c r="M428" s="62">
        <f t="shared" si="10"/>
        <v>976.67</v>
      </c>
      <c r="N428" s="64" t="str">
        <f>VLOOKUP(A428,'DE PARA'!$A:$E,5,0)</f>
        <v>4.2.2.1</v>
      </c>
    </row>
    <row r="429" spans="1:14" x14ac:dyDescent="0.25">
      <c r="A429" s="39" t="s">
        <v>0</v>
      </c>
      <c r="B429" s="15" t="s">
        <v>0</v>
      </c>
      <c r="C429" s="3" t="s">
        <v>0</v>
      </c>
      <c r="D429" s="15" t="s">
        <v>0</v>
      </c>
      <c r="E429" s="40"/>
      <c r="F429" s="40"/>
      <c r="G429" s="40"/>
      <c r="H429" s="40"/>
      <c r="I429" s="40"/>
      <c r="J429" s="40"/>
      <c r="K429" s="40"/>
      <c r="L429" s="40"/>
    </row>
    <row r="430" spans="1:14" x14ac:dyDescent="0.25">
      <c r="A430" s="34">
        <v>87</v>
      </c>
      <c r="B430" s="35" t="s">
        <v>799</v>
      </c>
      <c r="C430" s="3" t="s">
        <v>0</v>
      </c>
      <c r="D430" s="35" t="s">
        <v>800</v>
      </c>
      <c r="E430" s="36"/>
      <c r="F430" s="36"/>
      <c r="G430" s="101">
        <v>476.16</v>
      </c>
      <c r="H430" s="95"/>
      <c r="I430" s="95"/>
      <c r="J430" s="101">
        <v>0</v>
      </c>
      <c r="K430" s="102">
        <v>4330.45</v>
      </c>
      <c r="L430" s="102">
        <v>4806.6099999999997</v>
      </c>
      <c r="M430" s="62">
        <f>K430-J430</f>
        <v>4330.45</v>
      </c>
      <c r="N430" s="64" t="str">
        <f>VLOOKUP(A430,'DE PARA'!$A:$E,5,0)</f>
        <v>4.2.1</v>
      </c>
    </row>
    <row r="431" spans="1:14" x14ac:dyDescent="0.25">
      <c r="A431" s="34">
        <v>88</v>
      </c>
      <c r="B431" s="35" t="s">
        <v>801</v>
      </c>
      <c r="C431" s="3" t="s">
        <v>0</v>
      </c>
      <c r="D431" s="35" t="s">
        <v>800</v>
      </c>
      <c r="E431" s="36"/>
      <c r="F431" s="36"/>
      <c r="G431" s="101">
        <v>476.16</v>
      </c>
      <c r="H431" s="95"/>
      <c r="I431" s="95"/>
      <c r="J431" s="101">
        <v>0</v>
      </c>
      <c r="K431" s="102">
        <v>4330.45</v>
      </c>
      <c r="L431" s="102">
        <v>4806.6099999999997</v>
      </c>
      <c r="M431" s="62">
        <f>K431-J431</f>
        <v>4330.45</v>
      </c>
      <c r="N431" s="64">
        <f>VLOOKUP(A431,'DE PARA'!$A:$E,5,0)</f>
        <v>0</v>
      </c>
    </row>
    <row r="432" spans="1:14" x14ac:dyDescent="0.25">
      <c r="A432" s="46">
        <v>127</v>
      </c>
      <c r="B432" s="37" t="s">
        <v>802</v>
      </c>
      <c r="C432" s="3" t="s">
        <v>0</v>
      </c>
      <c r="D432" s="37" t="s">
        <v>803</v>
      </c>
      <c r="E432" s="38"/>
      <c r="F432" s="38"/>
      <c r="G432" s="103">
        <v>476.16</v>
      </c>
      <c r="H432" s="94"/>
      <c r="I432" s="94"/>
      <c r="J432" s="103">
        <v>0</v>
      </c>
      <c r="K432" s="104">
        <v>4330.45</v>
      </c>
      <c r="L432" s="104">
        <v>4806.6099999999997</v>
      </c>
      <c r="M432" s="62">
        <f>K432-J432</f>
        <v>4330.45</v>
      </c>
      <c r="N432" s="64">
        <f>VLOOKUP(A432,'DE PARA'!$A:$E,5,0)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45"/>
  <sheetViews>
    <sheetView topLeftCell="A173" workbookViewId="0">
      <selection activeCell="P198" sqref="P198"/>
    </sheetView>
  </sheetViews>
  <sheetFormatPr defaultRowHeight="15" x14ac:dyDescent="0.25"/>
  <cols>
    <col min="1" max="1" width="10.42578125" style="29" customWidth="1"/>
    <col min="2" max="2" width="18.85546875" style="29" customWidth="1"/>
    <col min="3" max="3" width="7.42578125" style="29" customWidth="1"/>
    <col min="4" max="4" width="44.42578125" style="29" bestFit="1" customWidth="1"/>
    <col min="5" max="5" width="12.5703125" style="29" customWidth="1"/>
    <col min="6" max="6" width="4.42578125" style="29" customWidth="1"/>
    <col min="7" max="7" width="12.7109375" style="51" bestFit="1" customWidth="1"/>
    <col min="8" max="8" width="6.42578125" style="51" customWidth="1"/>
    <col min="9" max="9" width="4" style="51" customWidth="1"/>
    <col min="10" max="11" width="11.140625" style="51" bestFit="1" customWidth="1"/>
    <col min="12" max="12" width="12.7109375" style="51" bestFit="1" customWidth="1"/>
    <col min="13" max="13" width="12.42578125" style="63" customWidth="1"/>
    <col min="14" max="14" width="17.7109375" style="64" customWidth="1"/>
    <col min="15" max="15" width="12.7109375" bestFit="1" customWidth="1"/>
  </cols>
  <sheetData>
    <row r="1" spans="1:16" x14ac:dyDescent="0.25">
      <c r="C1" s="30" t="s">
        <v>0</v>
      </c>
      <c r="D1" s="31"/>
      <c r="E1" s="31"/>
      <c r="F1" s="31"/>
      <c r="G1" s="5"/>
      <c r="H1" s="5"/>
      <c r="I1" s="5"/>
      <c r="J1" s="5"/>
      <c r="K1" s="5"/>
      <c r="L1" s="2"/>
      <c r="M1" s="55"/>
    </row>
    <row r="2" spans="1:16" x14ac:dyDescent="0.25">
      <c r="A2" s="3" t="s">
        <v>0</v>
      </c>
      <c r="B2" s="4"/>
      <c r="C2" s="31"/>
      <c r="D2" s="31"/>
      <c r="E2" s="31"/>
      <c r="F2" s="31"/>
      <c r="G2" s="5"/>
      <c r="H2" s="5"/>
      <c r="I2" s="5"/>
      <c r="J2" s="5"/>
      <c r="K2" s="5"/>
      <c r="L2" s="5"/>
      <c r="M2" s="56"/>
    </row>
    <row r="3" spans="1:16" x14ac:dyDescent="0.25">
      <c r="A3" s="3"/>
      <c r="B3" s="4"/>
      <c r="C3" s="31"/>
      <c r="D3" s="31"/>
      <c r="E3" s="31"/>
      <c r="F3" s="31"/>
      <c r="G3" s="5"/>
      <c r="H3" s="5"/>
      <c r="I3" s="5"/>
      <c r="J3" s="5"/>
      <c r="K3" s="5"/>
      <c r="L3" s="5"/>
      <c r="M3" s="56"/>
    </row>
    <row r="4" spans="1:16" x14ac:dyDescent="0.25">
      <c r="A4" s="3"/>
      <c r="B4" s="4"/>
      <c r="C4" s="31"/>
      <c r="D4" s="31"/>
      <c r="E4" s="31"/>
      <c r="F4" s="31"/>
      <c r="G4" s="5"/>
      <c r="H4" s="5"/>
      <c r="I4" s="5"/>
      <c r="J4" s="5"/>
      <c r="K4" s="5"/>
      <c r="L4" s="5"/>
      <c r="M4" s="56"/>
    </row>
    <row r="5" spans="1:16" x14ac:dyDescent="0.25">
      <c r="A5" s="3"/>
      <c r="B5" s="4"/>
      <c r="C5" s="31"/>
      <c r="D5" s="31"/>
      <c r="E5" s="31"/>
      <c r="F5" s="31"/>
      <c r="G5" s="5"/>
      <c r="H5" s="5"/>
      <c r="I5" s="5"/>
      <c r="J5" s="5"/>
      <c r="K5" s="5"/>
      <c r="L5" s="5"/>
      <c r="M5" s="56"/>
    </row>
    <row r="6" spans="1:16" x14ac:dyDescent="0.25">
      <c r="A6" s="32" t="s">
        <v>1</v>
      </c>
      <c r="B6" s="32" t="s">
        <v>2</v>
      </c>
      <c r="C6" s="32" t="s">
        <v>3</v>
      </c>
      <c r="D6" s="33"/>
      <c r="E6" s="33"/>
      <c r="F6" s="33"/>
      <c r="G6" s="8" t="s">
        <v>1773</v>
      </c>
      <c r="H6" s="48"/>
      <c r="I6" s="48"/>
      <c r="J6" s="8" t="s">
        <v>1140</v>
      </c>
      <c r="K6" s="8" t="s">
        <v>1141</v>
      </c>
      <c r="L6" s="8" t="s">
        <v>1774</v>
      </c>
      <c r="M6" s="57" t="s">
        <v>2074</v>
      </c>
      <c r="N6" s="65" t="s">
        <v>2075</v>
      </c>
    </row>
    <row r="7" spans="1:16" x14ac:dyDescent="0.25">
      <c r="A7" s="34">
        <v>10000</v>
      </c>
      <c r="B7" s="35">
        <v>1</v>
      </c>
      <c r="C7" s="35" t="s">
        <v>4</v>
      </c>
      <c r="D7" s="36"/>
      <c r="E7" s="36"/>
      <c r="F7" s="36"/>
      <c r="G7" s="102">
        <v>22818849.170000002</v>
      </c>
      <c r="H7" s="95"/>
      <c r="I7" s="95"/>
      <c r="J7" s="102">
        <v>3699894.28</v>
      </c>
      <c r="K7" s="102">
        <v>3470962.68</v>
      </c>
      <c r="L7" s="102">
        <v>23047780.77</v>
      </c>
      <c r="M7" s="58">
        <f>L7</f>
        <v>23047780.77</v>
      </c>
    </row>
    <row r="8" spans="1:16" x14ac:dyDescent="0.25">
      <c r="A8" s="34">
        <v>10001</v>
      </c>
      <c r="B8" s="35" t="s">
        <v>5</v>
      </c>
      <c r="C8" s="3" t="s">
        <v>0</v>
      </c>
      <c r="D8" s="35" t="s">
        <v>6</v>
      </c>
      <c r="E8" s="36"/>
      <c r="F8" s="36"/>
      <c r="G8" s="102">
        <v>22026642.23</v>
      </c>
      <c r="H8" s="95"/>
      <c r="I8" s="95"/>
      <c r="J8" s="102">
        <v>3699894.28</v>
      </c>
      <c r="K8" s="102">
        <v>3451027.85</v>
      </c>
      <c r="L8" s="102">
        <v>22275508.66</v>
      </c>
      <c r="M8" s="58">
        <f t="shared" ref="M8:M39" si="0">L8</f>
        <v>22275508.66</v>
      </c>
    </row>
    <row r="9" spans="1:16" x14ac:dyDescent="0.25">
      <c r="A9" s="34">
        <v>10002</v>
      </c>
      <c r="B9" s="35" t="s">
        <v>7</v>
      </c>
      <c r="C9" s="3" t="s">
        <v>0</v>
      </c>
      <c r="D9" s="35" t="s">
        <v>8</v>
      </c>
      <c r="E9" s="36"/>
      <c r="F9" s="36"/>
      <c r="G9" s="102">
        <v>21702912.629999999</v>
      </c>
      <c r="H9" s="95"/>
      <c r="I9" s="95"/>
      <c r="J9" s="102">
        <v>3165141.91</v>
      </c>
      <c r="K9" s="102">
        <v>2971526.86</v>
      </c>
      <c r="L9" s="102">
        <v>21896527.68</v>
      </c>
      <c r="M9" s="58">
        <f t="shared" si="0"/>
        <v>21896527.68</v>
      </c>
      <c r="O9" s="96"/>
      <c r="P9" s="97"/>
    </row>
    <row r="10" spans="1:16" x14ac:dyDescent="0.25">
      <c r="A10" s="34">
        <v>79</v>
      </c>
      <c r="B10" s="35" t="s">
        <v>9</v>
      </c>
      <c r="C10" s="3" t="s">
        <v>0</v>
      </c>
      <c r="D10" s="35" t="s">
        <v>8</v>
      </c>
      <c r="E10" s="36"/>
      <c r="F10" s="36"/>
      <c r="G10" s="102">
        <v>21702912.629999999</v>
      </c>
      <c r="H10" s="95"/>
      <c r="I10" s="95"/>
      <c r="J10" s="102">
        <v>3165141.91</v>
      </c>
      <c r="K10" s="102">
        <v>2971526.86</v>
      </c>
      <c r="L10" s="102">
        <v>21896527.68</v>
      </c>
      <c r="M10" s="58">
        <f t="shared" si="0"/>
        <v>21896527.68</v>
      </c>
    </row>
    <row r="11" spans="1:16" x14ac:dyDescent="0.25">
      <c r="A11" s="34">
        <v>10003</v>
      </c>
      <c r="B11" s="35" t="s">
        <v>10</v>
      </c>
      <c r="C11" s="3" t="s">
        <v>0</v>
      </c>
      <c r="D11" s="35" t="s">
        <v>11</v>
      </c>
      <c r="E11" s="36"/>
      <c r="F11" s="36"/>
      <c r="G11" s="102">
        <v>7000</v>
      </c>
      <c r="H11" s="95"/>
      <c r="I11" s="95"/>
      <c r="J11" s="102">
        <v>4387</v>
      </c>
      <c r="K11" s="102">
        <v>2387</v>
      </c>
      <c r="L11" s="102">
        <v>9000</v>
      </c>
      <c r="M11" s="58">
        <f t="shared" si="0"/>
        <v>9000</v>
      </c>
      <c r="N11" s="64" t="str">
        <f>VLOOKUP(A11,'DE PARA'!$A:$E,5,0)</f>
        <v>13.6</v>
      </c>
    </row>
    <row r="12" spans="1:16" x14ac:dyDescent="0.25">
      <c r="A12" s="46">
        <v>10004</v>
      </c>
      <c r="B12" s="37" t="s">
        <v>1776</v>
      </c>
      <c r="C12" s="3" t="s">
        <v>0</v>
      </c>
      <c r="D12" s="37" t="s">
        <v>1777</v>
      </c>
      <c r="E12" s="38"/>
      <c r="F12" s="38"/>
      <c r="G12" s="104">
        <v>7000</v>
      </c>
      <c r="H12" s="94"/>
      <c r="I12" s="94"/>
      <c r="J12" s="104">
        <v>2000</v>
      </c>
      <c r="K12" s="103">
        <v>0</v>
      </c>
      <c r="L12" s="104">
        <v>9000</v>
      </c>
      <c r="M12" s="58">
        <f t="shared" si="0"/>
        <v>9000</v>
      </c>
    </row>
    <row r="13" spans="1:16" x14ac:dyDescent="0.25">
      <c r="A13" s="46">
        <v>15963</v>
      </c>
      <c r="B13" s="37" t="s">
        <v>13</v>
      </c>
      <c r="C13" s="3" t="s">
        <v>0</v>
      </c>
      <c r="D13" s="37" t="s">
        <v>14</v>
      </c>
      <c r="E13" s="38"/>
      <c r="F13" s="38"/>
      <c r="G13" s="103">
        <v>0</v>
      </c>
      <c r="H13" s="94"/>
      <c r="I13" s="94"/>
      <c r="J13" s="104">
        <v>2387</v>
      </c>
      <c r="K13" s="104">
        <v>2387</v>
      </c>
      <c r="L13" s="103">
        <v>0</v>
      </c>
      <c r="M13" s="58">
        <f t="shared" si="0"/>
        <v>0</v>
      </c>
    </row>
    <row r="14" spans="1:16" x14ac:dyDescent="0.25">
      <c r="A14" s="39" t="s">
        <v>0</v>
      </c>
      <c r="B14" s="15" t="s">
        <v>0</v>
      </c>
      <c r="C14" s="3" t="s">
        <v>0</v>
      </c>
      <c r="D14" s="15" t="s">
        <v>0</v>
      </c>
      <c r="E14" s="40"/>
      <c r="F14" s="40"/>
      <c r="G14" s="40"/>
      <c r="H14" s="40"/>
      <c r="I14" s="40"/>
      <c r="J14" s="40"/>
      <c r="K14" s="40"/>
      <c r="L14" s="40"/>
      <c r="M14" s="58">
        <f t="shared" si="0"/>
        <v>0</v>
      </c>
    </row>
    <row r="15" spans="1:16" x14ac:dyDescent="0.25">
      <c r="A15" s="34">
        <v>50</v>
      </c>
      <c r="B15" s="35" t="s">
        <v>15</v>
      </c>
      <c r="C15" s="3" t="s">
        <v>0</v>
      </c>
      <c r="D15" s="35" t="s">
        <v>16</v>
      </c>
      <c r="E15" s="36"/>
      <c r="F15" s="36"/>
      <c r="G15" s="102">
        <v>281922.46999999997</v>
      </c>
      <c r="H15" s="95"/>
      <c r="I15" s="95"/>
      <c r="J15" s="102">
        <v>1945338.59</v>
      </c>
      <c r="K15" s="102">
        <v>2196090.69</v>
      </c>
      <c r="L15" s="102">
        <v>31170.37</v>
      </c>
      <c r="M15" s="58">
        <f t="shared" si="0"/>
        <v>31170.37</v>
      </c>
    </row>
    <row r="16" spans="1:16" x14ac:dyDescent="0.25">
      <c r="A16" s="46">
        <v>107166</v>
      </c>
      <c r="B16" s="37" t="s">
        <v>17</v>
      </c>
      <c r="C16" s="3" t="s">
        <v>0</v>
      </c>
      <c r="D16" s="37" t="s">
        <v>18</v>
      </c>
      <c r="E16" s="38"/>
      <c r="F16" s="38"/>
      <c r="G16" s="104">
        <v>281513.61</v>
      </c>
      <c r="H16" s="94"/>
      <c r="I16" s="94"/>
      <c r="J16" s="104">
        <v>1635914.1</v>
      </c>
      <c r="K16" s="104">
        <v>1904648.7</v>
      </c>
      <c r="L16" s="104">
        <v>12779.01</v>
      </c>
      <c r="M16" s="58">
        <f t="shared" si="0"/>
        <v>12779.01</v>
      </c>
      <c r="N16" s="64" t="str">
        <f>VLOOKUP(A16,'DE PARA'!$A:$E,5,0)</f>
        <v>13.1</v>
      </c>
    </row>
    <row r="17" spans="1:14" x14ac:dyDescent="0.25">
      <c r="A17" s="46">
        <v>107190</v>
      </c>
      <c r="B17" s="37" t="s">
        <v>20</v>
      </c>
      <c r="C17" s="3" t="s">
        <v>0</v>
      </c>
      <c r="D17" s="37" t="s">
        <v>21</v>
      </c>
      <c r="E17" s="38"/>
      <c r="F17" s="38"/>
      <c r="G17" s="103">
        <v>33.79</v>
      </c>
      <c r="H17" s="94"/>
      <c r="I17" s="94"/>
      <c r="J17" s="104">
        <v>300507.82</v>
      </c>
      <c r="K17" s="104">
        <v>282379.49</v>
      </c>
      <c r="L17" s="104">
        <v>18162.12</v>
      </c>
      <c r="M17" s="58">
        <f t="shared" si="0"/>
        <v>18162.12</v>
      </c>
      <c r="N17" s="64" t="str">
        <f>VLOOKUP(A17,'DE PARA'!$A:$E,5,0)</f>
        <v>13.2</v>
      </c>
    </row>
    <row r="18" spans="1:14" x14ac:dyDescent="0.25">
      <c r="A18" s="46">
        <v>107212</v>
      </c>
      <c r="B18" s="37" t="s">
        <v>23</v>
      </c>
      <c r="C18" s="3" t="s">
        <v>0</v>
      </c>
      <c r="D18" s="37" t="s">
        <v>24</v>
      </c>
      <c r="E18" s="38"/>
      <c r="F18" s="38"/>
      <c r="G18" s="103">
        <v>19.28</v>
      </c>
      <c r="H18" s="94"/>
      <c r="I18" s="94"/>
      <c r="J18" s="103">
        <v>0</v>
      </c>
      <c r="K18" s="103">
        <v>0</v>
      </c>
      <c r="L18" s="103">
        <v>19.28</v>
      </c>
      <c r="M18" s="58">
        <f t="shared" si="0"/>
        <v>19.28</v>
      </c>
      <c r="N18" s="64" t="str">
        <f>VLOOKUP(A18,'DE PARA'!$A:$E,5,0)</f>
        <v>13.4</v>
      </c>
    </row>
    <row r="19" spans="1:14" x14ac:dyDescent="0.25">
      <c r="A19" s="46">
        <v>107220</v>
      </c>
      <c r="B19" s="37" t="s">
        <v>26</v>
      </c>
      <c r="C19" s="3" t="s">
        <v>0</v>
      </c>
      <c r="D19" s="37" t="s">
        <v>27</v>
      </c>
      <c r="E19" s="38"/>
      <c r="F19" s="38"/>
      <c r="G19" s="103">
        <v>355.79</v>
      </c>
      <c r="H19" s="94"/>
      <c r="I19" s="94"/>
      <c r="J19" s="104">
        <v>8916.67</v>
      </c>
      <c r="K19" s="104">
        <v>9062.5</v>
      </c>
      <c r="L19" s="103">
        <v>209.96</v>
      </c>
      <c r="M19" s="58">
        <f t="shared" si="0"/>
        <v>209.96</v>
      </c>
      <c r="N19" s="64" t="str">
        <f>VLOOKUP(A19,'DE PARA'!$A:$E,5,0)</f>
        <v>13.5</v>
      </c>
    </row>
    <row r="20" spans="1:14" x14ac:dyDescent="0.25">
      <c r="A20" s="39" t="s">
        <v>0</v>
      </c>
      <c r="B20" s="15" t="s">
        <v>0</v>
      </c>
      <c r="C20" s="3" t="s">
        <v>0</v>
      </c>
      <c r="D20" s="15" t="s">
        <v>0</v>
      </c>
      <c r="E20" s="40"/>
      <c r="F20" s="40"/>
      <c r="G20" s="40"/>
      <c r="H20" s="40"/>
      <c r="I20" s="40"/>
      <c r="J20" s="40"/>
      <c r="K20" s="40"/>
      <c r="L20" s="40"/>
      <c r="M20" s="58">
        <f t="shared" si="0"/>
        <v>0</v>
      </c>
    </row>
    <row r="21" spans="1:14" x14ac:dyDescent="0.25">
      <c r="A21" s="34">
        <v>49</v>
      </c>
      <c r="B21" s="35" t="s">
        <v>29</v>
      </c>
      <c r="C21" s="3" t="s">
        <v>0</v>
      </c>
      <c r="D21" s="35" t="s">
        <v>30</v>
      </c>
      <c r="E21" s="36"/>
      <c r="F21" s="36"/>
      <c r="G21" s="102">
        <v>1012.37</v>
      </c>
      <c r="H21" s="95"/>
      <c r="I21" s="95"/>
      <c r="J21" s="101">
        <v>0</v>
      </c>
      <c r="K21" s="101">
        <v>441.5</v>
      </c>
      <c r="L21" s="101">
        <v>570.87</v>
      </c>
      <c r="M21" s="58">
        <f t="shared" si="0"/>
        <v>570.87</v>
      </c>
      <c r="N21" s="64" t="str">
        <f>VLOOKUP(A21,'DE PARA'!$A:$E,5,0)</f>
        <v>13.3</v>
      </c>
    </row>
    <row r="22" spans="1:14" x14ac:dyDescent="0.25">
      <c r="A22" s="46">
        <v>109223</v>
      </c>
      <c r="B22" s="37" t="s">
        <v>36</v>
      </c>
      <c r="C22" s="3" t="s">
        <v>0</v>
      </c>
      <c r="D22" s="37" t="s">
        <v>37</v>
      </c>
      <c r="E22" s="38"/>
      <c r="F22" s="38"/>
      <c r="G22" s="104">
        <v>1012.37</v>
      </c>
      <c r="H22" s="94"/>
      <c r="I22" s="94"/>
      <c r="J22" s="103">
        <v>0</v>
      </c>
      <c r="K22" s="103">
        <v>441.5</v>
      </c>
      <c r="L22" s="103">
        <v>570.87</v>
      </c>
      <c r="M22" s="58">
        <f t="shared" si="0"/>
        <v>570.87</v>
      </c>
    </row>
    <row r="23" spans="1:14" x14ac:dyDescent="0.25">
      <c r="A23" s="39" t="s">
        <v>0</v>
      </c>
      <c r="B23" s="15" t="s">
        <v>0</v>
      </c>
      <c r="C23" s="3" t="s">
        <v>0</v>
      </c>
      <c r="D23" s="15" t="s">
        <v>0</v>
      </c>
      <c r="E23" s="40"/>
      <c r="F23" s="40"/>
      <c r="G23" s="40"/>
      <c r="H23" s="40"/>
      <c r="I23" s="40"/>
      <c r="J23" s="40"/>
      <c r="K23" s="40"/>
      <c r="L23" s="40"/>
      <c r="M23" s="58">
        <f t="shared" si="0"/>
        <v>0</v>
      </c>
    </row>
    <row r="24" spans="1:14" x14ac:dyDescent="0.25">
      <c r="A24" s="34">
        <v>48</v>
      </c>
      <c r="B24" s="35" t="s">
        <v>44</v>
      </c>
      <c r="C24" s="3" t="s">
        <v>0</v>
      </c>
      <c r="D24" s="35" t="s">
        <v>45</v>
      </c>
      <c r="E24" s="36"/>
      <c r="F24" s="36"/>
      <c r="G24" s="102">
        <v>14647161.210000001</v>
      </c>
      <c r="H24" s="95"/>
      <c r="I24" s="95"/>
      <c r="J24" s="102">
        <v>1149054.29</v>
      </c>
      <c r="K24" s="102">
        <v>772476.69</v>
      </c>
      <c r="L24" s="102">
        <v>15023738.810000001</v>
      </c>
      <c r="M24" s="58">
        <f t="shared" si="0"/>
        <v>15023738.810000001</v>
      </c>
    </row>
    <row r="25" spans="1:14" x14ac:dyDescent="0.25">
      <c r="A25" s="46">
        <v>107174</v>
      </c>
      <c r="B25" s="37" t="s">
        <v>46</v>
      </c>
      <c r="C25" s="3" t="s">
        <v>0</v>
      </c>
      <c r="D25" s="37" t="s">
        <v>47</v>
      </c>
      <c r="E25" s="38"/>
      <c r="F25" s="38"/>
      <c r="G25" s="104">
        <v>6543784.8499999996</v>
      </c>
      <c r="H25" s="94"/>
      <c r="I25" s="94"/>
      <c r="J25" s="104">
        <v>774187.71</v>
      </c>
      <c r="K25" s="104">
        <v>755712.49</v>
      </c>
      <c r="L25" s="104">
        <v>6562260.0700000003</v>
      </c>
      <c r="M25" s="58">
        <f t="shared" si="0"/>
        <v>6562260.0700000003</v>
      </c>
      <c r="N25" s="64" t="str">
        <f>VLOOKUP(A25,'DE PARA'!$A:$E,5,0)</f>
        <v>13.1</v>
      </c>
    </row>
    <row r="26" spans="1:14" x14ac:dyDescent="0.25">
      <c r="A26" s="46">
        <v>107204</v>
      </c>
      <c r="B26" s="37" t="s">
        <v>48</v>
      </c>
      <c r="C26" s="3" t="s">
        <v>0</v>
      </c>
      <c r="D26" s="37" t="s">
        <v>49</v>
      </c>
      <c r="E26" s="38"/>
      <c r="F26" s="38"/>
      <c r="G26" s="104">
        <v>82284.490000000005</v>
      </c>
      <c r="H26" s="94"/>
      <c r="I26" s="94"/>
      <c r="J26" s="103">
        <v>887.05</v>
      </c>
      <c r="K26" s="103">
        <v>0</v>
      </c>
      <c r="L26" s="104">
        <v>83171.539999999994</v>
      </c>
      <c r="M26" s="58">
        <f t="shared" si="0"/>
        <v>83171.539999999994</v>
      </c>
      <c r="N26" s="64" t="str">
        <f>VLOOKUP(A26,'DE PARA'!$A:$E,5,0)</f>
        <v>13.2</v>
      </c>
    </row>
    <row r="27" spans="1:14" x14ac:dyDescent="0.25">
      <c r="A27" s="46">
        <v>107239</v>
      </c>
      <c r="B27" s="37" t="s">
        <v>50</v>
      </c>
      <c r="C27" s="3" t="s">
        <v>0</v>
      </c>
      <c r="D27" s="37" t="s">
        <v>51</v>
      </c>
      <c r="E27" s="38"/>
      <c r="F27" s="38"/>
      <c r="G27" s="104">
        <v>1212888.32</v>
      </c>
      <c r="H27" s="94"/>
      <c r="I27" s="94"/>
      <c r="J27" s="104">
        <v>22893.8</v>
      </c>
      <c r="K27" s="104">
        <v>2426.42</v>
      </c>
      <c r="L27" s="104">
        <v>1233355.7</v>
      </c>
      <c r="M27" s="58">
        <f t="shared" si="0"/>
        <v>1233355.7</v>
      </c>
      <c r="N27" s="64" t="str">
        <f>VLOOKUP(A27,'DE PARA'!$A:$E,5,0)</f>
        <v>13.5</v>
      </c>
    </row>
    <row r="28" spans="1:14" x14ac:dyDescent="0.25">
      <c r="A28" s="46">
        <v>107476</v>
      </c>
      <c r="B28" s="37" t="s">
        <v>52</v>
      </c>
      <c r="C28" s="3" t="s">
        <v>0</v>
      </c>
      <c r="D28" s="37" t="s">
        <v>53</v>
      </c>
      <c r="E28" s="38"/>
      <c r="F28" s="38"/>
      <c r="G28" s="104">
        <v>5588859.4900000002</v>
      </c>
      <c r="H28" s="94"/>
      <c r="I28" s="94"/>
      <c r="J28" s="104">
        <v>337058.65</v>
      </c>
      <c r="K28" s="104">
        <v>11976.37</v>
      </c>
      <c r="L28" s="104">
        <v>5913941.7699999996</v>
      </c>
      <c r="M28" s="58">
        <f t="shared" si="0"/>
        <v>5913941.7699999996</v>
      </c>
      <c r="N28" s="64" t="str">
        <f>VLOOKUP(A28,'DE PARA'!$A:$E,5,0)</f>
        <v>13.2</v>
      </c>
    </row>
    <row r="29" spans="1:14" x14ac:dyDescent="0.25">
      <c r="A29" s="46">
        <v>107689</v>
      </c>
      <c r="B29" s="37" t="s">
        <v>54</v>
      </c>
      <c r="C29" s="3" t="s">
        <v>0</v>
      </c>
      <c r="D29" s="37" t="s">
        <v>55</v>
      </c>
      <c r="E29" s="38"/>
      <c r="F29" s="38"/>
      <c r="G29" s="104">
        <v>1219344.06</v>
      </c>
      <c r="H29" s="94"/>
      <c r="I29" s="94"/>
      <c r="J29" s="104">
        <v>14027.08</v>
      </c>
      <c r="K29" s="104">
        <v>2361.41</v>
      </c>
      <c r="L29" s="104">
        <v>1231009.73</v>
      </c>
      <c r="M29" s="58">
        <f t="shared" si="0"/>
        <v>1231009.73</v>
      </c>
      <c r="N29" s="64" t="str">
        <f>VLOOKUP(A29,'DE PARA'!$A:$E,5,0)</f>
        <v>13.4</v>
      </c>
    </row>
    <row r="30" spans="1:14" x14ac:dyDescent="0.25">
      <c r="A30" s="39" t="s">
        <v>0</v>
      </c>
      <c r="B30" s="15" t="s">
        <v>0</v>
      </c>
      <c r="C30" s="3" t="s">
        <v>0</v>
      </c>
      <c r="D30" s="15" t="s">
        <v>0</v>
      </c>
      <c r="E30" s="40"/>
      <c r="F30" s="40"/>
      <c r="G30" s="40"/>
      <c r="H30" s="40"/>
      <c r="I30" s="40"/>
      <c r="J30" s="40"/>
      <c r="K30" s="40"/>
      <c r="L30" s="40"/>
      <c r="M30" s="58">
        <f t="shared" si="0"/>
        <v>0</v>
      </c>
    </row>
    <row r="31" spans="1:14" x14ac:dyDescent="0.25">
      <c r="A31" s="34">
        <v>39</v>
      </c>
      <c r="B31" s="35" t="s">
        <v>56</v>
      </c>
      <c r="C31" s="3" t="s">
        <v>0</v>
      </c>
      <c r="D31" s="35" t="s">
        <v>57</v>
      </c>
      <c r="E31" s="36"/>
      <c r="F31" s="36"/>
      <c r="G31" s="102">
        <v>6765816.5800000001</v>
      </c>
      <c r="H31" s="95"/>
      <c r="I31" s="95"/>
      <c r="J31" s="102">
        <v>66362.03</v>
      </c>
      <c r="K31" s="101">
        <v>130.97999999999999</v>
      </c>
      <c r="L31" s="102">
        <v>6832047.6299999999</v>
      </c>
      <c r="M31" s="58">
        <f t="shared" si="0"/>
        <v>6832047.6299999999</v>
      </c>
      <c r="N31" s="64" t="str">
        <f>VLOOKUP(A31,'DE PARA'!$A:$E,5,0)</f>
        <v>13.3</v>
      </c>
    </row>
    <row r="32" spans="1:14" x14ac:dyDescent="0.25">
      <c r="A32" s="46">
        <v>106070</v>
      </c>
      <c r="B32" s="37" t="s">
        <v>58</v>
      </c>
      <c r="C32" s="3" t="s">
        <v>0</v>
      </c>
      <c r="D32" s="37" t="s">
        <v>59</v>
      </c>
      <c r="E32" s="38"/>
      <c r="F32" s="38"/>
      <c r="G32" s="104">
        <v>1287316.8</v>
      </c>
      <c r="H32" s="94"/>
      <c r="I32" s="94"/>
      <c r="J32" s="104">
        <v>12848.24</v>
      </c>
      <c r="K32" s="103">
        <v>0</v>
      </c>
      <c r="L32" s="104">
        <v>1300165.04</v>
      </c>
      <c r="M32" s="58">
        <f t="shared" si="0"/>
        <v>1300165.04</v>
      </c>
    </row>
    <row r="33" spans="1:14" s="64" customFormat="1" x14ac:dyDescent="0.25">
      <c r="A33" s="46">
        <v>106216</v>
      </c>
      <c r="B33" s="37" t="s">
        <v>60</v>
      </c>
      <c r="C33" s="3" t="s">
        <v>0</v>
      </c>
      <c r="D33" s="37" t="s">
        <v>61</v>
      </c>
      <c r="E33" s="38"/>
      <c r="F33" s="38"/>
      <c r="G33" s="104">
        <v>7806.84</v>
      </c>
      <c r="H33" s="94"/>
      <c r="I33" s="94"/>
      <c r="J33" s="103">
        <v>79.56</v>
      </c>
      <c r="K33" s="103">
        <v>0</v>
      </c>
      <c r="L33" s="104">
        <v>7886.4</v>
      </c>
      <c r="M33" s="58">
        <f t="shared" si="0"/>
        <v>7886.4</v>
      </c>
      <c r="N33" s="64">
        <f>VLOOKUP(A33,'DE PARA'!$A:$E,5,0)</f>
        <v>0</v>
      </c>
    </row>
    <row r="34" spans="1:14" s="64" customFormat="1" x14ac:dyDescent="0.25">
      <c r="A34" s="46">
        <v>106224</v>
      </c>
      <c r="B34" s="37" t="s">
        <v>62</v>
      </c>
      <c r="C34" s="3" t="s">
        <v>0</v>
      </c>
      <c r="D34" s="37" t="s">
        <v>63</v>
      </c>
      <c r="E34" s="38"/>
      <c r="F34" s="38"/>
      <c r="G34" s="104">
        <v>178389.14</v>
      </c>
      <c r="H34" s="94"/>
      <c r="I34" s="94"/>
      <c r="J34" s="104">
        <v>1780.44</v>
      </c>
      <c r="K34" s="103">
        <v>0</v>
      </c>
      <c r="L34" s="104">
        <v>180169.58</v>
      </c>
      <c r="M34" s="58">
        <f t="shared" si="0"/>
        <v>180169.58</v>
      </c>
    </row>
    <row r="35" spans="1:14" s="64" customFormat="1" x14ac:dyDescent="0.25">
      <c r="A35" s="46">
        <v>107140</v>
      </c>
      <c r="B35" s="37" t="s">
        <v>66</v>
      </c>
      <c r="C35" s="3" t="s">
        <v>0</v>
      </c>
      <c r="D35" s="37" t="s">
        <v>67</v>
      </c>
      <c r="E35" s="38"/>
      <c r="F35" s="38"/>
      <c r="G35" s="104">
        <v>4055918.35</v>
      </c>
      <c r="H35" s="94"/>
      <c r="I35" s="94"/>
      <c r="J35" s="104">
        <v>39958.49</v>
      </c>
      <c r="K35" s="103">
        <v>0</v>
      </c>
      <c r="L35" s="104">
        <v>4095876.84</v>
      </c>
      <c r="M35" s="58">
        <f t="shared" si="0"/>
        <v>4095876.84</v>
      </c>
    </row>
    <row r="36" spans="1:14" s="64" customFormat="1" x14ac:dyDescent="0.25">
      <c r="A36" s="46">
        <v>109231</v>
      </c>
      <c r="B36" s="37" t="s">
        <v>68</v>
      </c>
      <c r="C36" s="3" t="s">
        <v>0</v>
      </c>
      <c r="D36" s="37" t="s">
        <v>69</v>
      </c>
      <c r="E36" s="38"/>
      <c r="F36" s="38"/>
      <c r="G36" s="104">
        <v>65375.54</v>
      </c>
      <c r="H36" s="94"/>
      <c r="I36" s="94"/>
      <c r="J36" s="103">
        <v>752.84</v>
      </c>
      <c r="K36" s="103">
        <v>130.97999999999999</v>
      </c>
      <c r="L36" s="104">
        <v>65997.399999999994</v>
      </c>
      <c r="M36" s="58">
        <f t="shared" si="0"/>
        <v>65997.399999999994</v>
      </c>
    </row>
    <row r="37" spans="1:14" s="64" customFormat="1" x14ac:dyDescent="0.25">
      <c r="A37" s="46">
        <v>110086</v>
      </c>
      <c r="B37" s="37" t="s">
        <v>70</v>
      </c>
      <c r="C37" s="3" t="s">
        <v>0</v>
      </c>
      <c r="D37" s="37" t="s">
        <v>71</v>
      </c>
      <c r="E37" s="38"/>
      <c r="F37" s="38"/>
      <c r="G37" s="104">
        <v>1069260.17</v>
      </c>
      <c r="H37" s="94"/>
      <c r="I37" s="94"/>
      <c r="J37" s="104">
        <v>9991.67</v>
      </c>
      <c r="K37" s="103">
        <v>0</v>
      </c>
      <c r="L37" s="104">
        <v>1079251.8400000001</v>
      </c>
      <c r="M37" s="58">
        <f t="shared" si="0"/>
        <v>1079251.8400000001</v>
      </c>
    </row>
    <row r="38" spans="1:14" s="64" customFormat="1" x14ac:dyDescent="0.25">
      <c r="A38" s="46">
        <v>110183</v>
      </c>
      <c r="B38" s="37" t="s">
        <v>72</v>
      </c>
      <c r="C38" s="3" t="s">
        <v>0</v>
      </c>
      <c r="D38" s="37" t="s">
        <v>73</v>
      </c>
      <c r="E38" s="38"/>
      <c r="F38" s="38"/>
      <c r="G38" s="104">
        <v>101749.74</v>
      </c>
      <c r="H38" s="94"/>
      <c r="I38" s="94"/>
      <c r="J38" s="103">
        <v>950.79</v>
      </c>
      <c r="K38" s="103">
        <v>0</v>
      </c>
      <c r="L38" s="104">
        <v>102700.53</v>
      </c>
      <c r="M38" s="58">
        <f t="shared" si="0"/>
        <v>102700.53</v>
      </c>
    </row>
    <row r="39" spans="1:14" s="64" customFormat="1" x14ac:dyDescent="0.25">
      <c r="A39" s="39" t="s">
        <v>0</v>
      </c>
      <c r="B39" s="15" t="s">
        <v>0</v>
      </c>
      <c r="C39" s="3" t="s">
        <v>0</v>
      </c>
      <c r="D39" s="15" t="s">
        <v>0</v>
      </c>
      <c r="E39" s="40"/>
      <c r="F39" s="40"/>
      <c r="G39" s="40"/>
      <c r="H39" s="40"/>
      <c r="I39" s="40"/>
      <c r="J39" s="40"/>
      <c r="K39" s="40"/>
      <c r="L39" s="40"/>
      <c r="M39" s="58">
        <f t="shared" si="0"/>
        <v>0</v>
      </c>
    </row>
    <row r="40" spans="1:14" s="64" customFormat="1" x14ac:dyDescent="0.25">
      <c r="A40" s="34">
        <v>10017</v>
      </c>
      <c r="B40" s="35" t="s">
        <v>74</v>
      </c>
      <c r="C40" s="3" t="s">
        <v>0</v>
      </c>
      <c r="D40" s="35" t="s">
        <v>75</v>
      </c>
      <c r="E40" s="36"/>
      <c r="F40" s="36"/>
      <c r="G40" s="102">
        <v>323729.59999999998</v>
      </c>
      <c r="H40" s="95"/>
      <c r="I40" s="95"/>
      <c r="J40" s="102">
        <v>534752.37</v>
      </c>
      <c r="K40" s="102">
        <v>479500.99</v>
      </c>
      <c r="L40" s="102">
        <v>378980.98</v>
      </c>
      <c r="M40" s="56"/>
    </row>
    <row r="41" spans="1:14" s="64" customFormat="1" x14ac:dyDescent="0.25">
      <c r="A41" s="34">
        <v>26</v>
      </c>
      <c r="B41" s="35" t="s">
        <v>76</v>
      </c>
      <c r="C41" s="3" t="s">
        <v>0</v>
      </c>
      <c r="D41" s="35" t="s">
        <v>77</v>
      </c>
      <c r="E41" s="36"/>
      <c r="F41" s="36"/>
      <c r="G41" s="102">
        <v>199156.71</v>
      </c>
      <c r="H41" s="95"/>
      <c r="I41" s="95"/>
      <c r="J41" s="102">
        <v>354025.89</v>
      </c>
      <c r="K41" s="102">
        <v>313766.78000000003</v>
      </c>
      <c r="L41" s="102">
        <v>239415.82</v>
      </c>
      <c r="M41" s="58"/>
    </row>
    <row r="42" spans="1:14" s="64" customFormat="1" x14ac:dyDescent="0.25">
      <c r="A42" s="34">
        <v>10018</v>
      </c>
      <c r="B42" s="35" t="s">
        <v>78</v>
      </c>
      <c r="C42" s="3" t="s">
        <v>0</v>
      </c>
      <c r="D42" s="35" t="s">
        <v>79</v>
      </c>
      <c r="E42" s="36"/>
      <c r="F42" s="36"/>
      <c r="G42" s="102">
        <v>199156.71</v>
      </c>
      <c r="H42" s="95"/>
      <c r="I42" s="95"/>
      <c r="J42" s="102">
        <v>354025.89</v>
      </c>
      <c r="K42" s="102">
        <v>313766.78000000003</v>
      </c>
      <c r="L42" s="102">
        <v>239415.82</v>
      </c>
      <c r="M42" s="58"/>
    </row>
    <row r="43" spans="1:14" s="64" customFormat="1" x14ac:dyDescent="0.25">
      <c r="A43" s="46">
        <v>10024</v>
      </c>
      <c r="B43" s="37" t="s">
        <v>80</v>
      </c>
      <c r="C43" s="3" t="s">
        <v>0</v>
      </c>
      <c r="D43" s="37" t="s">
        <v>81</v>
      </c>
      <c r="E43" s="38"/>
      <c r="F43" s="38"/>
      <c r="G43" s="103">
        <v>0</v>
      </c>
      <c r="H43" s="94"/>
      <c r="I43" s="94"/>
      <c r="J43" s="104">
        <v>100500</v>
      </c>
      <c r="K43" s="104">
        <v>79000</v>
      </c>
      <c r="L43" s="104">
        <v>21500</v>
      </c>
      <c r="M43" s="58"/>
    </row>
    <row r="44" spans="1:14" s="64" customFormat="1" x14ac:dyDescent="0.25">
      <c r="A44" s="46">
        <v>10025</v>
      </c>
      <c r="B44" s="37" t="s">
        <v>82</v>
      </c>
      <c r="C44" s="3" t="s">
        <v>0</v>
      </c>
      <c r="D44" s="37" t="s">
        <v>83</v>
      </c>
      <c r="E44" s="38"/>
      <c r="F44" s="38"/>
      <c r="G44" s="104">
        <v>122949.31</v>
      </c>
      <c r="H44" s="94"/>
      <c r="I44" s="94"/>
      <c r="J44" s="104">
        <v>194190.01</v>
      </c>
      <c r="K44" s="104">
        <v>156341.81</v>
      </c>
      <c r="L44" s="104">
        <v>160797.51</v>
      </c>
      <c r="M44" s="59"/>
    </row>
    <row r="45" spans="1:14" s="64" customFormat="1" x14ac:dyDescent="0.25">
      <c r="A45" s="46">
        <v>10027</v>
      </c>
      <c r="B45" s="37" t="s">
        <v>84</v>
      </c>
      <c r="C45" s="3" t="s">
        <v>0</v>
      </c>
      <c r="D45" s="37" t="s">
        <v>85</v>
      </c>
      <c r="E45" s="38"/>
      <c r="F45" s="38"/>
      <c r="G45" s="104">
        <v>69605.78</v>
      </c>
      <c r="H45" s="94"/>
      <c r="I45" s="94"/>
      <c r="J45" s="104">
        <v>36316.239999999998</v>
      </c>
      <c r="K45" s="104">
        <v>69605.78</v>
      </c>
      <c r="L45" s="104">
        <v>36316.239999999998</v>
      </c>
      <c r="M45" s="59"/>
    </row>
    <row r="46" spans="1:14" s="64" customFormat="1" x14ac:dyDescent="0.25">
      <c r="A46" s="46">
        <v>10029</v>
      </c>
      <c r="B46" s="37" t="s">
        <v>86</v>
      </c>
      <c r="C46" s="3" t="s">
        <v>0</v>
      </c>
      <c r="D46" s="37" t="s">
        <v>87</v>
      </c>
      <c r="E46" s="38"/>
      <c r="F46" s="38"/>
      <c r="G46" s="104">
        <v>6601.62</v>
      </c>
      <c r="H46" s="94"/>
      <c r="I46" s="94"/>
      <c r="J46" s="104">
        <v>23019.64</v>
      </c>
      <c r="K46" s="104">
        <v>8819.19</v>
      </c>
      <c r="L46" s="104">
        <v>20802.07</v>
      </c>
      <c r="M46" s="59"/>
    </row>
    <row r="47" spans="1:14" s="64" customFormat="1" x14ac:dyDescent="0.25">
      <c r="A47" s="39" t="s">
        <v>0</v>
      </c>
      <c r="B47" s="15" t="s">
        <v>0</v>
      </c>
      <c r="C47" s="3" t="s">
        <v>0</v>
      </c>
      <c r="D47" s="15" t="s">
        <v>0</v>
      </c>
      <c r="E47" s="40"/>
      <c r="F47" s="40"/>
      <c r="G47" s="40"/>
      <c r="H47" s="40"/>
      <c r="I47" s="40"/>
      <c r="J47" s="40"/>
      <c r="K47" s="40"/>
      <c r="L47" s="40"/>
      <c r="M47" s="59"/>
    </row>
    <row r="48" spans="1:14" s="64" customFormat="1" x14ac:dyDescent="0.25">
      <c r="A48" s="34">
        <v>28</v>
      </c>
      <c r="B48" s="35" t="s">
        <v>88</v>
      </c>
      <c r="C48" s="3" t="s">
        <v>0</v>
      </c>
      <c r="D48" s="35" t="s">
        <v>89</v>
      </c>
      <c r="E48" s="36"/>
      <c r="F48" s="36"/>
      <c r="G48" s="102">
        <v>93422.77</v>
      </c>
      <c r="H48" s="95"/>
      <c r="I48" s="95"/>
      <c r="J48" s="102">
        <v>180726.48</v>
      </c>
      <c r="K48" s="102">
        <v>160184.54999999999</v>
      </c>
      <c r="L48" s="102">
        <v>113964.7</v>
      </c>
      <c r="M48" s="56"/>
    </row>
    <row r="49" spans="1:13" s="64" customFormat="1" x14ac:dyDescent="0.25">
      <c r="A49" s="34">
        <v>31</v>
      </c>
      <c r="B49" s="35" t="s">
        <v>90</v>
      </c>
      <c r="C49" s="3" t="s">
        <v>0</v>
      </c>
      <c r="D49" s="35" t="s">
        <v>91</v>
      </c>
      <c r="E49" s="36"/>
      <c r="F49" s="36"/>
      <c r="G49" s="102">
        <v>93422.77</v>
      </c>
      <c r="H49" s="95"/>
      <c r="I49" s="95"/>
      <c r="J49" s="102">
        <v>180726.48</v>
      </c>
      <c r="K49" s="102">
        <v>160184.54999999999</v>
      </c>
      <c r="L49" s="102">
        <v>113964.7</v>
      </c>
      <c r="M49" s="58"/>
    </row>
    <row r="50" spans="1:13" s="64" customFormat="1" x14ac:dyDescent="0.25">
      <c r="A50" s="46">
        <v>10031</v>
      </c>
      <c r="B50" s="37" t="s">
        <v>92</v>
      </c>
      <c r="C50" s="3" t="s">
        <v>0</v>
      </c>
      <c r="D50" s="37" t="s">
        <v>93</v>
      </c>
      <c r="E50" s="38"/>
      <c r="F50" s="38"/>
      <c r="G50" s="103">
        <v>0</v>
      </c>
      <c r="H50" s="94"/>
      <c r="I50" s="94"/>
      <c r="J50" s="104">
        <v>119903</v>
      </c>
      <c r="K50" s="104">
        <v>119903</v>
      </c>
      <c r="L50" s="103">
        <v>0</v>
      </c>
      <c r="M50" s="58"/>
    </row>
    <row r="51" spans="1:13" s="64" customFormat="1" x14ac:dyDescent="0.25">
      <c r="A51" s="46">
        <v>10032</v>
      </c>
      <c r="B51" s="37" t="s">
        <v>94</v>
      </c>
      <c r="C51" s="3" t="s">
        <v>0</v>
      </c>
      <c r="D51" s="37" t="s">
        <v>95</v>
      </c>
      <c r="E51" s="38"/>
      <c r="F51" s="38"/>
      <c r="G51" s="104">
        <v>21518.38</v>
      </c>
      <c r="H51" s="94"/>
      <c r="I51" s="94"/>
      <c r="J51" s="104">
        <v>24610</v>
      </c>
      <c r="K51" s="104">
        <v>40281.550000000003</v>
      </c>
      <c r="L51" s="104">
        <v>5846.83</v>
      </c>
      <c r="M51" s="59"/>
    </row>
    <row r="52" spans="1:13" s="64" customFormat="1" x14ac:dyDescent="0.25">
      <c r="A52" s="46">
        <v>10033</v>
      </c>
      <c r="B52" s="37" t="s">
        <v>96</v>
      </c>
      <c r="C52" s="3" t="s">
        <v>0</v>
      </c>
      <c r="D52" s="37" t="s">
        <v>97</v>
      </c>
      <c r="E52" s="38"/>
      <c r="F52" s="38"/>
      <c r="G52" s="104">
        <v>17439</v>
      </c>
      <c r="H52" s="94"/>
      <c r="I52" s="94"/>
      <c r="J52" s="104">
        <v>9916</v>
      </c>
      <c r="K52" s="103">
        <v>0</v>
      </c>
      <c r="L52" s="104">
        <v>27355</v>
      </c>
      <c r="M52" s="59"/>
    </row>
    <row r="53" spans="1:13" s="64" customFormat="1" x14ac:dyDescent="0.25">
      <c r="A53" s="46">
        <v>10036</v>
      </c>
      <c r="B53" s="37" t="s">
        <v>100</v>
      </c>
      <c r="C53" s="3" t="s">
        <v>0</v>
      </c>
      <c r="D53" s="37" t="s">
        <v>101</v>
      </c>
      <c r="E53" s="38"/>
      <c r="F53" s="38"/>
      <c r="G53" s="104">
        <v>54465.39</v>
      </c>
      <c r="H53" s="94"/>
      <c r="I53" s="94"/>
      <c r="J53" s="104">
        <v>26297.48</v>
      </c>
      <c r="K53" s="103">
        <v>0</v>
      </c>
      <c r="L53" s="104">
        <v>80762.87</v>
      </c>
      <c r="M53" s="59"/>
    </row>
    <row r="54" spans="1:13" s="64" customFormat="1" x14ac:dyDescent="0.25">
      <c r="A54" s="39" t="s">
        <v>0</v>
      </c>
      <c r="B54" s="15" t="s">
        <v>0</v>
      </c>
      <c r="C54" s="3" t="s">
        <v>0</v>
      </c>
      <c r="D54" s="15" t="s">
        <v>0</v>
      </c>
      <c r="E54" s="40"/>
      <c r="F54" s="40"/>
      <c r="G54" s="40"/>
      <c r="H54" s="40"/>
      <c r="I54" s="40"/>
      <c r="J54" s="40"/>
      <c r="K54" s="40"/>
      <c r="L54" s="40"/>
      <c r="M54" s="59"/>
    </row>
    <row r="55" spans="1:13" s="64" customFormat="1" x14ac:dyDescent="0.25">
      <c r="A55" s="34">
        <v>72</v>
      </c>
      <c r="B55" s="35" t="s">
        <v>102</v>
      </c>
      <c r="C55" s="3" t="s">
        <v>0</v>
      </c>
      <c r="D55" s="35" t="s">
        <v>103</v>
      </c>
      <c r="E55" s="36"/>
      <c r="F55" s="36"/>
      <c r="G55" s="102">
        <v>31150.12</v>
      </c>
      <c r="H55" s="95"/>
      <c r="I55" s="95"/>
      <c r="J55" s="101">
        <v>0</v>
      </c>
      <c r="K55" s="102">
        <v>5549.66</v>
      </c>
      <c r="L55" s="102">
        <v>25600.46</v>
      </c>
      <c r="M55" s="56"/>
    </row>
    <row r="56" spans="1:13" s="64" customFormat="1" x14ac:dyDescent="0.25">
      <c r="A56" s="34">
        <v>73</v>
      </c>
      <c r="B56" s="35" t="s">
        <v>104</v>
      </c>
      <c r="C56" s="3" t="s">
        <v>0</v>
      </c>
      <c r="D56" s="35" t="s">
        <v>103</v>
      </c>
      <c r="E56" s="36"/>
      <c r="F56" s="36"/>
      <c r="G56" s="102">
        <v>31150.12</v>
      </c>
      <c r="H56" s="95"/>
      <c r="I56" s="95"/>
      <c r="J56" s="101">
        <v>0</v>
      </c>
      <c r="K56" s="102">
        <v>5549.66</v>
      </c>
      <c r="L56" s="102">
        <v>25600.46</v>
      </c>
      <c r="M56" s="58"/>
    </row>
    <row r="57" spans="1:13" s="64" customFormat="1" x14ac:dyDescent="0.25">
      <c r="A57" s="46">
        <v>10058</v>
      </c>
      <c r="B57" s="37" t="s">
        <v>105</v>
      </c>
      <c r="C57" s="3" t="s">
        <v>0</v>
      </c>
      <c r="D57" s="37" t="s">
        <v>106</v>
      </c>
      <c r="E57" s="38"/>
      <c r="F57" s="38"/>
      <c r="G57" s="104">
        <v>31150.12</v>
      </c>
      <c r="H57" s="94"/>
      <c r="I57" s="94"/>
      <c r="J57" s="103">
        <v>0</v>
      </c>
      <c r="K57" s="104">
        <v>5549.66</v>
      </c>
      <c r="L57" s="104">
        <v>25600.46</v>
      </c>
      <c r="M57" s="58"/>
    </row>
    <row r="58" spans="1:13" s="64" customFormat="1" x14ac:dyDescent="0.25">
      <c r="A58" s="39" t="s">
        <v>0</v>
      </c>
      <c r="B58" s="15" t="s">
        <v>0</v>
      </c>
      <c r="C58" s="3" t="s">
        <v>0</v>
      </c>
      <c r="D58" s="15" t="s">
        <v>0</v>
      </c>
      <c r="E58" s="40"/>
      <c r="F58" s="40"/>
      <c r="G58" s="40"/>
      <c r="H58" s="40"/>
      <c r="I58" s="40"/>
      <c r="J58" s="40"/>
      <c r="K58" s="40"/>
      <c r="L58" s="40"/>
      <c r="M58" s="59"/>
    </row>
    <row r="59" spans="1:13" s="64" customFormat="1" x14ac:dyDescent="0.25">
      <c r="A59" s="34">
        <v>46</v>
      </c>
      <c r="B59" s="35" t="s">
        <v>107</v>
      </c>
      <c r="C59" s="3" t="s">
        <v>0</v>
      </c>
      <c r="D59" s="35" t="s">
        <v>108</v>
      </c>
      <c r="E59" s="36"/>
      <c r="F59" s="36"/>
      <c r="G59" s="102">
        <v>792206.94</v>
      </c>
      <c r="H59" s="95"/>
      <c r="I59" s="95"/>
      <c r="J59" s="101">
        <v>0</v>
      </c>
      <c r="K59" s="102">
        <v>19934.830000000002</v>
      </c>
      <c r="L59" s="102">
        <v>772272.11</v>
      </c>
      <c r="M59" s="56"/>
    </row>
    <row r="60" spans="1:13" s="64" customFormat="1" x14ac:dyDescent="0.25">
      <c r="A60" s="34">
        <v>47</v>
      </c>
      <c r="B60" s="35" t="s">
        <v>109</v>
      </c>
      <c r="C60" s="3" t="s">
        <v>0</v>
      </c>
      <c r="D60" s="35" t="s">
        <v>110</v>
      </c>
      <c r="E60" s="36"/>
      <c r="F60" s="36"/>
      <c r="G60" s="102">
        <v>792206.94</v>
      </c>
      <c r="H60" s="95"/>
      <c r="I60" s="95"/>
      <c r="J60" s="101">
        <v>0</v>
      </c>
      <c r="K60" s="102">
        <v>19934.830000000002</v>
      </c>
      <c r="L60" s="102">
        <v>772272.11</v>
      </c>
      <c r="M60" s="58"/>
    </row>
    <row r="61" spans="1:13" s="64" customFormat="1" x14ac:dyDescent="0.25">
      <c r="A61" s="34">
        <v>99</v>
      </c>
      <c r="B61" s="35" t="s">
        <v>111</v>
      </c>
      <c r="C61" s="3" t="s">
        <v>0</v>
      </c>
      <c r="D61" s="35" t="s">
        <v>112</v>
      </c>
      <c r="E61" s="36"/>
      <c r="F61" s="36"/>
      <c r="G61" s="102">
        <v>2780208.75</v>
      </c>
      <c r="H61" s="95"/>
      <c r="I61" s="95"/>
      <c r="J61" s="101">
        <v>0</v>
      </c>
      <c r="K61" s="101">
        <v>0</v>
      </c>
      <c r="L61" s="102">
        <v>2780208.75</v>
      </c>
      <c r="M61" s="58"/>
    </row>
    <row r="62" spans="1:13" s="64" customFormat="1" x14ac:dyDescent="0.25">
      <c r="A62" s="34">
        <v>100</v>
      </c>
      <c r="B62" s="35" t="s">
        <v>113</v>
      </c>
      <c r="C62" s="3" t="s">
        <v>0</v>
      </c>
      <c r="D62" s="35" t="s">
        <v>114</v>
      </c>
      <c r="E62" s="36"/>
      <c r="F62" s="36"/>
      <c r="G62" s="102">
        <v>2780208.75</v>
      </c>
      <c r="H62" s="95"/>
      <c r="I62" s="95"/>
      <c r="J62" s="101">
        <v>0</v>
      </c>
      <c r="K62" s="101">
        <v>0</v>
      </c>
      <c r="L62" s="102">
        <v>2780208.75</v>
      </c>
      <c r="M62" s="58"/>
    </row>
    <row r="63" spans="1:13" s="64" customFormat="1" x14ac:dyDescent="0.25">
      <c r="A63" s="46">
        <v>36489</v>
      </c>
      <c r="B63" s="37" t="s">
        <v>115</v>
      </c>
      <c r="C63" s="3" t="s">
        <v>0</v>
      </c>
      <c r="D63" s="37" t="s">
        <v>116</v>
      </c>
      <c r="E63" s="38"/>
      <c r="F63" s="38"/>
      <c r="G63" s="104">
        <v>1193227.32</v>
      </c>
      <c r="H63" s="94"/>
      <c r="I63" s="94"/>
      <c r="J63" s="103">
        <v>0</v>
      </c>
      <c r="K63" s="103">
        <v>0</v>
      </c>
      <c r="L63" s="104">
        <v>1193227.32</v>
      </c>
      <c r="M63" s="58"/>
    </row>
    <row r="64" spans="1:13" s="64" customFormat="1" x14ac:dyDescent="0.25">
      <c r="A64" s="46">
        <v>36490</v>
      </c>
      <c r="B64" s="37" t="s">
        <v>1791</v>
      </c>
      <c r="C64" s="3" t="s">
        <v>0</v>
      </c>
      <c r="D64" s="37" t="s">
        <v>1792</v>
      </c>
      <c r="E64" s="38"/>
      <c r="F64" s="38"/>
      <c r="G64" s="104">
        <v>41082.71</v>
      </c>
      <c r="H64" s="94"/>
      <c r="I64" s="94"/>
      <c r="J64" s="103">
        <v>0</v>
      </c>
      <c r="K64" s="103">
        <v>0</v>
      </c>
      <c r="L64" s="104">
        <v>41082.71</v>
      </c>
      <c r="M64" s="58"/>
    </row>
    <row r="65" spans="1:13" s="64" customFormat="1" x14ac:dyDescent="0.25">
      <c r="A65" s="46">
        <v>36492</v>
      </c>
      <c r="B65" s="37" t="s">
        <v>1794</v>
      </c>
      <c r="C65" s="3" t="s">
        <v>0</v>
      </c>
      <c r="D65" s="37" t="s">
        <v>1795</v>
      </c>
      <c r="E65" s="38"/>
      <c r="F65" s="38"/>
      <c r="G65" s="104">
        <v>190200</v>
      </c>
      <c r="H65" s="94"/>
      <c r="I65" s="94"/>
      <c r="J65" s="103">
        <v>0</v>
      </c>
      <c r="K65" s="103">
        <v>0</v>
      </c>
      <c r="L65" s="104">
        <v>190200</v>
      </c>
      <c r="M65" s="59"/>
    </row>
    <row r="66" spans="1:13" s="64" customFormat="1" x14ac:dyDescent="0.25">
      <c r="A66" s="32" t="s">
        <v>1</v>
      </c>
      <c r="B66" s="32" t="s">
        <v>2</v>
      </c>
      <c r="C66" s="32" t="s">
        <v>3</v>
      </c>
      <c r="D66" s="33"/>
      <c r="E66" s="33"/>
      <c r="F66" s="33"/>
      <c r="G66" s="99" t="s">
        <v>1773</v>
      </c>
      <c r="H66" s="100"/>
      <c r="I66" s="100"/>
      <c r="J66" s="99" t="s">
        <v>1140</v>
      </c>
      <c r="K66" s="99" t="s">
        <v>1141</v>
      </c>
      <c r="L66" s="99" t="s">
        <v>1774</v>
      </c>
      <c r="M66" s="59"/>
    </row>
    <row r="67" spans="1:13" s="64" customFormat="1" x14ac:dyDescent="0.25">
      <c r="A67" s="46">
        <v>36493</v>
      </c>
      <c r="B67" s="37" t="s">
        <v>117</v>
      </c>
      <c r="C67" s="3" t="s">
        <v>0</v>
      </c>
      <c r="D67" s="37" t="s">
        <v>118</v>
      </c>
      <c r="E67" s="38"/>
      <c r="F67" s="38"/>
      <c r="G67" s="104">
        <v>544801.59</v>
      </c>
      <c r="H67" s="94"/>
      <c r="I67" s="94"/>
      <c r="J67" s="103">
        <v>0</v>
      </c>
      <c r="K67" s="103">
        <v>0</v>
      </c>
      <c r="L67" s="104">
        <v>544801.59</v>
      </c>
      <c r="M67" s="59"/>
    </row>
    <row r="68" spans="1:13" s="64" customFormat="1" x14ac:dyDescent="0.25">
      <c r="A68" s="46">
        <v>36494</v>
      </c>
      <c r="B68" s="37" t="s">
        <v>1539</v>
      </c>
      <c r="C68" s="3" t="s">
        <v>0</v>
      </c>
      <c r="D68" s="37" t="s">
        <v>1540</v>
      </c>
      <c r="E68" s="38"/>
      <c r="F68" s="38"/>
      <c r="G68" s="104">
        <v>628380.04</v>
      </c>
      <c r="H68" s="94"/>
      <c r="I68" s="94"/>
      <c r="J68" s="103">
        <v>0</v>
      </c>
      <c r="K68" s="103">
        <v>0</v>
      </c>
      <c r="L68" s="104">
        <v>628380.04</v>
      </c>
      <c r="M68" s="59"/>
    </row>
    <row r="69" spans="1:13" s="64" customFormat="1" x14ac:dyDescent="0.25">
      <c r="A69" s="46">
        <v>36495</v>
      </c>
      <c r="B69" s="37" t="s">
        <v>1797</v>
      </c>
      <c r="C69" s="3" t="s">
        <v>0</v>
      </c>
      <c r="D69" s="37" t="s">
        <v>462</v>
      </c>
      <c r="E69" s="38"/>
      <c r="F69" s="38"/>
      <c r="G69" s="104">
        <v>182517.09</v>
      </c>
      <c r="H69" s="94"/>
      <c r="I69" s="94"/>
      <c r="J69" s="103">
        <v>0</v>
      </c>
      <c r="K69" s="103">
        <v>0</v>
      </c>
      <c r="L69" s="104">
        <v>182517.09</v>
      </c>
      <c r="M69" s="59"/>
    </row>
    <row r="70" spans="1:13" s="64" customFormat="1" x14ac:dyDescent="0.25">
      <c r="A70" s="39" t="s">
        <v>0</v>
      </c>
      <c r="B70" s="15" t="s">
        <v>0</v>
      </c>
      <c r="C70" s="3" t="s">
        <v>0</v>
      </c>
      <c r="D70" s="15" t="s">
        <v>0</v>
      </c>
      <c r="E70" s="40"/>
      <c r="F70" s="40"/>
      <c r="G70" s="40"/>
      <c r="H70" s="40"/>
      <c r="I70" s="40"/>
      <c r="J70" s="40"/>
      <c r="K70" s="40"/>
      <c r="L70" s="40"/>
      <c r="M70" s="59"/>
    </row>
    <row r="71" spans="1:13" s="64" customFormat="1" x14ac:dyDescent="0.25">
      <c r="A71" s="34">
        <v>69</v>
      </c>
      <c r="B71" s="35" t="s">
        <v>121</v>
      </c>
      <c r="C71" s="3" t="s">
        <v>0</v>
      </c>
      <c r="D71" s="35" t="s">
        <v>122</v>
      </c>
      <c r="E71" s="36"/>
      <c r="F71" s="36"/>
      <c r="G71" s="102">
        <v>-1988001.81</v>
      </c>
      <c r="H71" s="95"/>
      <c r="I71" s="95"/>
      <c r="J71" s="101">
        <v>0</v>
      </c>
      <c r="K71" s="102">
        <v>19934.830000000002</v>
      </c>
      <c r="L71" s="102">
        <v>-2007936.64</v>
      </c>
      <c r="M71" s="56"/>
    </row>
    <row r="72" spans="1:13" s="64" customFormat="1" x14ac:dyDescent="0.25">
      <c r="A72" s="34">
        <v>68</v>
      </c>
      <c r="B72" s="35" t="s">
        <v>123</v>
      </c>
      <c r="C72" s="3" t="s">
        <v>0</v>
      </c>
      <c r="D72" s="35" t="s">
        <v>124</v>
      </c>
      <c r="E72" s="36"/>
      <c r="F72" s="36"/>
      <c r="G72" s="102">
        <v>-1988001.81</v>
      </c>
      <c r="H72" s="95"/>
      <c r="I72" s="95"/>
      <c r="J72" s="101">
        <v>0</v>
      </c>
      <c r="K72" s="102">
        <v>19934.830000000002</v>
      </c>
      <c r="L72" s="102">
        <v>-2007936.64</v>
      </c>
      <c r="M72" s="58"/>
    </row>
    <row r="73" spans="1:13" s="64" customFormat="1" x14ac:dyDescent="0.25">
      <c r="A73" s="46">
        <v>36496</v>
      </c>
      <c r="B73" s="37" t="s">
        <v>1799</v>
      </c>
      <c r="C73" s="3" t="s">
        <v>0</v>
      </c>
      <c r="D73" s="37" t="s">
        <v>1800</v>
      </c>
      <c r="E73" s="38"/>
      <c r="F73" s="38"/>
      <c r="G73" s="104">
        <v>-190200</v>
      </c>
      <c r="H73" s="94"/>
      <c r="I73" s="94"/>
      <c r="J73" s="103">
        <v>0</v>
      </c>
      <c r="K73" s="103">
        <v>0</v>
      </c>
      <c r="L73" s="104">
        <v>-190200</v>
      </c>
      <c r="M73" s="58"/>
    </row>
    <row r="74" spans="1:13" s="64" customFormat="1" x14ac:dyDescent="0.25">
      <c r="A74" s="46">
        <v>36497</v>
      </c>
      <c r="B74" s="37" t="s">
        <v>125</v>
      </c>
      <c r="C74" s="3" t="s">
        <v>0</v>
      </c>
      <c r="D74" s="37" t="s">
        <v>126</v>
      </c>
      <c r="E74" s="38"/>
      <c r="F74" s="38"/>
      <c r="G74" s="104">
        <v>-526202.68999999994</v>
      </c>
      <c r="H74" s="94"/>
      <c r="I74" s="94"/>
      <c r="J74" s="103">
        <v>0</v>
      </c>
      <c r="K74" s="104">
        <v>4314.12</v>
      </c>
      <c r="L74" s="104">
        <v>-530516.81000000006</v>
      </c>
      <c r="M74" s="59"/>
    </row>
    <row r="75" spans="1:13" s="64" customFormat="1" x14ac:dyDescent="0.25">
      <c r="A75" s="46">
        <v>36498</v>
      </c>
      <c r="B75" s="37" t="s">
        <v>127</v>
      </c>
      <c r="C75" s="3" t="s">
        <v>0</v>
      </c>
      <c r="D75" s="37" t="s">
        <v>128</v>
      </c>
      <c r="E75" s="38"/>
      <c r="F75" s="38"/>
      <c r="G75" s="104">
        <v>-325486.06</v>
      </c>
      <c r="H75" s="94"/>
      <c r="I75" s="94"/>
      <c r="J75" s="103">
        <v>0</v>
      </c>
      <c r="K75" s="104">
        <v>2628.75</v>
      </c>
      <c r="L75" s="104">
        <v>-328114.81</v>
      </c>
      <c r="M75" s="59"/>
    </row>
    <row r="76" spans="1:13" s="64" customFormat="1" x14ac:dyDescent="0.25">
      <c r="A76" s="46">
        <v>36499</v>
      </c>
      <c r="B76" s="37" t="s">
        <v>129</v>
      </c>
      <c r="C76" s="3" t="s">
        <v>0</v>
      </c>
      <c r="D76" s="37" t="s">
        <v>130</v>
      </c>
      <c r="E76" s="38"/>
      <c r="F76" s="38"/>
      <c r="G76" s="104">
        <v>-725352.35</v>
      </c>
      <c r="H76" s="94"/>
      <c r="I76" s="94"/>
      <c r="J76" s="103">
        <v>0</v>
      </c>
      <c r="K76" s="104">
        <v>12900.37</v>
      </c>
      <c r="L76" s="104">
        <v>-738252.72</v>
      </c>
      <c r="M76" s="59"/>
    </row>
    <row r="77" spans="1:13" s="64" customFormat="1" x14ac:dyDescent="0.25">
      <c r="A77" s="46">
        <v>36502</v>
      </c>
      <c r="B77" s="37" t="s">
        <v>131</v>
      </c>
      <c r="C77" s="3" t="s">
        <v>0</v>
      </c>
      <c r="D77" s="37" t="s">
        <v>132</v>
      </c>
      <c r="E77" s="38"/>
      <c r="F77" s="38"/>
      <c r="G77" s="104">
        <v>-38243.620000000003</v>
      </c>
      <c r="H77" s="94"/>
      <c r="I77" s="94"/>
      <c r="J77" s="103">
        <v>0</v>
      </c>
      <c r="K77" s="103">
        <v>91.59</v>
      </c>
      <c r="L77" s="104">
        <v>-38335.21</v>
      </c>
      <c r="M77" s="59"/>
    </row>
    <row r="78" spans="1:13" s="64" customFormat="1" x14ac:dyDescent="0.25">
      <c r="A78" s="46">
        <v>36503</v>
      </c>
      <c r="B78" s="37" t="s">
        <v>1802</v>
      </c>
      <c r="C78" s="3" t="s">
        <v>0</v>
      </c>
      <c r="D78" s="37" t="s">
        <v>1803</v>
      </c>
      <c r="E78" s="38"/>
      <c r="F78" s="38"/>
      <c r="G78" s="104">
        <v>-182517.09</v>
      </c>
      <c r="H78" s="94"/>
      <c r="I78" s="94"/>
      <c r="J78" s="103">
        <v>0</v>
      </c>
      <c r="K78" s="103">
        <v>0</v>
      </c>
      <c r="L78" s="104">
        <v>-182517.09</v>
      </c>
      <c r="M78" s="59"/>
    </row>
    <row r="79" spans="1:13" s="64" customFormat="1" x14ac:dyDescent="0.25">
      <c r="A79" s="39" t="s">
        <v>0</v>
      </c>
      <c r="B79" s="15" t="s">
        <v>0</v>
      </c>
      <c r="C79" s="3" t="s">
        <v>0</v>
      </c>
      <c r="D79" s="15" t="s">
        <v>0</v>
      </c>
      <c r="E79" s="40"/>
      <c r="F79" s="40"/>
      <c r="G79" s="40"/>
      <c r="H79" s="40"/>
      <c r="I79" s="40"/>
      <c r="J79" s="40"/>
      <c r="K79" s="40"/>
      <c r="L79" s="40"/>
      <c r="M79" s="59"/>
    </row>
    <row r="80" spans="1:13" s="64" customFormat="1" x14ac:dyDescent="0.25">
      <c r="A80" s="34">
        <v>134</v>
      </c>
      <c r="B80" s="35">
        <v>2</v>
      </c>
      <c r="C80" s="35" t="s">
        <v>133</v>
      </c>
      <c r="D80" s="36"/>
      <c r="E80" s="36"/>
      <c r="F80" s="36"/>
      <c r="G80" s="102">
        <v>22818849.170000002</v>
      </c>
      <c r="H80" s="95"/>
      <c r="I80" s="95"/>
      <c r="J80" s="102">
        <v>2386155.96</v>
      </c>
      <c r="K80" s="102">
        <v>2615087.56</v>
      </c>
      <c r="L80" s="102">
        <v>23047780.77</v>
      </c>
      <c r="M80" s="56"/>
    </row>
    <row r="81" spans="1:13" s="64" customFormat="1" x14ac:dyDescent="0.25">
      <c r="A81" s="34">
        <v>135</v>
      </c>
      <c r="B81" s="35" t="s">
        <v>134</v>
      </c>
      <c r="C81" s="3" t="s">
        <v>0</v>
      </c>
      <c r="D81" s="35" t="s">
        <v>135</v>
      </c>
      <c r="E81" s="36"/>
      <c r="F81" s="36"/>
      <c r="G81" s="102">
        <v>22020321.059999999</v>
      </c>
      <c r="H81" s="95"/>
      <c r="I81" s="95"/>
      <c r="J81" s="102">
        <v>2366166.16</v>
      </c>
      <c r="K81" s="102">
        <v>2615087.56</v>
      </c>
      <c r="L81" s="102">
        <v>22269242.460000001</v>
      </c>
      <c r="M81" s="58"/>
    </row>
    <row r="82" spans="1:13" s="64" customFormat="1" x14ac:dyDescent="0.25">
      <c r="A82" s="34">
        <v>93</v>
      </c>
      <c r="B82" s="35" t="s">
        <v>136</v>
      </c>
      <c r="C82" s="3" t="s">
        <v>0</v>
      </c>
      <c r="D82" s="35" t="s">
        <v>137</v>
      </c>
      <c r="E82" s="36"/>
      <c r="F82" s="36"/>
      <c r="G82" s="102">
        <v>22020321.059999999</v>
      </c>
      <c r="H82" s="95"/>
      <c r="I82" s="95"/>
      <c r="J82" s="102">
        <v>2366166.16</v>
      </c>
      <c r="K82" s="102">
        <v>2615087.56</v>
      </c>
      <c r="L82" s="102">
        <v>22269242.460000001</v>
      </c>
      <c r="M82" s="58"/>
    </row>
    <row r="83" spans="1:13" s="64" customFormat="1" x14ac:dyDescent="0.25">
      <c r="A83" s="34">
        <v>119</v>
      </c>
      <c r="B83" s="35" t="s">
        <v>138</v>
      </c>
      <c r="C83" s="3" t="s">
        <v>0</v>
      </c>
      <c r="D83" s="35" t="s">
        <v>139</v>
      </c>
      <c r="E83" s="36"/>
      <c r="F83" s="36"/>
      <c r="G83" s="102">
        <v>723253.51</v>
      </c>
      <c r="H83" s="95"/>
      <c r="I83" s="95"/>
      <c r="J83" s="102">
        <v>545692.48</v>
      </c>
      <c r="K83" s="102">
        <v>586789.79</v>
      </c>
      <c r="L83" s="102">
        <v>764350.82</v>
      </c>
      <c r="M83" s="58"/>
    </row>
    <row r="84" spans="1:13" s="64" customFormat="1" x14ac:dyDescent="0.25">
      <c r="A84" s="34">
        <v>120</v>
      </c>
      <c r="B84" s="35" t="s">
        <v>140</v>
      </c>
      <c r="C84" s="3" t="s">
        <v>0</v>
      </c>
      <c r="D84" s="35" t="s">
        <v>139</v>
      </c>
      <c r="E84" s="36"/>
      <c r="F84" s="36"/>
      <c r="G84" s="102">
        <v>3573.06</v>
      </c>
      <c r="H84" s="95"/>
      <c r="I84" s="95"/>
      <c r="J84" s="102">
        <v>472219.26</v>
      </c>
      <c r="K84" s="102">
        <v>476810.12</v>
      </c>
      <c r="L84" s="102">
        <v>8163.92</v>
      </c>
      <c r="M84" s="58"/>
    </row>
    <row r="85" spans="1:13" s="64" customFormat="1" x14ac:dyDescent="0.25">
      <c r="A85" s="46">
        <v>20009</v>
      </c>
      <c r="B85" s="37" t="s">
        <v>141</v>
      </c>
      <c r="C85" s="3" t="s">
        <v>0</v>
      </c>
      <c r="D85" s="37" t="s">
        <v>142</v>
      </c>
      <c r="E85" s="38"/>
      <c r="F85" s="38"/>
      <c r="G85" s="103">
        <v>0</v>
      </c>
      <c r="H85" s="94"/>
      <c r="I85" s="94"/>
      <c r="J85" s="104">
        <v>366853</v>
      </c>
      <c r="K85" s="104">
        <v>366853</v>
      </c>
      <c r="L85" s="103">
        <v>0</v>
      </c>
      <c r="M85" s="58"/>
    </row>
    <row r="86" spans="1:13" s="64" customFormat="1" x14ac:dyDescent="0.25">
      <c r="A86" s="46">
        <v>36631</v>
      </c>
      <c r="B86" s="37" t="s">
        <v>143</v>
      </c>
      <c r="C86" s="3" t="s">
        <v>0</v>
      </c>
      <c r="D86" s="37" t="s">
        <v>144</v>
      </c>
      <c r="E86" s="38"/>
      <c r="F86" s="38"/>
      <c r="G86" s="103">
        <v>0</v>
      </c>
      <c r="H86" s="94"/>
      <c r="I86" s="94"/>
      <c r="J86" s="103">
        <v>908.81</v>
      </c>
      <c r="K86" s="103">
        <v>908.81</v>
      </c>
      <c r="L86" s="103">
        <v>0</v>
      </c>
      <c r="M86" s="59"/>
    </row>
    <row r="87" spans="1:13" s="64" customFormat="1" x14ac:dyDescent="0.25">
      <c r="A87" s="46">
        <v>36632</v>
      </c>
      <c r="B87" s="37" t="s">
        <v>145</v>
      </c>
      <c r="C87" s="3" t="s">
        <v>0</v>
      </c>
      <c r="D87" s="37" t="s">
        <v>146</v>
      </c>
      <c r="E87" s="38"/>
      <c r="F87" s="38"/>
      <c r="G87" s="104">
        <v>2537.5500000000002</v>
      </c>
      <c r="H87" s="94"/>
      <c r="I87" s="94"/>
      <c r="J87" s="104">
        <v>10000</v>
      </c>
      <c r="K87" s="104">
        <v>14590.86</v>
      </c>
      <c r="L87" s="104">
        <v>7128.41</v>
      </c>
      <c r="M87" s="59"/>
    </row>
    <row r="88" spans="1:13" s="64" customFormat="1" x14ac:dyDescent="0.25">
      <c r="A88" s="46">
        <v>20012</v>
      </c>
      <c r="B88" s="37" t="s">
        <v>147</v>
      </c>
      <c r="C88" s="3" t="s">
        <v>0</v>
      </c>
      <c r="D88" s="37" t="s">
        <v>148</v>
      </c>
      <c r="E88" s="38"/>
      <c r="F88" s="38"/>
      <c r="G88" s="104">
        <v>1035.51</v>
      </c>
      <c r="H88" s="94"/>
      <c r="I88" s="94"/>
      <c r="J88" s="104">
        <v>94457.45</v>
      </c>
      <c r="K88" s="104">
        <v>94457.45</v>
      </c>
      <c r="L88" s="104">
        <v>1035.51</v>
      </c>
      <c r="M88" s="59"/>
    </row>
    <row r="89" spans="1:13" s="64" customFormat="1" x14ac:dyDescent="0.25">
      <c r="A89" s="39" t="s">
        <v>0</v>
      </c>
      <c r="B89" s="15" t="s">
        <v>0</v>
      </c>
      <c r="C89" s="3" t="s">
        <v>0</v>
      </c>
      <c r="D89" s="15" t="s">
        <v>0</v>
      </c>
      <c r="E89" s="40"/>
      <c r="F89" s="40"/>
      <c r="G89" s="40"/>
      <c r="H89" s="40"/>
      <c r="I89" s="40"/>
      <c r="J89" s="40"/>
      <c r="K89" s="40"/>
      <c r="L89" s="40"/>
      <c r="M89" s="56"/>
    </row>
    <row r="90" spans="1:13" s="64" customFormat="1" x14ac:dyDescent="0.25">
      <c r="A90" s="34">
        <v>100013</v>
      </c>
      <c r="B90" s="35" t="s">
        <v>151</v>
      </c>
      <c r="C90" s="3" t="s">
        <v>0</v>
      </c>
      <c r="D90" s="35" t="s">
        <v>152</v>
      </c>
      <c r="E90" s="36"/>
      <c r="F90" s="36"/>
      <c r="G90" s="102">
        <v>719680.45</v>
      </c>
      <c r="H90" s="95"/>
      <c r="I90" s="95"/>
      <c r="J90" s="102">
        <v>73473.22</v>
      </c>
      <c r="K90" s="102">
        <v>109979.67</v>
      </c>
      <c r="L90" s="102">
        <v>756186.9</v>
      </c>
      <c r="M90" s="58"/>
    </row>
    <row r="91" spans="1:13" s="64" customFormat="1" x14ac:dyDescent="0.25">
      <c r="A91" s="46">
        <v>100021</v>
      </c>
      <c r="B91" s="37" t="s">
        <v>153</v>
      </c>
      <c r="C91" s="3" t="s">
        <v>0</v>
      </c>
      <c r="D91" s="37" t="s">
        <v>154</v>
      </c>
      <c r="E91" s="38"/>
      <c r="F91" s="38"/>
      <c r="G91" s="104">
        <v>57057.7</v>
      </c>
      <c r="H91" s="94"/>
      <c r="I91" s="94"/>
      <c r="J91" s="103">
        <v>179</v>
      </c>
      <c r="K91" s="104">
        <v>29471.75</v>
      </c>
      <c r="L91" s="104">
        <v>86350.45</v>
      </c>
      <c r="M91" s="59"/>
    </row>
    <row r="92" spans="1:13" s="64" customFormat="1" x14ac:dyDescent="0.25">
      <c r="A92" s="46">
        <v>100030</v>
      </c>
      <c r="B92" s="37" t="s">
        <v>155</v>
      </c>
      <c r="C92" s="3" t="s">
        <v>0</v>
      </c>
      <c r="D92" s="37" t="s">
        <v>156</v>
      </c>
      <c r="E92" s="38"/>
      <c r="F92" s="38"/>
      <c r="G92" s="104">
        <v>481633.66</v>
      </c>
      <c r="H92" s="94"/>
      <c r="I92" s="94"/>
      <c r="J92" s="104">
        <v>56230.39</v>
      </c>
      <c r="K92" s="104">
        <v>52297.66</v>
      </c>
      <c r="L92" s="104">
        <v>477700.93</v>
      </c>
      <c r="M92" s="59"/>
    </row>
    <row r="93" spans="1:13" s="64" customFormat="1" x14ac:dyDescent="0.25">
      <c r="A93" s="46">
        <v>100048</v>
      </c>
      <c r="B93" s="37" t="s">
        <v>157</v>
      </c>
      <c r="C93" s="3" t="s">
        <v>0</v>
      </c>
      <c r="D93" s="37" t="s">
        <v>158</v>
      </c>
      <c r="E93" s="38"/>
      <c r="F93" s="38"/>
      <c r="G93" s="104">
        <v>3169.32</v>
      </c>
      <c r="H93" s="94"/>
      <c r="I93" s="94"/>
      <c r="J93" s="103">
        <v>807.26</v>
      </c>
      <c r="K93" s="104">
        <v>2357.61</v>
      </c>
      <c r="L93" s="104">
        <v>4719.67</v>
      </c>
      <c r="M93" s="59"/>
    </row>
    <row r="94" spans="1:13" s="64" customFormat="1" x14ac:dyDescent="0.25">
      <c r="A94" s="46">
        <v>100056</v>
      </c>
      <c r="B94" s="37" t="s">
        <v>159</v>
      </c>
      <c r="C94" s="3" t="s">
        <v>0</v>
      </c>
      <c r="D94" s="37" t="s">
        <v>160</v>
      </c>
      <c r="E94" s="38"/>
      <c r="F94" s="38"/>
      <c r="G94" s="104">
        <v>37767.440000000002</v>
      </c>
      <c r="H94" s="94"/>
      <c r="I94" s="94"/>
      <c r="J94" s="104">
        <v>3735.55</v>
      </c>
      <c r="K94" s="104">
        <v>4183.67</v>
      </c>
      <c r="L94" s="104">
        <v>38215.56</v>
      </c>
      <c r="M94" s="59"/>
    </row>
    <row r="95" spans="1:13" s="64" customFormat="1" x14ac:dyDescent="0.25">
      <c r="A95" s="46">
        <v>100064</v>
      </c>
      <c r="B95" s="37" t="s">
        <v>161</v>
      </c>
      <c r="C95" s="3" t="s">
        <v>0</v>
      </c>
      <c r="D95" s="37" t="s">
        <v>162</v>
      </c>
      <c r="E95" s="38"/>
      <c r="F95" s="38"/>
      <c r="G95" s="103">
        <v>396.31</v>
      </c>
      <c r="H95" s="94"/>
      <c r="I95" s="94"/>
      <c r="J95" s="103">
        <v>100.96</v>
      </c>
      <c r="K95" s="103">
        <v>294.75</v>
      </c>
      <c r="L95" s="103">
        <v>590.1</v>
      </c>
      <c r="M95" s="59"/>
    </row>
    <row r="96" spans="1:13" s="64" customFormat="1" x14ac:dyDescent="0.25">
      <c r="A96" s="46">
        <v>100072</v>
      </c>
      <c r="B96" s="37" t="s">
        <v>163</v>
      </c>
      <c r="C96" s="3" t="s">
        <v>0</v>
      </c>
      <c r="D96" s="37" t="s">
        <v>164</v>
      </c>
      <c r="E96" s="38"/>
      <c r="F96" s="38"/>
      <c r="G96" s="104">
        <v>4720.95</v>
      </c>
      <c r="H96" s="94"/>
      <c r="I96" s="94"/>
      <c r="J96" s="103">
        <v>466.92</v>
      </c>
      <c r="K96" s="103">
        <v>522.96</v>
      </c>
      <c r="L96" s="104">
        <v>4776.99</v>
      </c>
      <c r="M96" s="59"/>
    </row>
    <row r="97" spans="1:13" s="64" customFormat="1" x14ac:dyDescent="0.25">
      <c r="A97" s="46">
        <v>100080</v>
      </c>
      <c r="B97" s="37" t="s">
        <v>165</v>
      </c>
      <c r="C97" s="3" t="s">
        <v>0</v>
      </c>
      <c r="D97" s="37" t="s">
        <v>166</v>
      </c>
      <c r="E97" s="38"/>
      <c r="F97" s="38"/>
      <c r="G97" s="104">
        <v>14549.73</v>
      </c>
      <c r="H97" s="94"/>
      <c r="I97" s="94"/>
      <c r="J97" s="103">
        <v>45.7</v>
      </c>
      <c r="K97" s="104">
        <v>7515.35</v>
      </c>
      <c r="L97" s="104">
        <v>22019.38</v>
      </c>
      <c r="M97" s="59"/>
    </row>
    <row r="98" spans="1:13" s="64" customFormat="1" x14ac:dyDescent="0.25">
      <c r="A98" s="46">
        <v>100099</v>
      </c>
      <c r="B98" s="37" t="s">
        <v>167</v>
      </c>
      <c r="C98" s="3" t="s">
        <v>0</v>
      </c>
      <c r="D98" s="37" t="s">
        <v>168</v>
      </c>
      <c r="E98" s="38"/>
      <c r="F98" s="38"/>
      <c r="G98" s="104">
        <v>120385.34</v>
      </c>
      <c r="H98" s="94"/>
      <c r="I98" s="94"/>
      <c r="J98" s="104">
        <v>11907.44</v>
      </c>
      <c r="K98" s="104">
        <v>13335.92</v>
      </c>
      <c r="L98" s="104">
        <v>121813.82</v>
      </c>
      <c r="M98" s="59"/>
    </row>
    <row r="99" spans="1:13" s="64" customFormat="1" x14ac:dyDescent="0.25">
      <c r="A99" s="39" t="s">
        <v>0</v>
      </c>
      <c r="B99" s="15" t="s">
        <v>0</v>
      </c>
      <c r="C99" s="3" t="s">
        <v>0</v>
      </c>
      <c r="D99" s="15" t="s">
        <v>0</v>
      </c>
      <c r="E99" s="40"/>
      <c r="F99" s="40"/>
      <c r="G99" s="40"/>
      <c r="H99" s="40"/>
      <c r="I99" s="40"/>
      <c r="J99" s="40"/>
      <c r="K99" s="40"/>
      <c r="L99" s="40"/>
      <c r="M99" s="56"/>
    </row>
    <row r="100" spans="1:13" s="64" customFormat="1" x14ac:dyDescent="0.25">
      <c r="A100" s="34">
        <v>85</v>
      </c>
      <c r="B100" s="35" t="s">
        <v>169</v>
      </c>
      <c r="C100" s="3" t="s">
        <v>0</v>
      </c>
      <c r="D100" s="35" t="s">
        <v>170</v>
      </c>
      <c r="E100" s="36"/>
      <c r="F100" s="36"/>
      <c r="G100" s="102">
        <v>159901.94</v>
      </c>
      <c r="H100" s="95"/>
      <c r="I100" s="95"/>
      <c r="J100" s="102">
        <v>160772.32999999999</v>
      </c>
      <c r="K100" s="102">
        <v>161575.56</v>
      </c>
      <c r="L100" s="102">
        <v>160705.17000000001</v>
      </c>
      <c r="M100" s="58"/>
    </row>
    <row r="101" spans="1:13" s="64" customFormat="1" x14ac:dyDescent="0.25">
      <c r="A101" s="34">
        <v>86</v>
      </c>
      <c r="B101" s="35" t="s">
        <v>171</v>
      </c>
      <c r="C101" s="3" t="s">
        <v>0</v>
      </c>
      <c r="D101" s="35" t="s">
        <v>170</v>
      </c>
      <c r="E101" s="36"/>
      <c r="F101" s="36"/>
      <c r="G101" s="102">
        <v>159901.94</v>
      </c>
      <c r="H101" s="95"/>
      <c r="I101" s="95"/>
      <c r="J101" s="102">
        <v>160772.32999999999</v>
      </c>
      <c r="K101" s="102">
        <v>161575.56</v>
      </c>
      <c r="L101" s="102">
        <v>160705.17000000001</v>
      </c>
      <c r="M101" s="58"/>
    </row>
    <row r="102" spans="1:13" s="64" customFormat="1" x14ac:dyDescent="0.25">
      <c r="A102" s="46">
        <v>20014</v>
      </c>
      <c r="B102" s="37" t="s">
        <v>172</v>
      </c>
      <c r="C102" s="3" t="s">
        <v>0</v>
      </c>
      <c r="D102" s="37" t="s">
        <v>173</v>
      </c>
      <c r="E102" s="38"/>
      <c r="F102" s="38"/>
      <c r="G102" s="104">
        <v>125915.68</v>
      </c>
      <c r="H102" s="94"/>
      <c r="I102" s="94"/>
      <c r="J102" s="104">
        <v>126785.68</v>
      </c>
      <c r="K102" s="104">
        <v>128727.52</v>
      </c>
      <c r="L102" s="104">
        <v>127857.52</v>
      </c>
      <c r="M102" s="59"/>
    </row>
    <row r="103" spans="1:13" s="64" customFormat="1" x14ac:dyDescent="0.25">
      <c r="A103" s="46">
        <v>20015</v>
      </c>
      <c r="B103" s="37" t="s">
        <v>174</v>
      </c>
      <c r="C103" s="3" t="s">
        <v>0</v>
      </c>
      <c r="D103" s="37" t="s">
        <v>175</v>
      </c>
      <c r="E103" s="38"/>
      <c r="F103" s="38"/>
      <c r="G103" s="104">
        <v>30209.96</v>
      </c>
      <c r="H103" s="94"/>
      <c r="I103" s="94"/>
      <c r="J103" s="104">
        <v>30210.35</v>
      </c>
      <c r="K103" s="104">
        <v>29198.27</v>
      </c>
      <c r="L103" s="104">
        <v>29197.88</v>
      </c>
      <c r="M103" s="59"/>
    </row>
    <row r="104" spans="1:13" s="64" customFormat="1" x14ac:dyDescent="0.25">
      <c r="A104" s="46">
        <v>20017</v>
      </c>
      <c r="B104" s="37" t="s">
        <v>176</v>
      </c>
      <c r="C104" s="3" t="s">
        <v>0</v>
      </c>
      <c r="D104" s="37" t="s">
        <v>177</v>
      </c>
      <c r="E104" s="38"/>
      <c r="F104" s="38"/>
      <c r="G104" s="104">
        <v>3776.3</v>
      </c>
      <c r="H104" s="94"/>
      <c r="I104" s="94"/>
      <c r="J104" s="104">
        <v>3776.3</v>
      </c>
      <c r="K104" s="104">
        <v>3649.77</v>
      </c>
      <c r="L104" s="104">
        <v>3649.77</v>
      </c>
      <c r="M104" s="59"/>
    </row>
    <row r="105" spans="1:13" s="64" customFormat="1" x14ac:dyDescent="0.25">
      <c r="A105" s="39" t="s">
        <v>0</v>
      </c>
      <c r="B105" s="15" t="s">
        <v>0</v>
      </c>
      <c r="C105" s="3" t="s">
        <v>0</v>
      </c>
      <c r="D105" s="15" t="s">
        <v>0</v>
      </c>
      <c r="E105" s="40"/>
      <c r="F105" s="40"/>
      <c r="G105" s="40"/>
      <c r="H105" s="40"/>
      <c r="I105" s="40"/>
      <c r="J105" s="40"/>
      <c r="K105" s="40"/>
      <c r="L105" s="40"/>
      <c r="M105" s="56"/>
    </row>
    <row r="106" spans="1:13" s="64" customFormat="1" x14ac:dyDescent="0.25">
      <c r="A106" s="34">
        <v>121</v>
      </c>
      <c r="B106" s="35" t="s">
        <v>178</v>
      </c>
      <c r="C106" s="3" t="s">
        <v>0</v>
      </c>
      <c r="D106" s="35" t="s">
        <v>179</v>
      </c>
      <c r="E106" s="36"/>
      <c r="F106" s="36"/>
      <c r="G106" s="102">
        <v>74116.2</v>
      </c>
      <c r="H106" s="95"/>
      <c r="I106" s="95"/>
      <c r="J106" s="102">
        <v>75762.28</v>
      </c>
      <c r="K106" s="102">
        <v>74906.070000000007</v>
      </c>
      <c r="L106" s="102">
        <v>73259.990000000005</v>
      </c>
      <c r="M106" s="58"/>
    </row>
    <row r="107" spans="1:13" s="64" customFormat="1" x14ac:dyDescent="0.25">
      <c r="A107" s="34">
        <v>122</v>
      </c>
      <c r="B107" s="35" t="s">
        <v>180</v>
      </c>
      <c r="C107" s="3" t="s">
        <v>0</v>
      </c>
      <c r="D107" s="35" t="s">
        <v>179</v>
      </c>
      <c r="E107" s="36"/>
      <c r="F107" s="36"/>
      <c r="G107" s="102">
        <v>74116.2</v>
      </c>
      <c r="H107" s="95"/>
      <c r="I107" s="95"/>
      <c r="J107" s="102">
        <v>75762.28</v>
      </c>
      <c r="K107" s="102">
        <v>74906.070000000007</v>
      </c>
      <c r="L107" s="102">
        <v>73259.990000000005</v>
      </c>
      <c r="M107" s="58"/>
    </row>
    <row r="108" spans="1:13" s="64" customFormat="1" x14ac:dyDescent="0.25">
      <c r="A108" s="46">
        <v>20022</v>
      </c>
      <c r="B108" s="37" t="s">
        <v>181</v>
      </c>
      <c r="C108" s="3" t="s">
        <v>0</v>
      </c>
      <c r="D108" s="37" t="s">
        <v>182</v>
      </c>
      <c r="E108" s="38"/>
      <c r="F108" s="38"/>
      <c r="G108" s="104">
        <v>7341.93</v>
      </c>
      <c r="H108" s="94"/>
      <c r="I108" s="94"/>
      <c r="J108" s="104">
        <v>7341.93</v>
      </c>
      <c r="K108" s="104">
        <v>9396.65</v>
      </c>
      <c r="L108" s="104">
        <v>9396.65</v>
      </c>
      <c r="M108" s="59"/>
    </row>
    <row r="109" spans="1:13" s="64" customFormat="1" x14ac:dyDescent="0.25">
      <c r="A109" s="46">
        <v>20027</v>
      </c>
      <c r="B109" s="37" t="s">
        <v>183</v>
      </c>
      <c r="C109" s="3" t="s">
        <v>0</v>
      </c>
      <c r="D109" s="37" t="s">
        <v>184</v>
      </c>
      <c r="E109" s="38"/>
      <c r="F109" s="38"/>
      <c r="G109" s="104">
        <v>36495.93</v>
      </c>
      <c r="H109" s="94"/>
      <c r="I109" s="94"/>
      <c r="J109" s="104">
        <v>36835.99</v>
      </c>
      <c r="K109" s="104">
        <v>32632.41</v>
      </c>
      <c r="L109" s="104">
        <v>32292.35</v>
      </c>
      <c r="M109" s="59"/>
    </row>
    <row r="110" spans="1:13" s="64" customFormat="1" x14ac:dyDescent="0.25">
      <c r="A110" s="46">
        <v>20028</v>
      </c>
      <c r="B110" s="37" t="s">
        <v>185</v>
      </c>
      <c r="C110" s="3" t="s">
        <v>0</v>
      </c>
      <c r="D110" s="37" t="s">
        <v>186</v>
      </c>
      <c r="E110" s="38"/>
      <c r="F110" s="38"/>
      <c r="G110" s="103">
        <v>57.45</v>
      </c>
      <c r="H110" s="94"/>
      <c r="I110" s="94"/>
      <c r="J110" s="103">
        <v>0</v>
      </c>
      <c r="K110" s="104">
        <v>2252.6799999999998</v>
      </c>
      <c r="L110" s="104">
        <v>2310.13</v>
      </c>
      <c r="M110" s="59"/>
    </row>
    <row r="111" spans="1:13" s="64" customFormat="1" x14ac:dyDescent="0.25">
      <c r="A111" s="46">
        <v>20030</v>
      </c>
      <c r="B111" s="37" t="s">
        <v>187</v>
      </c>
      <c r="C111" s="3" t="s">
        <v>0</v>
      </c>
      <c r="D111" s="37" t="s">
        <v>188</v>
      </c>
      <c r="E111" s="38"/>
      <c r="F111" s="38"/>
      <c r="G111" s="104">
        <v>1827.69</v>
      </c>
      <c r="H111" s="94"/>
      <c r="I111" s="94"/>
      <c r="J111" s="104">
        <v>1976.94</v>
      </c>
      <c r="K111" s="104">
        <v>2051.9699999999998</v>
      </c>
      <c r="L111" s="104">
        <v>1902.72</v>
      </c>
      <c r="M111" s="59"/>
    </row>
    <row r="112" spans="1:13" s="64" customFormat="1" x14ac:dyDescent="0.25">
      <c r="A112" s="46">
        <v>20031</v>
      </c>
      <c r="B112" s="37" t="s">
        <v>189</v>
      </c>
      <c r="C112" s="3" t="s">
        <v>0</v>
      </c>
      <c r="D112" s="37" t="s">
        <v>190</v>
      </c>
      <c r="E112" s="38"/>
      <c r="F112" s="38"/>
      <c r="G112" s="104">
        <v>8169.17</v>
      </c>
      <c r="H112" s="94"/>
      <c r="I112" s="94"/>
      <c r="J112" s="104">
        <v>8869.89</v>
      </c>
      <c r="K112" s="104">
        <v>8958.67</v>
      </c>
      <c r="L112" s="104">
        <v>8257.9500000000007</v>
      </c>
      <c r="M112" s="59"/>
    </row>
    <row r="113" spans="1:14" x14ac:dyDescent="0.25">
      <c r="A113" s="46">
        <v>20032</v>
      </c>
      <c r="B113" s="37" t="s">
        <v>191</v>
      </c>
      <c r="C113" s="3" t="s">
        <v>0</v>
      </c>
      <c r="D113" s="37" t="s">
        <v>192</v>
      </c>
      <c r="E113" s="38"/>
      <c r="F113" s="38"/>
      <c r="G113" s="104">
        <v>17108.14</v>
      </c>
      <c r="H113" s="94"/>
      <c r="I113" s="94"/>
      <c r="J113" s="104">
        <v>17108.14</v>
      </c>
      <c r="K113" s="104">
        <v>15966.83</v>
      </c>
      <c r="L113" s="104">
        <v>15966.83</v>
      </c>
      <c r="M113" s="59"/>
    </row>
    <row r="114" spans="1:14" x14ac:dyDescent="0.25">
      <c r="A114" s="46">
        <v>20033</v>
      </c>
      <c r="B114" s="37" t="s">
        <v>193</v>
      </c>
      <c r="C114" s="3" t="s">
        <v>0</v>
      </c>
      <c r="D114" s="37" t="s">
        <v>194</v>
      </c>
      <c r="E114" s="38"/>
      <c r="F114" s="38"/>
      <c r="G114" s="104">
        <v>3115.89</v>
      </c>
      <c r="H114" s="94"/>
      <c r="I114" s="94"/>
      <c r="J114" s="104">
        <v>3629.39</v>
      </c>
      <c r="K114" s="104">
        <v>3646.86</v>
      </c>
      <c r="L114" s="104">
        <v>3133.36</v>
      </c>
      <c r="M114" s="59"/>
    </row>
    <row r="115" spans="1:14" x14ac:dyDescent="0.25">
      <c r="A115" s="39" t="s">
        <v>0</v>
      </c>
      <c r="B115" s="15" t="s">
        <v>0</v>
      </c>
      <c r="C115" s="3" t="s">
        <v>0</v>
      </c>
      <c r="D115" s="15" t="s">
        <v>0</v>
      </c>
      <c r="E115" s="40"/>
      <c r="F115" s="40"/>
      <c r="G115" s="40"/>
      <c r="H115" s="40"/>
      <c r="I115" s="40"/>
      <c r="J115" s="40"/>
      <c r="K115" s="40"/>
      <c r="L115" s="40"/>
      <c r="M115" s="56"/>
    </row>
    <row r="116" spans="1:14" x14ac:dyDescent="0.25">
      <c r="A116" s="34">
        <v>128</v>
      </c>
      <c r="B116" s="35" t="s">
        <v>195</v>
      </c>
      <c r="C116" s="3" t="s">
        <v>0</v>
      </c>
      <c r="D116" s="35" t="s">
        <v>196</v>
      </c>
      <c r="E116" s="36"/>
      <c r="F116" s="36"/>
      <c r="G116" s="102">
        <v>395621.77</v>
      </c>
      <c r="H116" s="95"/>
      <c r="I116" s="95"/>
      <c r="J116" s="102">
        <v>567765.05000000005</v>
      </c>
      <c r="K116" s="102">
        <v>824416.43</v>
      </c>
      <c r="L116" s="102">
        <v>652273.15</v>
      </c>
      <c r="M116" s="58"/>
    </row>
    <row r="117" spans="1:14" x14ac:dyDescent="0.25">
      <c r="A117" s="34">
        <v>129</v>
      </c>
      <c r="B117" s="35" t="s">
        <v>197</v>
      </c>
      <c r="C117" s="3" t="s">
        <v>0</v>
      </c>
      <c r="D117" s="35" t="s">
        <v>196</v>
      </c>
      <c r="E117" s="36"/>
      <c r="F117" s="36"/>
      <c r="G117" s="102">
        <v>395621.77</v>
      </c>
      <c r="H117" s="95"/>
      <c r="I117" s="95"/>
      <c r="J117" s="102">
        <v>567765.05000000005</v>
      </c>
      <c r="K117" s="102">
        <v>824416.43</v>
      </c>
      <c r="L117" s="102">
        <v>652273.15</v>
      </c>
      <c r="M117" s="58"/>
    </row>
    <row r="118" spans="1:14" x14ac:dyDescent="0.25">
      <c r="A118" s="46">
        <v>20036</v>
      </c>
      <c r="B118" s="37" t="s">
        <v>198</v>
      </c>
      <c r="C118" s="3" t="s">
        <v>0</v>
      </c>
      <c r="D118" s="37" t="s">
        <v>199</v>
      </c>
      <c r="E118" s="38"/>
      <c r="F118" s="38"/>
      <c r="G118" s="104">
        <v>395621.77</v>
      </c>
      <c r="H118" s="94"/>
      <c r="I118" s="94"/>
      <c r="J118" s="104">
        <v>567765.05000000005</v>
      </c>
      <c r="K118" s="104">
        <v>824416.43</v>
      </c>
      <c r="L118" s="104">
        <v>652273.15</v>
      </c>
      <c r="M118" s="59"/>
    </row>
    <row r="119" spans="1:14" x14ac:dyDescent="0.25">
      <c r="A119" s="39" t="s">
        <v>0</v>
      </c>
      <c r="B119" s="15" t="s">
        <v>0</v>
      </c>
      <c r="C119" s="3" t="s">
        <v>0</v>
      </c>
      <c r="D119" s="15" t="s">
        <v>0</v>
      </c>
      <c r="E119" s="40"/>
      <c r="F119" s="40"/>
      <c r="G119" s="40"/>
      <c r="H119" s="40"/>
      <c r="I119" s="40"/>
      <c r="J119" s="40"/>
      <c r="K119" s="40"/>
      <c r="L119" s="40"/>
      <c r="M119" s="56"/>
    </row>
    <row r="120" spans="1:14" x14ac:dyDescent="0.25">
      <c r="A120" s="34">
        <v>147</v>
      </c>
      <c r="B120" s="35" t="s">
        <v>204</v>
      </c>
      <c r="C120" s="3" t="s">
        <v>0</v>
      </c>
      <c r="D120" s="35" t="s">
        <v>205</v>
      </c>
      <c r="E120" s="36"/>
      <c r="F120" s="36"/>
      <c r="G120" s="102">
        <v>20667427.640000001</v>
      </c>
      <c r="H120" s="95"/>
      <c r="I120" s="95"/>
      <c r="J120" s="102">
        <v>1016174.02</v>
      </c>
      <c r="K120" s="102">
        <v>967399.71</v>
      </c>
      <c r="L120" s="102">
        <v>20618653.329999998</v>
      </c>
      <c r="M120" s="58">
        <f>L120</f>
        <v>20618653.329999998</v>
      </c>
      <c r="N120" s="64">
        <f>VLOOKUP(A120,'DE PARA'!$A:$E,5,0)</f>
        <v>0</v>
      </c>
    </row>
    <row r="121" spans="1:14" x14ac:dyDescent="0.25">
      <c r="A121" s="34">
        <v>148</v>
      </c>
      <c r="B121" s="35" t="s">
        <v>206</v>
      </c>
      <c r="C121" s="3" t="s">
        <v>0</v>
      </c>
      <c r="D121" s="35" t="s">
        <v>205</v>
      </c>
      <c r="E121" s="36"/>
      <c r="F121" s="36"/>
      <c r="G121" s="102">
        <v>20667427.640000001</v>
      </c>
      <c r="H121" s="95"/>
      <c r="I121" s="95"/>
      <c r="J121" s="102">
        <v>1016174.02</v>
      </c>
      <c r="K121" s="102">
        <v>967399.71</v>
      </c>
      <c r="L121" s="102">
        <v>20618653.329999998</v>
      </c>
      <c r="M121" s="58">
        <f>L121</f>
        <v>20618653.329999998</v>
      </c>
      <c r="N121" s="64">
        <f>VLOOKUP(A121,'DE PARA'!$A:$E,5,0)</f>
        <v>11</v>
      </c>
    </row>
    <row r="122" spans="1:14" x14ac:dyDescent="0.25">
      <c r="A122" s="46">
        <v>104222</v>
      </c>
      <c r="B122" s="37" t="s">
        <v>207</v>
      </c>
      <c r="C122" s="3" t="s">
        <v>0</v>
      </c>
      <c r="D122" s="37" t="s">
        <v>208</v>
      </c>
      <c r="E122" s="38"/>
      <c r="F122" s="38"/>
      <c r="G122" s="104">
        <v>186195.98</v>
      </c>
      <c r="H122" s="94"/>
      <c r="I122" s="94"/>
      <c r="J122" s="103">
        <v>0</v>
      </c>
      <c r="K122" s="104">
        <v>1860</v>
      </c>
      <c r="L122" s="104">
        <v>188055.98</v>
      </c>
      <c r="M122" s="59"/>
    </row>
    <row r="123" spans="1:14" x14ac:dyDescent="0.25">
      <c r="A123" s="46">
        <v>106089</v>
      </c>
      <c r="B123" s="37" t="s">
        <v>209</v>
      </c>
      <c r="C123" s="3" t="s">
        <v>0</v>
      </c>
      <c r="D123" s="37" t="s">
        <v>210</v>
      </c>
      <c r="E123" s="38"/>
      <c r="F123" s="38"/>
      <c r="G123" s="104">
        <v>1287316.8</v>
      </c>
      <c r="H123" s="94"/>
      <c r="I123" s="94"/>
      <c r="J123" s="103">
        <v>0</v>
      </c>
      <c r="K123" s="104">
        <v>12848.24</v>
      </c>
      <c r="L123" s="104">
        <v>1300165.04</v>
      </c>
      <c r="M123" s="58"/>
    </row>
    <row r="124" spans="1:14" x14ac:dyDescent="0.25">
      <c r="A124" s="46">
        <v>106704</v>
      </c>
      <c r="B124" s="37" t="s">
        <v>211</v>
      </c>
      <c r="C124" s="3" t="s">
        <v>0</v>
      </c>
      <c r="D124" s="37" t="s">
        <v>212</v>
      </c>
      <c r="E124" s="38"/>
      <c r="F124" s="38"/>
      <c r="G124" s="104">
        <v>4055918.35</v>
      </c>
      <c r="H124" s="94"/>
      <c r="I124" s="94"/>
      <c r="J124" s="103">
        <v>0</v>
      </c>
      <c r="K124" s="104">
        <v>39958.49</v>
      </c>
      <c r="L124" s="104">
        <v>4095876.84</v>
      </c>
      <c r="M124" s="58"/>
    </row>
    <row r="125" spans="1:14" x14ac:dyDescent="0.25">
      <c r="A125" s="46">
        <v>107131</v>
      </c>
      <c r="B125" s="37" t="s">
        <v>213</v>
      </c>
      <c r="C125" s="3" t="s">
        <v>0</v>
      </c>
      <c r="D125" s="37" t="s">
        <v>214</v>
      </c>
      <c r="E125" s="38"/>
      <c r="F125" s="38"/>
      <c r="G125" s="104">
        <v>13965495.08</v>
      </c>
      <c r="H125" s="94"/>
      <c r="I125" s="94"/>
      <c r="J125" s="104">
        <v>1004063.09</v>
      </c>
      <c r="K125" s="104">
        <v>911601.83</v>
      </c>
      <c r="L125" s="104">
        <v>13873033.82</v>
      </c>
      <c r="M125" s="59"/>
    </row>
    <row r="126" spans="1:14" x14ac:dyDescent="0.25">
      <c r="A126" s="46">
        <v>108308</v>
      </c>
      <c r="B126" s="37" t="s">
        <v>215</v>
      </c>
      <c r="C126" s="3" t="s">
        <v>0</v>
      </c>
      <c r="D126" s="37" t="s">
        <v>216</v>
      </c>
      <c r="E126" s="38"/>
      <c r="F126" s="38"/>
      <c r="G126" s="104">
        <v>66387.91</v>
      </c>
      <c r="H126" s="94"/>
      <c r="I126" s="94"/>
      <c r="J126" s="103">
        <v>0</v>
      </c>
      <c r="K126" s="103">
        <v>180.36</v>
      </c>
      <c r="L126" s="104">
        <v>66568.27</v>
      </c>
      <c r="M126" s="59"/>
    </row>
    <row r="127" spans="1:14" x14ac:dyDescent="0.25">
      <c r="A127" s="46">
        <v>110205</v>
      </c>
      <c r="B127" s="37" t="s">
        <v>217</v>
      </c>
      <c r="C127" s="3" t="s">
        <v>0</v>
      </c>
      <c r="D127" s="37" t="s">
        <v>218</v>
      </c>
      <c r="E127" s="38"/>
      <c r="F127" s="38"/>
      <c r="G127" s="104">
        <v>101749.74</v>
      </c>
      <c r="H127" s="94"/>
      <c r="I127" s="94"/>
      <c r="J127" s="103">
        <v>0</v>
      </c>
      <c r="K127" s="103">
        <v>950.79</v>
      </c>
      <c r="L127" s="104">
        <v>102700.53</v>
      </c>
      <c r="M127" s="59"/>
    </row>
    <row r="128" spans="1:14" x14ac:dyDescent="0.25">
      <c r="A128" s="46">
        <v>110213</v>
      </c>
      <c r="B128" s="37" t="s">
        <v>219</v>
      </c>
      <c r="C128" s="3" t="s">
        <v>0</v>
      </c>
      <c r="D128" s="37" t="s">
        <v>220</v>
      </c>
      <c r="E128" s="38"/>
      <c r="F128" s="38"/>
      <c r="G128" s="104">
        <v>1004363.78</v>
      </c>
      <c r="H128" s="94"/>
      <c r="I128" s="94"/>
      <c r="J128" s="104">
        <v>12110.93</v>
      </c>
      <c r="K128" s="103">
        <v>0</v>
      </c>
      <c r="L128" s="104">
        <v>992252.85</v>
      </c>
      <c r="M128" s="59"/>
    </row>
    <row r="129" spans="1:14" s="64" customFormat="1" x14ac:dyDescent="0.25">
      <c r="A129" s="34" t="s">
        <v>0</v>
      </c>
      <c r="B129" s="35" t="s">
        <v>0</v>
      </c>
      <c r="C129" s="3" t="s">
        <v>0</v>
      </c>
      <c r="D129" s="35" t="s">
        <v>0</v>
      </c>
      <c r="E129" s="36"/>
      <c r="F129" s="36"/>
      <c r="G129" s="36"/>
      <c r="H129" s="36"/>
      <c r="I129" s="36"/>
      <c r="J129" s="36"/>
      <c r="K129" s="36"/>
      <c r="L129" s="36"/>
      <c r="M129" s="60"/>
    </row>
    <row r="130" spans="1:14" s="64" customFormat="1" x14ac:dyDescent="0.25">
      <c r="A130" s="32" t="s">
        <v>1</v>
      </c>
      <c r="B130" s="32" t="s">
        <v>2</v>
      </c>
      <c r="C130" s="32" t="s">
        <v>3</v>
      </c>
      <c r="D130" s="33"/>
      <c r="E130" s="33"/>
      <c r="F130" s="33"/>
      <c r="G130" s="99" t="s">
        <v>1773</v>
      </c>
      <c r="H130" s="100"/>
      <c r="I130" s="100"/>
      <c r="J130" s="99" t="s">
        <v>1140</v>
      </c>
      <c r="K130" s="99" t="s">
        <v>1141</v>
      </c>
      <c r="L130" s="99" t="s">
        <v>1774</v>
      </c>
      <c r="M130" s="58"/>
    </row>
    <row r="131" spans="1:14" s="64" customFormat="1" x14ac:dyDescent="0.25">
      <c r="A131" s="34">
        <v>136</v>
      </c>
      <c r="B131" s="35" t="s">
        <v>221</v>
      </c>
      <c r="C131" s="3" t="s">
        <v>0</v>
      </c>
      <c r="D131" s="35" t="s">
        <v>222</v>
      </c>
      <c r="E131" s="36"/>
      <c r="F131" s="36"/>
      <c r="G131" s="102">
        <v>798528.11</v>
      </c>
      <c r="H131" s="95"/>
      <c r="I131" s="95"/>
      <c r="J131" s="102">
        <v>19989.8</v>
      </c>
      <c r="K131" s="101">
        <v>0</v>
      </c>
      <c r="L131" s="102">
        <v>778538.31</v>
      </c>
      <c r="M131" s="58"/>
    </row>
    <row r="132" spans="1:14" s="64" customFormat="1" x14ac:dyDescent="0.25">
      <c r="A132" s="34">
        <v>195</v>
      </c>
      <c r="B132" s="35" t="s">
        <v>223</v>
      </c>
      <c r="C132" s="3" t="s">
        <v>0</v>
      </c>
      <c r="D132" s="35" t="s">
        <v>224</v>
      </c>
      <c r="E132" s="36"/>
      <c r="F132" s="36"/>
      <c r="G132" s="102">
        <v>6321.17</v>
      </c>
      <c r="H132" s="95"/>
      <c r="I132" s="95"/>
      <c r="J132" s="101">
        <v>54.97</v>
      </c>
      <c r="K132" s="101">
        <v>0</v>
      </c>
      <c r="L132" s="102">
        <v>6266.2</v>
      </c>
      <c r="M132" s="58"/>
    </row>
    <row r="133" spans="1:14" s="64" customFormat="1" x14ac:dyDescent="0.25">
      <c r="A133" s="34">
        <v>187</v>
      </c>
      <c r="B133" s="35" t="s">
        <v>225</v>
      </c>
      <c r="C133" s="3" t="s">
        <v>0</v>
      </c>
      <c r="D133" s="35" t="s">
        <v>226</v>
      </c>
      <c r="E133" s="36"/>
      <c r="F133" s="36"/>
      <c r="G133" s="102">
        <v>6321.17</v>
      </c>
      <c r="H133" s="95"/>
      <c r="I133" s="95"/>
      <c r="J133" s="101">
        <v>54.97</v>
      </c>
      <c r="K133" s="101">
        <v>0</v>
      </c>
      <c r="L133" s="102">
        <v>6266.2</v>
      </c>
      <c r="M133" s="58"/>
    </row>
    <row r="134" spans="1:14" s="64" customFormat="1" x14ac:dyDescent="0.25">
      <c r="A134" s="34">
        <v>177</v>
      </c>
      <c r="B134" s="35" t="s">
        <v>227</v>
      </c>
      <c r="C134" s="3" t="s">
        <v>0</v>
      </c>
      <c r="D134" s="35" t="s">
        <v>228</v>
      </c>
      <c r="E134" s="36"/>
      <c r="F134" s="36"/>
      <c r="G134" s="102">
        <v>6321.17</v>
      </c>
      <c r="H134" s="95"/>
      <c r="I134" s="95"/>
      <c r="J134" s="101">
        <v>54.97</v>
      </c>
      <c r="K134" s="101">
        <v>0</v>
      </c>
      <c r="L134" s="102">
        <v>6266.2</v>
      </c>
      <c r="M134" s="59"/>
    </row>
    <row r="135" spans="1:14" s="64" customFormat="1" x14ac:dyDescent="0.25">
      <c r="A135" s="46">
        <v>20080</v>
      </c>
      <c r="B135" s="37" t="s">
        <v>229</v>
      </c>
      <c r="C135" s="3" t="s">
        <v>0</v>
      </c>
      <c r="D135" s="37" t="s">
        <v>230</v>
      </c>
      <c r="E135" s="38"/>
      <c r="F135" s="38"/>
      <c r="G135" s="104">
        <v>6321.17</v>
      </c>
      <c r="H135" s="94"/>
      <c r="I135" s="94"/>
      <c r="J135" s="103">
        <v>54.97</v>
      </c>
      <c r="K135" s="103">
        <v>0</v>
      </c>
      <c r="L135" s="104">
        <v>6266.2</v>
      </c>
      <c r="M135" s="60"/>
    </row>
    <row r="136" spans="1:14" s="64" customFormat="1" x14ac:dyDescent="0.25">
      <c r="A136" s="34" t="s">
        <v>0</v>
      </c>
      <c r="B136" s="35" t="s">
        <v>0</v>
      </c>
      <c r="C136" s="3" t="s">
        <v>0</v>
      </c>
      <c r="D136" s="35" t="s">
        <v>0</v>
      </c>
      <c r="E136" s="36"/>
      <c r="F136" s="36"/>
      <c r="G136" s="36"/>
      <c r="H136" s="36"/>
      <c r="I136" s="36"/>
      <c r="J136" s="36"/>
      <c r="K136" s="36"/>
      <c r="L136" s="36"/>
      <c r="M136" s="58"/>
    </row>
    <row r="137" spans="1:14" s="64" customFormat="1" x14ac:dyDescent="0.25">
      <c r="A137" s="34">
        <v>94</v>
      </c>
      <c r="B137" s="35" t="s">
        <v>231</v>
      </c>
      <c r="C137" s="3" t="s">
        <v>0</v>
      </c>
      <c r="D137" s="35" t="s">
        <v>232</v>
      </c>
      <c r="E137" s="36"/>
      <c r="F137" s="36"/>
      <c r="G137" s="102">
        <v>792206.94</v>
      </c>
      <c r="H137" s="95"/>
      <c r="I137" s="95"/>
      <c r="J137" s="102">
        <v>19934.830000000002</v>
      </c>
      <c r="K137" s="101">
        <v>0</v>
      </c>
      <c r="L137" s="102">
        <v>772272.11</v>
      </c>
      <c r="M137" s="58"/>
    </row>
    <row r="138" spans="1:14" s="64" customFormat="1" x14ac:dyDescent="0.25">
      <c r="A138" s="34">
        <v>81</v>
      </c>
      <c r="B138" s="35" t="s">
        <v>233</v>
      </c>
      <c r="C138" s="3" t="s">
        <v>0</v>
      </c>
      <c r="D138" s="35" t="s">
        <v>234</v>
      </c>
      <c r="E138" s="36"/>
      <c r="F138" s="36"/>
      <c r="G138" s="102">
        <v>792206.94</v>
      </c>
      <c r="H138" s="95"/>
      <c r="I138" s="95"/>
      <c r="J138" s="102">
        <v>19934.830000000002</v>
      </c>
      <c r="K138" s="101">
        <v>0</v>
      </c>
      <c r="L138" s="102">
        <v>772272.11</v>
      </c>
      <c r="M138" s="58"/>
    </row>
    <row r="139" spans="1:14" s="64" customFormat="1" x14ac:dyDescent="0.25">
      <c r="A139" s="34">
        <v>82</v>
      </c>
      <c r="B139" s="35" t="s">
        <v>235</v>
      </c>
      <c r="C139" s="3" t="s">
        <v>0</v>
      </c>
      <c r="D139" s="35" t="s">
        <v>234</v>
      </c>
      <c r="E139" s="36"/>
      <c r="F139" s="36"/>
      <c r="G139" s="102">
        <v>792206.94</v>
      </c>
      <c r="H139" s="95"/>
      <c r="I139" s="95"/>
      <c r="J139" s="102">
        <v>19934.830000000002</v>
      </c>
      <c r="K139" s="101">
        <v>0</v>
      </c>
      <c r="L139" s="102">
        <v>772272.11</v>
      </c>
      <c r="M139" s="59"/>
    </row>
    <row r="140" spans="1:14" s="64" customFormat="1" x14ac:dyDescent="0.25">
      <c r="A140" s="46">
        <v>107247</v>
      </c>
      <c r="B140" s="37" t="s">
        <v>236</v>
      </c>
      <c r="C140" s="3" t="s">
        <v>0</v>
      </c>
      <c r="D140" s="37" t="s">
        <v>237</v>
      </c>
      <c r="E140" s="38"/>
      <c r="F140" s="38"/>
      <c r="G140" s="104">
        <v>792206.94</v>
      </c>
      <c r="H140" s="94"/>
      <c r="I140" s="94"/>
      <c r="J140" s="104">
        <v>19934.830000000002</v>
      </c>
      <c r="K140" s="103">
        <v>0</v>
      </c>
      <c r="L140" s="104">
        <v>772272.11</v>
      </c>
      <c r="M140" s="56"/>
    </row>
    <row r="141" spans="1:14" s="64" customFormat="1" x14ac:dyDescent="0.25">
      <c r="A141" s="39" t="s">
        <v>0</v>
      </c>
      <c r="B141" s="15" t="s">
        <v>0</v>
      </c>
      <c r="C141" s="3" t="s">
        <v>0</v>
      </c>
      <c r="D141" s="15" t="s">
        <v>0</v>
      </c>
      <c r="E141" s="40"/>
      <c r="F141" s="40"/>
      <c r="G141" s="40"/>
      <c r="H141" s="40"/>
      <c r="I141" s="40"/>
      <c r="J141" s="40"/>
      <c r="K141" s="40"/>
      <c r="L141" s="40"/>
      <c r="M141" s="58"/>
    </row>
    <row r="142" spans="1:14" s="64" customFormat="1" x14ac:dyDescent="0.25">
      <c r="A142" s="34">
        <v>65</v>
      </c>
      <c r="B142" s="35">
        <v>3</v>
      </c>
      <c r="C142" s="35" t="s">
        <v>238</v>
      </c>
      <c r="D142" s="36"/>
      <c r="E142" s="36"/>
      <c r="F142" s="36"/>
      <c r="G142" s="102">
        <v>2649951.4500000002</v>
      </c>
      <c r="H142" s="95"/>
      <c r="I142" s="95"/>
      <c r="J142" s="102">
        <v>1589151.9</v>
      </c>
      <c r="K142" s="102">
        <v>56903.18</v>
      </c>
      <c r="L142" s="102">
        <v>4182200.17</v>
      </c>
      <c r="M142" s="58">
        <f>J142-K142</f>
        <v>1532248.72</v>
      </c>
      <c r="N142" s="64">
        <f>VLOOKUP(A142,'DE PARA'!$A:$E,5,0)</f>
        <v>0</v>
      </c>
    </row>
    <row r="143" spans="1:14" s="64" customFormat="1" x14ac:dyDescent="0.25">
      <c r="A143" s="34">
        <v>98</v>
      </c>
      <c r="B143" s="35" t="s">
        <v>239</v>
      </c>
      <c r="C143" s="3" t="s">
        <v>0</v>
      </c>
      <c r="D143" s="35" t="s">
        <v>240</v>
      </c>
      <c r="E143" s="36"/>
      <c r="F143" s="36"/>
      <c r="G143" s="102">
        <v>1655521</v>
      </c>
      <c r="H143" s="95"/>
      <c r="I143" s="95"/>
      <c r="J143" s="102">
        <v>843152.22</v>
      </c>
      <c r="K143" s="102">
        <v>50381.37</v>
      </c>
      <c r="L143" s="102">
        <v>2448291.85</v>
      </c>
      <c r="M143" s="58">
        <f>J143-K143</f>
        <v>792770.85</v>
      </c>
      <c r="N143" s="64">
        <f>VLOOKUP(A143,'DE PARA'!$A:$E,5,0)</f>
        <v>0</v>
      </c>
    </row>
    <row r="144" spans="1:14" s="64" customFormat="1" x14ac:dyDescent="0.25">
      <c r="A144" s="34">
        <v>198</v>
      </c>
      <c r="B144" s="35" t="s">
        <v>241</v>
      </c>
      <c r="C144" s="3" t="s">
        <v>0</v>
      </c>
      <c r="D144" s="35" t="s">
        <v>242</v>
      </c>
      <c r="E144" s="36"/>
      <c r="F144" s="36"/>
      <c r="G144" s="102">
        <v>1321553.6100000001</v>
      </c>
      <c r="H144" s="95"/>
      <c r="I144" s="95"/>
      <c r="J144" s="102">
        <v>650611.62</v>
      </c>
      <c r="K144" s="102">
        <v>48581.37</v>
      </c>
      <c r="L144" s="102">
        <v>1923583.86</v>
      </c>
      <c r="M144" s="58">
        <f>J144-K144</f>
        <v>602030.25</v>
      </c>
      <c r="N144" s="64">
        <f>VLOOKUP(A144,'DE PARA'!$A:$E,5,0)</f>
        <v>0</v>
      </c>
    </row>
    <row r="145" spans="1:14" x14ac:dyDescent="0.25">
      <c r="A145" s="34">
        <v>78</v>
      </c>
      <c r="B145" s="35" t="s">
        <v>243</v>
      </c>
      <c r="C145" s="3" t="s">
        <v>0</v>
      </c>
      <c r="D145" s="35" t="s">
        <v>244</v>
      </c>
      <c r="E145" s="36"/>
      <c r="F145" s="36"/>
      <c r="G145" s="102">
        <v>89648.01</v>
      </c>
      <c r="H145" s="95"/>
      <c r="I145" s="95"/>
      <c r="J145" s="102">
        <v>51761.39</v>
      </c>
      <c r="K145" s="101">
        <v>0.93</v>
      </c>
      <c r="L145" s="102">
        <v>141408.47</v>
      </c>
      <c r="M145" s="58">
        <f>J145-K145</f>
        <v>51760.46</v>
      </c>
      <c r="N145" s="64">
        <f>VLOOKUP(A145,'DE PARA'!$A:$E,5,0)</f>
        <v>0</v>
      </c>
    </row>
    <row r="146" spans="1:14" x14ac:dyDescent="0.25">
      <c r="A146" s="34">
        <v>42</v>
      </c>
      <c r="B146" s="35" t="s">
        <v>245</v>
      </c>
      <c r="C146" s="3" t="s">
        <v>0</v>
      </c>
      <c r="D146" s="35" t="s">
        <v>246</v>
      </c>
      <c r="E146" s="36"/>
      <c r="F146" s="36"/>
      <c r="G146" s="102">
        <v>89648.01</v>
      </c>
      <c r="H146" s="95"/>
      <c r="I146" s="95"/>
      <c r="J146" s="102">
        <v>51761.39</v>
      </c>
      <c r="K146" s="101">
        <v>0.93</v>
      </c>
      <c r="L146" s="102">
        <v>141408.47</v>
      </c>
      <c r="M146" s="58">
        <f t="shared" ref="M146:M209" si="1">J146-K146</f>
        <v>51760.46</v>
      </c>
      <c r="N146" s="64" t="str">
        <f>VLOOKUP(A146,'DE PARA'!$A:$E,5,0)</f>
        <v>6.1.1.1.1</v>
      </c>
    </row>
    <row r="147" spans="1:14" x14ac:dyDescent="0.25">
      <c r="A147" s="46">
        <v>36633</v>
      </c>
      <c r="B147" s="37" t="s">
        <v>248</v>
      </c>
      <c r="C147" s="3" t="s">
        <v>0</v>
      </c>
      <c r="D147" s="37" t="s">
        <v>249</v>
      </c>
      <c r="E147" s="38"/>
      <c r="F147" s="38"/>
      <c r="G147" s="104">
        <v>58084.4</v>
      </c>
      <c r="H147" s="94"/>
      <c r="I147" s="94"/>
      <c r="J147" s="104">
        <v>29042.11</v>
      </c>
      <c r="K147" s="103">
        <v>0.91</v>
      </c>
      <c r="L147" s="104">
        <v>87125.6</v>
      </c>
      <c r="M147" s="58">
        <f t="shared" si="1"/>
        <v>29041.200000000001</v>
      </c>
      <c r="N147" s="64">
        <f>VLOOKUP(A147,'DE PARA'!$A:$E,5,0)</f>
        <v>0</v>
      </c>
    </row>
    <row r="148" spans="1:14" x14ac:dyDescent="0.25">
      <c r="A148" s="46">
        <v>36638</v>
      </c>
      <c r="B148" s="37" t="s">
        <v>252</v>
      </c>
      <c r="C148" s="3" t="s">
        <v>0</v>
      </c>
      <c r="D148" s="37" t="s">
        <v>253</v>
      </c>
      <c r="E148" s="38"/>
      <c r="F148" s="38"/>
      <c r="G148" s="104">
        <v>14811.52</v>
      </c>
      <c r="H148" s="94"/>
      <c r="I148" s="94"/>
      <c r="J148" s="104">
        <v>7405.71</v>
      </c>
      <c r="K148" s="103">
        <v>0</v>
      </c>
      <c r="L148" s="104">
        <v>22217.23</v>
      </c>
      <c r="M148" s="58">
        <f t="shared" si="1"/>
        <v>7405.71</v>
      </c>
      <c r="N148" s="64">
        <f>VLOOKUP(A148,'DE PARA'!$A:$E,5,0)</f>
        <v>0</v>
      </c>
    </row>
    <row r="149" spans="1:14" x14ac:dyDescent="0.25">
      <c r="A149" s="46">
        <v>36639</v>
      </c>
      <c r="B149" s="37" t="s">
        <v>254</v>
      </c>
      <c r="C149" s="3" t="s">
        <v>0</v>
      </c>
      <c r="D149" s="37" t="s">
        <v>255</v>
      </c>
      <c r="E149" s="38"/>
      <c r="F149" s="38"/>
      <c r="G149" s="104">
        <v>4467.53</v>
      </c>
      <c r="H149" s="94"/>
      <c r="I149" s="94"/>
      <c r="J149" s="104">
        <v>2323.36</v>
      </c>
      <c r="K149" s="103">
        <v>0</v>
      </c>
      <c r="L149" s="104">
        <v>6790.89</v>
      </c>
      <c r="M149" s="58">
        <f t="shared" si="1"/>
        <v>2323.36</v>
      </c>
      <c r="N149" s="64">
        <f>VLOOKUP(A149,'DE PARA'!$A:$E,5,0)</f>
        <v>0</v>
      </c>
    </row>
    <row r="150" spans="1:14" x14ac:dyDescent="0.25">
      <c r="A150" s="46">
        <v>36641</v>
      </c>
      <c r="B150" s="37" t="s">
        <v>256</v>
      </c>
      <c r="C150" s="3" t="s">
        <v>0</v>
      </c>
      <c r="D150" s="37" t="s">
        <v>257</v>
      </c>
      <c r="E150" s="38"/>
      <c r="F150" s="38"/>
      <c r="G150" s="103">
        <v>558.45000000000005</v>
      </c>
      <c r="H150" s="94"/>
      <c r="I150" s="94"/>
      <c r="J150" s="103">
        <v>290.42</v>
      </c>
      <c r="K150" s="103">
        <v>0</v>
      </c>
      <c r="L150" s="103">
        <v>848.87</v>
      </c>
      <c r="M150" s="58">
        <f t="shared" si="1"/>
        <v>290.42</v>
      </c>
      <c r="N150" s="64">
        <f>VLOOKUP(A150,'DE PARA'!$A:$E,5,0)</f>
        <v>0</v>
      </c>
    </row>
    <row r="151" spans="1:14" x14ac:dyDescent="0.25">
      <c r="A151" s="46">
        <v>30017</v>
      </c>
      <c r="B151" s="37" t="s">
        <v>258</v>
      </c>
      <c r="C151" s="3" t="s">
        <v>0</v>
      </c>
      <c r="D151" s="37" t="s">
        <v>259</v>
      </c>
      <c r="E151" s="38"/>
      <c r="F151" s="38"/>
      <c r="G151" s="104">
        <v>1528.56</v>
      </c>
      <c r="H151" s="94"/>
      <c r="I151" s="94"/>
      <c r="J151" s="103">
        <v>764.28</v>
      </c>
      <c r="K151" s="103">
        <v>0</v>
      </c>
      <c r="L151" s="104">
        <v>2292.84</v>
      </c>
      <c r="M151" s="58">
        <f t="shared" si="1"/>
        <v>764.28</v>
      </c>
      <c r="N151" s="64">
        <f>VLOOKUP(A151,'DE PARA'!$A:$E,5,0)</f>
        <v>0</v>
      </c>
    </row>
    <row r="152" spans="1:14" x14ac:dyDescent="0.25">
      <c r="A152" s="46">
        <v>100102</v>
      </c>
      <c r="B152" s="37" t="s">
        <v>260</v>
      </c>
      <c r="C152" s="3" t="s">
        <v>0</v>
      </c>
      <c r="D152" s="37" t="s">
        <v>154</v>
      </c>
      <c r="E152" s="38"/>
      <c r="F152" s="38"/>
      <c r="G152" s="104">
        <v>4840.3500000000004</v>
      </c>
      <c r="H152" s="94"/>
      <c r="I152" s="94"/>
      <c r="J152" s="104">
        <v>2420.17</v>
      </c>
      <c r="K152" s="103">
        <v>0</v>
      </c>
      <c r="L152" s="104">
        <v>7260.52</v>
      </c>
      <c r="M152" s="58">
        <f t="shared" si="1"/>
        <v>2420.17</v>
      </c>
      <c r="N152" s="64">
        <f>VLOOKUP(A152,'DE PARA'!$A:$E,5,0)</f>
        <v>0</v>
      </c>
    </row>
    <row r="153" spans="1:14" x14ac:dyDescent="0.25">
      <c r="A153" s="46">
        <v>100110</v>
      </c>
      <c r="B153" s="37" t="s">
        <v>261</v>
      </c>
      <c r="C153" s="3" t="s">
        <v>0</v>
      </c>
      <c r="D153" s="37" t="s">
        <v>262</v>
      </c>
      <c r="E153" s="38"/>
      <c r="F153" s="38"/>
      <c r="G153" s="104">
        <v>3226.91</v>
      </c>
      <c r="H153" s="94"/>
      <c r="I153" s="94"/>
      <c r="J153" s="104">
        <v>6453.8</v>
      </c>
      <c r="K153" s="103">
        <v>0.01</v>
      </c>
      <c r="L153" s="104">
        <v>9680.7000000000007</v>
      </c>
      <c r="M153" s="58">
        <f t="shared" si="1"/>
        <v>6453.79</v>
      </c>
      <c r="N153" s="64">
        <f>VLOOKUP(A153,'DE PARA'!$A:$E,5,0)</f>
        <v>0</v>
      </c>
    </row>
    <row r="154" spans="1:14" x14ac:dyDescent="0.25">
      <c r="A154" s="46">
        <v>100129</v>
      </c>
      <c r="B154" s="37" t="s">
        <v>263</v>
      </c>
      <c r="C154" s="3" t="s">
        <v>0</v>
      </c>
      <c r="D154" s="37" t="s">
        <v>264</v>
      </c>
      <c r="E154" s="38"/>
      <c r="F154" s="38"/>
      <c r="G154" s="103">
        <v>387.22</v>
      </c>
      <c r="H154" s="94"/>
      <c r="I154" s="94"/>
      <c r="J154" s="103">
        <v>193.62</v>
      </c>
      <c r="K154" s="103">
        <v>0</v>
      </c>
      <c r="L154" s="103">
        <v>580.84</v>
      </c>
      <c r="M154" s="58">
        <f t="shared" si="1"/>
        <v>193.62</v>
      </c>
      <c r="N154" s="64">
        <f>VLOOKUP(A154,'DE PARA'!$A:$E,5,0)</f>
        <v>0</v>
      </c>
    </row>
    <row r="155" spans="1:14" x14ac:dyDescent="0.25">
      <c r="A155" s="46">
        <v>100137</v>
      </c>
      <c r="B155" s="37" t="s">
        <v>265</v>
      </c>
      <c r="C155" s="3" t="s">
        <v>0</v>
      </c>
      <c r="D155" s="37" t="s">
        <v>266</v>
      </c>
      <c r="E155" s="38"/>
      <c r="F155" s="38"/>
      <c r="G155" s="103">
        <v>258.14999999999998</v>
      </c>
      <c r="H155" s="94"/>
      <c r="I155" s="94"/>
      <c r="J155" s="103">
        <v>516.29999999999995</v>
      </c>
      <c r="K155" s="103">
        <v>0</v>
      </c>
      <c r="L155" s="103">
        <v>774.45</v>
      </c>
      <c r="M155" s="58">
        <f t="shared" si="1"/>
        <v>516.29999999999995</v>
      </c>
      <c r="N155" s="64">
        <f>VLOOKUP(A155,'DE PARA'!$A:$E,5,0)</f>
        <v>0</v>
      </c>
    </row>
    <row r="156" spans="1:14" x14ac:dyDescent="0.25">
      <c r="A156" s="46">
        <v>100145</v>
      </c>
      <c r="B156" s="37" t="s">
        <v>267</v>
      </c>
      <c r="C156" s="3" t="s">
        <v>0</v>
      </c>
      <c r="D156" s="37" t="s">
        <v>268</v>
      </c>
      <c r="E156" s="38"/>
      <c r="F156" s="38"/>
      <c r="G156" s="103">
        <v>48.4</v>
      </c>
      <c r="H156" s="94"/>
      <c r="I156" s="94"/>
      <c r="J156" s="103">
        <v>24.21</v>
      </c>
      <c r="K156" s="103">
        <v>0</v>
      </c>
      <c r="L156" s="103">
        <v>72.61</v>
      </c>
      <c r="M156" s="58">
        <f t="shared" si="1"/>
        <v>24.21</v>
      </c>
      <c r="N156" s="64">
        <f>VLOOKUP(A156,'DE PARA'!$A:$E,5,0)</f>
        <v>0</v>
      </c>
    </row>
    <row r="157" spans="1:14" x14ac:dyDescent="0.25">
      <c r="A157" s="46">
        <v>100153</v>
      </c>
      <c r="B157" s="37" t="s">
        <v>269</v>
      </c>
      <c r="C157" s="3" t="s">
        <v>0</v>
      </c>
      <c r="D157" s="37" t="s">
        <v>270</v>
      </c>
      <c r="E157" s="38"/>
      <c r="F157" s="38"/>
      <c r="G157" s="103">
        <v>32.270000000000003</v>
      </c>
      <c r="H157" s="94"/>
      <c r="I157" s="94"/>
      <c r="J157" s="103">
        <v>64.540000000000006</v>
      </c>
      <c r="K157" s="103">
        <v>0</v>
      </c>
      <c r="L157" s="103">
        <v>96.81</v>
      </c>
      <c r="M157" s="58">
        <f t="shared" si="1"/>
        <v>64.540000000000006</v>
      </c>
      <c r="N157" s="64">
        <f>VLOOKUP(A157,'DE PARA'!$A:$E,5,0)</f>
        <v>0</v>
      </c>
    </row>
    <row r="158" spans="1:14" x14ac:dyDescent="0.25">
      <c r="A158" s="46">
        <v>100161</v>
      </c>
      <c r="B158" s="37" t="s">
        <v>271</v>
      </c>
      <c r="C158" s="3" t="s">
        <v>0</v>
      </c>
      <c r="D158" s="37" t="s">
        <v>272</v>
      </c>
      <c r="E158" s="38"/>
      <c r="F158" s="38"/>
      <c r="G158" s="104">
        <v>1234.29</v>
      </c>
      <c r="H158" s="94"/>
      <c r="I158" s="94"/>
      <c r="J158" s="103">
        <v>617.15</v>
      </c>
      <c r="K158" s="103">
        <v>0.01</v>
      </c>
      <c r="L158" s="104">
        <v>1851.43</v>
      </c>
      <c r="M158" s="58">
        <f t="shared" si="1"/>
        <v>617.14</v>
      </c>
      <c r="N158" s="64">
        <f>VLOOKUP(A158,'DE PARA'!$A:$E,5,0)</f>
        <v>0</v>
      </c>
    </row>
    <row r="159" spans="1:14" x14ac:dyDescent="0.25">
      <c r="A159" s="46">
        <v>100170</v>
      </c>
      <c r="B159" s="37" t="s">
        <v>273</v>
      </c>
      <c r="C159" s="3" t="s">
        <v>0</v>
      </c>
      <c r="D159" s="37" t="s">
        <v>274</v>
      </c>
      <c r="E159" s="38"/>
      <c r="F159" s="38"/>
      <c r="G159" s="103">
        <v>169.96</v>
      </c>
      <c r="H159" s="94"/>
      <c r="I159" s="94"/>
      <c r="J159" s="104">
        <v>1645.72</v>
      </c>
      <c r="K159" s="103">
        <v>0</v>
      </c>
      <c r="L159" s="104">
        <v>1815.68</v>
      </c>
      <c r="M159" s="58">
        <f t="shared" si="1"/>
        <v>1645.72</v>
      </c>
      <c r="N159" s="64">
        <f>VLOOKUP(A159,'DE PARA'!$A:$E,5,0)</f>
        <v>0</v>
      </c>
    </row>
    <row r="160" spans="1:14" x14ac:dyDescent="0.25">
      <c r="A160" s="39" t="s">
        <v>0</v>
      </c>
      <c r="B160" s="15" t="s">
        <v>0</v>
      </c>
      <c r="C160" s="3" t="s">
        <v>0</v>
      </c>
      <c r="D160" s="15" t="s">
        <v>0</v>
      </c>
      <c r="E160" s="40"/>
      <c r="F160" s="40"/>
      <c r="G160" s="40"/>
      <c r="H160" s="40"/>
      <c r="I160" s="40"/>
      <c r="J160" s="40"/>
      <c r="K160" s="40"/>
      <c r="L160" s="40"/>
      <c r="M160" s="58">
        <f t="shared" si="1"/>
        <v>0</v>
      </c>
      <c r="N160" s="64">
        <f>VLOOKUP(A160,'DE PARA'!$A:$E,5,0)</f>
        <v>0</v>
      </c>
    </row>
    <row r="161" spans="1:14" x14ac:dyDescent="0.25">
      <c r="A161" s="34">
        <v>7</v>
      </c>
      <c r="B161" s="35" t="s">
        <v>275</v>
      </c>
      <c r="C161" s="3" t="s">
        <v>0</v>
      </c>
      <c r="D161" s="35" t="s">
        <v>276</v>
      </c>
      <c r="E161" s="36"/>
      <c r="F161" s="36"/>
      <c r="G161" s="102">
        <v>1221107.94</v>
      </c>
      <c r="H161" s="95"/>
      <c r="I161" s="95"/>
      <c r="J161" s="102">
        <v>592669.36</v>
      </c>
      <c r="K161" s="102">
        <v>48580.44</v>
      </c>
      <c r="L161" s="102">
        <v>1765196.86</v>
      </c>
      <c r="M161" s="58">
        <f t="shared" si="1"/>
        <v>544088.91999999993</v>
      </c>
      <c r="N161" s="64">
        <f>VLOOKUP(A161,'DE PARA'!$A:$E,5,0)</f>
        <v>0</v>
      </c>
    </row>
    <row r="162" spans="1:14" x14ac:dyDescent="0.25">
      <c r="A162" s="34">
        <v>14</v>
      </c>
      <c r="B162" s="35" t="s">
        <v>277</v>
      </c>
      <c r="C162" s="3" t="s">
        <v>0</v>
      </c>
      <c r="D162" s="35" t="s">
        <v>246</v>
      </c>
      <c r="E162" s="36"/>
      <c r="F162" s="36"/>
      <c r="G162" s="102">
        <v>292914.84000000003</v>
      </c>
      <c r="H162" s="95"/>
      <c r="I162" s="95"/>
      <c r="J162" s="102">
        <v>161446.07</v>
      </c>
      <c r="K162" s="102">
        <v>6303.95</v>
      </c>
      <c r="L162" s="102">
        <v>448056.96</v>
      </c>
      <c r="M162" s="58">
        <f t="shared" si="1"/>
        <v>155142.12</v>
      </c>
      <c r="N162" s="64" t="str">
        <f>VLOOKUP(A162,'DE PARA'!$A:$E,5,0)</f>
        <v>6.1.1.2.1</v>
      </c>
    </row>
    <row r="163" spans="1:14" x14ac:dyDescent="0.25">
      <c r="A163" s="46">
        <v>21</v>
      </c>
      <c r="B163" s="37" t="s">
        <v>279</v>
      </c>
      <c r="C163" s="3" t="s">
        <v>0</v>
      </c>
      <c r="D163" s="37" t="s">
        <v>280</v>
      </c>
      <c r="E163" s="38"/>
      <c r="F163" s="38"/>
      <c r="G163" s="104">
        <v>157080.09</v>
      </c>
      <c r="H163" s="94"/>
      <c r="I163" s="94"/>
      <c r="J163" s="104">
        <v>82442.559999999998</v>
      </c>
      <c r="K163" s="103">
        <v>12.14</v>
      </c>
      <c r="L163" s="104">
        <v>239510.51</v>
      </c>
      <c r="M163" s="58">
        <f t="shared" si="1"/>
        <v>82430.42</v>
      </c>
    </row>
    <row r="164" spans="1:14" x14ac:dyDescent="0.25">
      <c r="A164" s="46">
        <v>217</v>
      </c>
      <c r="B164" s="37" t="s">
        <v>281</v>
      </c>
      <c r="C164" s="3" t="s">
        <v>0</v>
      </c>
      <c r="D164" s="37" t="s">
        <v>251</v>
      </c>
      <c r="E164" s="38"/>
      <c r="F164" s="38"/>
      <c r="G164" s="103">
        <v>-2.97</v>
      </c>
      <c r="H164" s="94"/>
      <c r="I164" s="94"/>
      <c r="J164" s="103">
        <v>0</v>
      </c>
      <c r="K164" s="103">
        <v>0</v>
      </c>
      <c r="L164" s="103">
        <v>-2.97</v>
      </c>
      <c r="M164" s="58">
        <f t="shared" si="1"/>
        <v>0</v>
      </c>
      <c r="N164" s="64">
        <f>VLOOKUP(A164,'DE PARA'!$A:$E,5,0)</f>
        <v>0</v>
      </c>
    </row>
    <row r="165" spans="1:14" x14ac:dyDescent="0.25">
      <c r="A165" s="46">
        <v>238</v>
      </c>
      <c r="B165" s="37" t="s">
        <v>282</v>
      </c>
      <c r="C165" s="3" t="s">
        <v>0</v>
      </c>
      <c r="D165" s="37" t="s">
        <v>283</v>
      </c>
      <c r="E165" s="38"/>
      <c r="F165" s="38"/>
      <c r="G165" s="104">
        <v>39896.49</v>
      </c>
      <c r="H165" s="94"/>
      <c r="I165" s="94"/>
      <c r="J165" s="104">
        <v>20937.84</v>
      </c>
      <c r="K165" s="103">
        <v>0</v>
      </c>
      <c r="L165" s="104">
        <v>60834.33</v>
      </c>
      <c r="M165" s="58">
        <f t="shared" si="1"/>
        <v>20937.84</v>
      </c>
      <c r="N165" s="64">
        <f>VLOOKUP(A165,'DE PARA'!$A:$E,5,0)</f>
        <v>0</v>
      </c>
    </row>
    <row r="166" spans="1:14" x14ac:dyDescent="0.25">
      <c r="A166" s="46">
        <v>245</v>
      </c>
      <c r="B166" s="37" t="s">
        <v>284</v>
      </c>
      <c r="C166" s="3" t="s">
        <v>0</v>
      </c>
      <c r="D166" s="37" t="s">
        <v>285</v>
      </c>
      <c r="E166" s="38"/>
      <c r="F166" s="38"/>
      <c r="G166" s="104">
        <v>12719.22</v>
      </c>
      <c r="H166" s="94"/>
      <c r="I166" s="94"/>
      <c r="J166" s="104">
        <v>6568.63</v>
      </c>
      <c r="K166" s="103">
        <v>0</v>
      </c>
      <c r="L166" s="104">
        <v>19287.849999999999</v>
      </c>
      <c r="M166" s="58">
        <f t="shared" si="1"/>
        <v>6568.63</v>
      </c>
      <c r="N166" s="64">
        <f>VLOOKUP(A166,'DE PARA'!$A:$E,5,0)</f>
        <v>0</v>
      </c>
    </row>
    <row r="167" spans="1:14" x14ac:dyDescent="0.25">
      <c r="A167" s="46">
        <v>259</v>
      </c>
      <c r="B167" s="37" t="s">
        <v>286</v>
      </c>
      <c r="C167" s="3" t="s">
        <v>0</v>
      </c>
      <c r="D167" s="37" t="s">
        <v>287</v>
      </c>
      <c r="E167" s="38"/>
      <c r="F167" s="38"/>
      <c r="G167" s="104">
        <v>1589.93</v>
      </c>
      <c r="H167" s="94"/>
      <c r="I167" s="94"/>
      <c r="J167" s="103">
        <v>821.1</v>
      </c>
      <c r="K167" s="103">
        <v>0</v>
      </c>
      <c r="L167" s="104">
        <v>2411.0300000000002</v>
      </c>
      <c r="M167" s="58">
        <f t="shared" si="1"/>
        <v>821.1</v>
      </c>
      <c r="N167" s="64">
        <f>VLOOKUP(A167,'DE PARA'!$A:$E,5,0)</f>
        <v>0</v>
      </c>
    </row>
    <row r="168" spans="1:14" x14ac:dyDescent="0.25">
      <c r="A168" s="46">
        <v>30052</v>
      </c>
      <c r="B168" s="37" t="s">
        <v>288</v>
      </c>
      <c r="C168" s="3" t="s">
        <v>0</v>
      </c>
      <c r="D168" s="37" t="s">
        <v>289</v>
      </c>
      <c r="E168" s="38"/>
      <c r="F168" s="38"/>
      <c r="G168" s="104">
        <v>11772.37</v>
      </c>
      <c r="H168" s="94"/>
      <c r="I168" s="94"/>
      <c r="J168" s="104">
        <v>10708.22</v>
      </c>
      <c r="K168" s="104">
        <v>4707.21</v>
      </c>
      <c r="L168" s="104">
        <v>17773.38</v>
      </c>
      <c r="M168" s="58">
        <f t="shared" si="1"/>
        <v>6001.0099999999993</v>
      </c>
      <c r="N168" s="64">
        <f>VLOOKUP(A168,'DE PARA'!$A:$E,5,0)</f>
        <v>0</v>
      </c>
    </row>
    <row r="169" spans="1:14" x14ac:dyDescent="0.25">
      <c r="A169" s="46">
        <v>30054</v>
      </c>
      <c r="B169" s="37" t="s">
        <v>290</v>
      </c>
      <c r="C169" s="3" t="s">
        <v>0</v>
      </c>
      <c r="D169" s="37" t="s">
        <v>259</v>
      </c>
      <c r="E169" s="38"/>
      <c r="F169" s="38"/>
      <c r="G169" s="104">
        <v>25959.78</v>
      </c>
      <c r="H169" s="94"/>
      <c r="I169" s="94"/>
      <c r="J169" s="104">
        <v>13374.9</v>
      </c>
      <c r="K169" s="103">
        <v>0</v>
      </c>
      <c r="L169" s="104">
        <v>39334.68</v>
      </c>
      <c r="M169" s="58">
        <f t="shared" si="1"/>
        <v>13374.9</v>
      </c>
      <c r="N169" s="64">
        <f>VLOOKUP(A169,'DE PARA'!$A:$E,5,0)</f>
        <v>0</v>
      </c>
    </row>
    <row r="170" spans="1:14" x14ac:dyDescent="0.25">
      <c r="A170" s="46">
        <v>30055</v>
      </c>
      <c r="B170" s="37" t="s">
        <v>291</v>
      </c>
      <c r="C170" s="3" t="s">
        <v>0</v>
      </c>
      <c r="D170" s="37" t="s">
        <v>292</v>
      </c>
      <c r="E170" s="38"/>
      <c r="F170" s="38"/>
      <c r="G170" s="104">
        <v>3053.77</v>
      </c>
      <c r="H170" s="94"/>
      <c r="I170" s="94"/>
      <c r="J170" s="104">
        <v>2349.77</v>
      </c>
      <c r="K170" s="104">
        <v>1044.3499999999999</v>
      </c>
      <c r="L170" s="104">
        <v>4359.1899999999996</v>
      </c>
      <c r="M170" s="58">
        <f t="shared" si="1"/>
        <v>1305.42</v>
      </c>
      <c r="N170" s="64">
        <f>VLOOKUP(A170,'DE PARA'!$A:$E,5,0)</f>
        <v>0</v>
      </c>
    </row>
    <row r="171" spans="1:14" x14ac:dyDescent="0.25">
      <c r="A171" s="46">
        <v>30056</v>
      </c>
      <c r="B171" s="37" t="s">
        <v>1686</v>
      </c>
      <c r="C171" s="3" t="s">
        <v>0</v>
      </c>
      <c r="D171" s="37" t="s">
        <v>1687</v>
      </c>
      <c r="E171" s="38"/>
      <c r="F171" s="38"/>
      <c r="G171" s="103">
        <v>-9</v>
      </c>
      <c r="H171" s="94"/>
      <c r="I171" s="94"/>
      <c r="J171" s="103">
        <v>0</v>
      </c>
      <c r="K171" s="103">
        <v>0</v>
      </c>
      <c r="L171" s="103">
        <v>-9</v>
      </c>
      <c r="M171" s="58">
        <f t="shared" si="1"/>
        <v>0</v>
      </c>
    </row>
    <row r="172" spans="1:14" x14ac:dyDescent="0.25">
      <c r="A172" s="46">
        <v>100269</v>
      </c>
      <c r="B172" s="37" t="s">
        <v>293</v>
      </c>
      <c r="C172" s="3" t="s">
        <v>0</v>
      </c>
      <c r="D172" s="37" t="s">
        <v>154</v>
      </c>
      <c r="E172" s="38"/>
      <c r="F172" s="38"/>
      <c r="G172" s="104">
        <v>13796.77</v>
      </c>
      <c r="H172" s="94"/>
      <c r="I172" s="94"/>
      <c r="J172" s="104">
        <v>7309.32</v>
      </c>
      <c r="K172" s="103">
        <v>117</v>
      </c>
      <c r="L172" s="104">
        <v>20989.09</v>
      </c>
      <c r="M172" s="58">
        <f t="shared" si="1"/>
        <v>7192.32</v>
      </c>
      <c r="N172" s="64">
        <f>VLOOKUP(A172,'DE PARA'!$A:$E,5,0)</f>
        <v>0</v>
      </c>
    </row>
    <row r="173" spans="1:14" x14ac:dyDescent="0.25">
      <c r="A173" s="46">
        <v>100277</v>
      </c>
      <c r="B173" s="37" t="s">
        <v>294</v>
      </c>
      <c r="C173" s="3" t="s">
        <v>0</v>
      </c>
      <c r="D173" s="37" t="s">
        <v>262</v>
      </c>
      <c r="E173" s="38"/>
      <c r="F173" s="38"/>
      <c r="G173" s="104">
        <v>18982.240000000002</v>
      </c>
      <c r="H173" s="94"/>
      <c r="I173" s="94"/>
      <c r="J173" s="104">
        <v>10715.3</v>
      </c>
      <c r="K173" s="103">
        <v>284.74</v>
      </c>
      <c r="L173" s="104">
        <v>29412.799999999999</v>
      </c>
      <c r="M173" s="58">
        <f t="shared" si="1"/>
        <v>10430.56</v>
      </c>
      <c r="N173" s="64">
        <f>VLOOKUP(A173,'DE PARA'!$A:$E,5,0)</f>
        <v>0</v>
      </c>
    </row>
    <row r="174" spans="1:14" x14ac:dyDescent="0.25">
      <c r="A174" s="46">
        <v>100285</v>
      </c>
      <c r="B174" s="37" t="s">
        <v>295</v>
      </c>
      <c r="C174" s="3" t="s">
        <v>0</v>
      </c>
      <c r="D174" s="37" t="s">
        <v>264</v>
      </c>
      <c r="E174" s="38"/>
      <c r="F174" s="38"/>
      <c r="G174" s="104">
        <v>1103.6400000000001</v>
      </c>
      <c r="H174" s="94"/>
      <c r="I174" s="94"/>
      <c r="J174" s="103">
        <v>584.71</v>
      </c>
      <c r="K174" s="103">
        <v>9.32</v>
      </c>
      <c r="L174" s="104">
        <v>1679.03</v>
      </c>
      <c r="M174" s="58">
        <f t="shared" si="1"/>
        <v>575.39</v>
      </c>
    </row>
    <row r="175" spans="1:14" x14ac:dyDescent="0.25">
      <c r="A175" s="46">
        <v>100293</v>
      </c>
      <c r="B175" s="37" t="s">
        <v>296</v>
      </c>
      <c r="C175" s="3" t="s">
        <v>0</v>
      </c>
      <c r="D175" s="37" t="s">
        <v>266</v>
      </c>
      <c r="E175" s="38"/>
      <c r="F175" s="38"/>
      <c r="G175" s="104">
        <v>1210.42</v>
      </c>
      <c r="H175" s="94"/>
      <c r="I175" s="94"/>
      <c r="J175" s="103">
        <v>857.14</v>
      </c>
      <c r="K175" s="103">
        <v>22.69</v>
      </c>
      <c r="L175" s="104">
        <v>2044.87</v>
      </c>
      <c r="M175" s="58">
        <f t="shared" si="1"/>
        <v>834.44999999999993</v>
      </c>
      <c r="N175" s="64">
        <f>VLOOKUP(A175,'DE PARA'!$A:$E,5,0)</f>
        <v>0</v>
      </c>
    </row>
    <row r="176" spans="1:14" x14ac:dyDescent="0.25">
      <c r="A176" s="46">
        <v>100307</v>
      </c>
      <c r="B176" s="37" t="s">
        <v>297</v>
      </c>
      <c r="C176" s="3" t="s">
        <v>0</v>
      </c>
      <c r="D176" s="37" t="s">
        <v>268</v>
      </c>
      <c r="E176" s="38"/>
      <c r="F176" s="38"/>
      <c r="G176" s="103">
        <v>137.99</v>
      </c>
      <c r="H176" s="94"/>
      <c r="I176" s="94"/>
      <c r="J176" s="103">
        <v>73.099999999999994</v>
      </c>
      <c r="K176" s="103">
        <v>1.21</v>
      </c>
      <c r="L176" s="103">
        <v>209.88</v>
      </c>
      <c r="M176" s="58">
        <f t="shared" si="1"/>
        <v>71.89</v>
      </c>
      <c r="N176" s="64">
        <f>VLOOKUP(A176,'DE PARA'!$A:$E,5,0)</f>
        <v>0</v>
      </c>
    </row>
    <row r="177" spans="1:14" x14ac:dyDescent="0.25">
      <c r="A177" s="46">
        <v>100315</v>
      </c>
      <c r="B177" s="37" t="s">
        <v>298</v>
      </c>
      <c r="C177" s="3" t="s">
        <v>0</v>
      </c>
      <c r="D177" s="37" t="s">
        <v>270</v>
      </c>
      <c r="E177" s="38"/>
      <c r="F177" s="38"/>
      <c r="G177" s="103">
        <v>151.28</v>
      </c>
      <c r="H177" s="94"/>
      <c r="I177" s="94"/>
      <c r="J177" s="103">
        <v>107.16</v>
      </c>
      <c r="K177" s="103">
        <v>2.83</v>
      </c>
      <c r="L177" s="103">
        <v>255.61</v>
      </c>
      <c r="M177" s="58">
        <f t="shared" si="1"/>
        <v>104.33</v>
      </c>
      <c r="N177" s="64">
        <f>VLOOKUP(A177,'DE PARA'!$A:$E,5,0)</f>
        <v>0</v>
      </c>
    </row>
    <row r="178" spans="1:14" x14ac:dyDescent="0.25">
      <c r="A178" s="46">
        <v>100323</v>
      </c>
      <c r="B178" s="37" t="s">
        <v>299</v>
      </c>
      <c r="C178" s="3" t="s">
        <v>0</v>
      </c>
      <c r="D178" s="37" t="s">
        <v>272</v>
      </c>
      <c r="E178" s="38"/>
      <c r="F178" s="38"/>
      <c r="G178" s="104">
        <v>3518.2</v>
      </c>
      <c r="H178" s="94"/>
      <c r="I178" s="94"/>
      <c r="J178" s="104">
        <v>1863.89</v>
      </c>
      <c r="K178" s="103">
        <v>29.89</v>
      </c>
      <c r="L178" s="104">
        <v>5352.2</v>
      </c>
      <c r="M178" s="58">
        <f t="shared" si="1"/>
        <v>1834</v>
      </c>
      <c r="N178" s="64">
        <f>VLOOKUP(A178,'DE PARA'!$A:$E,5,0)</f>
        <v>0</v>
      </c>
    </row>
    <row r="179" spans="1:14" x14ac:dyDescent="0.25">
      <c r="A179" s="46">
        <v>100331</v>
      </c>
      <c r="B179" s="37" t="s">
        <v>300</v>
      </c>
      <c r="C179" s="3" t="s">
        <v>0</v>
      </c>
      <c r="D179" s="37" t="s">
        <v>274</v>
      </c>
      <c r="E179" s="38"/>
      <c r="F179" s="38"/>
      <c r="G179" s="104">
        <v>1954.62</v>
      </c>
      <c r="H179" s="94"/>
      <c r="I179" s="94"/>
      <c r="J179" s="104">
        <v>2732.43</v>
      </c>
      <c r="K179" s="103">
        <v>72.569999999999993</v>
      </c>
      <c r="L179" s="104">
        <v>4614.4799999999996</v>
      </c>
      <c r="M179" s="58">
        <f t="shared" si="1"/>
        <v>2659.8599999999997</v>
      </c>
      <c r="N179" s="64">
        <f>VLOOKUP(A179,'DE PARA'!$A:$E,5,0)</f>
        <v>0</v>
      </c>
    </row>
    <row r="180" spans="1:14" x14ac:dyDescent="0.25">
      <c r="A180" s="39" t="s">
        <v>0</v>
      </c>
      <c r="B180" s="15" t="s">
        <v>0</v>
      </c>
      <c r="C180" s="3" t="s">
        <v>0</v>
      </c>
      <c r="D180" s="15" t="s">
        <v>0</v>
      </c>
      <c r="E180" s="40"/>
      <c r="F180" s="40"/>
      <c r="G180" s="40"/>
      <c r="H180" s="40"/>
      <c r="I180" s="40"/>
      <c r="J180" s="40"/>
      <c r="K180" s="40"/>
      <c r="L180" s="40"/>
      <c r="M180" s="58">
        <f>J180-K180</f>
        <v>0</v>
      </c>
    </row>
    <row r="181" spans="1:14" x14ac:dyDescent="0.25">
      <c r="A181" s="34">
        <v>315</v>
      </c>
      <c r="B181" s="35" t="s">
        <v>301</v>
      </c>
      <c r="C181" s="3" t="s">
        <v>0</v>
      </c>
      <c r="D181" s="35" t="s">
        <v>302</v>
      </c>
      <c r="E181" s="36"/>
      <c r="F181" s="36"/>
      <c r="G181" s="102">
        <v>928193.1</v>
      </c>
      <c r="H181" s="95"/>
      <c r="I181" s="95"/>
      <c r="J181" s="102">
        <v>431223.29</v>
      </c>
      <c r="K181" s="102">
        <v>42276.49</v>
      </c>
      <c r="L181" s="102">
        <v>1317139.8999999999</v>
      </c>
      <c r="M181" s="58">
        <f t="shared" si="1"/>
        <v>388946.8</v>
      </c>
    </row>
    <row r="182" spans="1:14" x14ac:dyDescent="0.25">
      <c r="A182" s="46">
        <v>322</v>
      </c>
      <c r="B182" s="37" t="s">
        <v>304</v>
      </c>
      <c r="C182" s="3" t="s">
        <v>0</v>
      </c>
      <c r="D182" s="37" t="s">
        <v>280</v>
      </c>
      <c r="E182" s="38"/>
      <c r="F182" s="38"/>
      <c r="G182" s="104">
        <v>442951.09</v>
      </c>
      <c r="H182" s="94"/>
      <c r="I182" s="94"/>
      <c r="J182" s="104">
        <v>217499.17</v>
      </c>
      <c r="K182" s="104">
        <v>4613.8</v>
      </c>
      <c r="L182" s="104">
        <v>655836.46</v>
      </c>
      <c r="M182" s="58">
        <f t="shared" si="1"/>
        <v>212885.37000000002</v>
      </c>
      <c r="N182" s="64" t="s">
        <v>303</v>
      </c>
    </row>
    <row r="183" spans="1:14" x14ac:dyDescent="0.25">
      <c r="A183" s="46">
        <v>329</v>
      </c>
      <c r="B183" s="37" t="s">
        <v>305</v>
      </c>
      <c r="C183" s="3" t="s">
        <v>0</v>
      </c>
      <c r="D183" s="37" t="s">
        <v>306</v>
      </c>
      <c r="E183" s="38"/>
      <c r="F183" s="38"/>
      <c r="G183" s="104">
        <v>3677.44</v>
      </c>
      <c r="H183" s="94"/>
      <c r="I183" s="94"/>
      <c r="J183" s="103">
        <v>439.4</v>
      </c>
      <c r="K183" s="103">
        <v>0</v>
      </c>
      <c r="L183" s="104">
        <v>4116.84</v>
      </c>
      <c r="M183" s="58">
        <f t="shared" si="1"/>
        <v>439.4</v>
      </c>
      <c r="N183" s="64" t="s">
        <v>303</v>
      </c>
    </row>
    <row r="184" spans="1:14" x14ac:dyDescent="0.25">
      <c r="A184" s="46">
        <v>336</v>
      </c>
      <c r="B184" s="37" t="s">
        <v>307</v>
      </c>
      <c r="C184" s="3" t="s">
        <v>0</v>
      </c>
      <c r="D184" s="37" t="s">
        <v>251</v>
      </c>
      <c r="E184" s="38"/>
      <c r="F184" s="38"/>
      <c r="G184" s="104">
        <v>3402.77</v>
      </c>
      <c r="H184" s="94"/>
      <c r="I184" s="94"/>
      <c r="J184" s="103">
        <v>0</v>
      </c>
      <c r="K184" s="103">
        <v>0</v>
      </c>
      <c r="L184" s="104">
        <v>3402.77</v>
      </c>
      <c r="M184" s="58">
        <f t="shared" si="1"/>
        <v>0</v>
      </c>
      <c r="N184" s="64" t="s">
        <v>303</v>
      </c>
    </row>
    <row r="185" spans="1:14" x14ac:dyDescent="0.25">
      <c r="A185" s="46">
        <v>343</v>
      </c>
      <c r="B185" s="37" t="s">
        <v>308</v>
      </c>
      <c r="C185" s="3" t="s">
        <v>0</v>
      </c>
      <c r="D185" s="37" t="s">
        <v>309</v>
      </c>
      <c r="E185" s="38"/>
      <c r="F185" s="38"/>
      <c r="G185" s="104">
        <v>47763.18</v>
      </c>
      <c r="H185" s="94"/>
      <c r="I185" s="94"/>
      <c r="J185" s="103">
        <v>0</v>
      </c>
      <c r="K185" s="103">
        <v>0</v>
      </c>
      <c r="L185" s="104">
        <v>47763.18</v>
      </c>
      <c r="M185" s="58">
        <f t="shared" si="1"/>
        <v>0</v>
      </c>
      <c r="N185" s="64" t="s">
        <v>303</v>
      </c>
    </row>
    <row r="186" spans="1:14" x14ac:dyDescent="0.25">
      <c r="A186" s="46">
        <v>357</v>
      </c>
      <c r="B186" s="37" t="s">
        <v>310</v>
      </c>
      <c r="C186" s="3" t="s">
        <v>0</v>
      </c>
      <c r="D186" s="37" t="s">
        <v>311</v>
      </c>
      <c r="E186" s="38"/>
      <c r="F186" s="38"/>
      <c r="G186" s="104">
        <v>171013.64</v>
      </c>
      <c r="H186" s="94"/>
      <c r="I186" s="94"/>
      <c r="J186" s="104">
        <v>53975.74</v>
      </c>
      <c r="K186" s="103">
        <v>0.1</v>
      </c>
      <c r="L186" s="104">
        <v>224989.28</v>
      </c>
      <c r="M186" s="58">
        <f t="shared" si="1"/>
        <v>53975.64</v>
      </c>
      <c r="N186" s="64" t="s">
        <v>303</v>
      </c>
    </row>
    <row r="187" spans="1:14" x14ac:dyDescent="0.25">
      <c r="A187" s="46">
        <v>364</v>
      </c>
      <c r="B187" s="37" t="s">
        <v>312</v>
      </c>
      <c r="C187" s="3" t="s">
        <v>0</v>
      </c>
      <c r="D187" s="37" t="s">
        <v>313</v>
      </c>
      <c r="E187" s="38"/>
      <c r="F187" s="38"/>
      <c r="G187" s="104">
        <v>38050.379999999997</v>
      </c>
      <c r="H187" s="94"/>
      <c r="I187" s="94"/>
      <c r="J187" s="104">
        <v>16933.8</v>
      </c>
      <c r="K187" s="103">
        <v>0</v>
      </c>
      <c r="L187" s="104">
        <v>54984.18</v>
      </c>
      <c r="M187" s="58">
        <f t="shared" si="1"/>
        <v>16933.8</v>
      </c>
      <c r="N187" s="64" t="s">
        <v>303</v>
      </c>
    </row>
    <row r="188" spans="1:14" x14ac:dyDescent="0.25">
      <c r="A188" s="46">
        <v>378</v>
      </c>
      <c r="B188" s="37" t="s">
        <v>314</v>
      </c>
      <c r="C188" s="3" t="s">
        <v>0</v>
      </c>
      <c r="D188" s="37" t="s">
        <v>315</v>
      </c>
      <c r="E188" s="38"/>
      <c r="F188" s="38"/>
      <c r="G188" s="104">
        <v>4395.53</v>
      </c>
      <c r="H188" s="94"/>
      <c r="I188" s="94"/>
      <c r="J188" s="104">
        <v>2116.71</v>
      </c>
      <c r="K188" s="103">
        <v>0.01</v>
      </c>
      <c r="L188" s="104">
        <v>6512.23</v>
      </c>
      <c r="M188" s="58">
        <f t="shared" si="1"/>
        <v>2116.6999999999998</v>
      </c>
      <c r="N188" s="64" t="s">
        <v>303</v>
      </c>
    </row>
    <row r="189" spans="1:14" x14ac:dyDescent="0.25">
      <c r="A189" s="46">
        <v>30070</v>
      </c>
      <c r="B189" s="37" t="s">
        <v>316</v>
      </c>
      <c r="C189" s="3" t="s">
        <v>0</v>
      </c>
      <c r="D189" s="37" t="s">
        <v>317</v>
      </c>
      <c r="E189" s="38"/>
      <c r="F189" s="38"/>
      <c r="G189" s="104">
        <v>35420.76</v>
      </c>
      <c r="H189" s="94"/>
      <c r="I189" s="94"/>
      <c r="J189" s="104">
        <v>22555.68</v>
      </c>
      <c r="K189" s="104">
        <v>8462.9599999999991</v>
      </c>
      <c r="L189" s="104">
        <v>49513.48</v>
      </c>
      <c r="M189" s="58">
        <f t="shared" si="1"/>
        <v>14092.720000000001</v>
      </c>
      <c r="N189" s="64" t="s">
        <v>303</v>
      </c>
    </row>
    <row r="190" spans="1:14" x14ac:dyDescent="0.25">
      <c r="A190" s="46">
        <v>30072</v>
      </c>
      <c r="B190" s="37" t="s">
        <v>318</v>
      </c>
      <c r="C190" s="3" t="s">
        <v>0</v>
      </c>
      <c r="D190" s="37" t="s">
        <v>259</v>
      </c>
      <c r="E190" s="38"/>
      <c r="F190" s="38"/>
      <c r="G190" s="104">
        <v>72464.58</v>
      </c>
      <c r="H190" s="94"/>
      <c r="I190" s="94"/>
      <c r="J190" s="104">
        <v>35365.32</v>
      </c>
      <c r="K190" s="103">
        <v>0</v>
      </c>
      <c r="L190" s="104">
        <v>107829.9</v>
      </c>
      <c r="M190" s="58">
        <f t="shared" si="1"/>
        <v>35365.32</v>
      </c>
      <c r="N190" s="64" t="s">
        <v>303</v>
      </c>
    </row>
    <row r="191" spans="1:14" x14ac:dyDescent="0.25">
      <c r="A191" s="46">
        <v>30073</v>
      </c>
      <c r="B191" s="37" t="s">
        <v>319</v>
      </c>
      <c r="C191" s="3" t="s">
        <v>0</v>
      </c>
      <c r="D191" s="37" t="s">
        <v>292</v>
      </c>
      <c r="E191" s="38"/>
      <c r="F191" s="38"/>
      <c r="G191" s="104">
        <v>5757.87</v>
      </c>
      <c r="H191" s="94"/>
      <c r="I191" s="94"/>
      <c r="J191" s="104">
        <v>6158.41</v>
      </c>
      <c r="K191" s="104">
        <v>2712.42</v>
      </c>
      <c r="L191" s="104">
        <v>9203.86</v>
      </c>
      <c r="M191" s="58">
        <f t="shared" si="1"/>
        <v>3445.99</v>
      </c>
      <c r="N191" s="64" t="s">
        <v>303</v>
      </c>
    </row>
    <row r="192" spans="1:14" x14ac:dyDescent="0.25">
      <c r="A192" s="46">
        <v>100340</v>
      </c>
      <c r="B192" s="37" t="s">
        <v>320</v>
      </c>
      <c r="C192" s="3" t="s">
        <v>0</v>
      </c>
      <c r="D192" s="37" t="s">
        <v>154</v>
      </c>
      <c r="E192" s="38"/>
      <c r="F192" s="38"/>
      <c r="G192" s="104">
        <v>38420.58</v>
      </c>
      <c r="H192" s="94"/>
      <c r="I192" s="94"/>
      <c r="J192" s="104">
        <v>19742.259999999998</v>
      </c>
      <c r="K192" s="103">
        <v>62</v>
      </c>
      <c r="L192" s="104">
        <v>58100.84</v>
      </c>
      <c r="M192" s="58">
        <f t="shared" si="1"/>
        <v>19680.259999999998</v>
      </c>
      <c r="N192" s="64" t="s">
        <v>303</v>
      </c>
    </row>
    <row r="193" spans="1:14" x14ac:dyDescent="0.25">
      <c r="A193" s="46">
        <v>100358</v>
      </c>
      <c r="B193" s="37" t="s">
        <v>321</v>
      </c>
      <c r="C193" s="3" t="s">
        <v>0</v>
      </c>
      <c r="D193" s="37" t="s">
        <v>262</v>
      </c>
      <c r="E193" s="38"/>
      <c r="F193" s="38"/>
      <c r="G193" s="104">
        <v>43595.68</v>
      </c>
      <c r="H193" s="94"/>
      <c r="I193" s="94"/>
      <c r="J193" s="104">
        <v>35128.559999999998</v>
      </c>
      <c r="K193" s="104">
        <v>21515.88</v>
      </c>
      <c r="L193" s="104">
        <v>57208.36</v>
      </c>
      <c r="M193" s="58">
        <f t="shared" si="1"/>
        <v>13612.679999999997</v>
      </c>
      <c r="N193" s="64" t="s">
        <v>303</v>
      </c>
    </row>
    <row r="194" spans="1:14" x14ac:dyDescent="0.25">
      <c r="A194" s="46">
        <v>100366</v>
      </c>
      <c r="B194" s="37" t="s">
        <v>322</v>
      </c>
      <c r="C194" s="3" t="s">
        <v>0</v>
      </c>
      <c r="D194" s="37" t="s">
        <v>264</v>
      </c>
      <c r="E194" s="38"/>
      <c r="F194" s="38"/>
      <c r="G194" s="104">
        <v>3073.42</v>
      </c>
      <c r="H194" s="94"/>
      <c r="I194" s="94"/>
      <c r="J194" s="104">
        <v>1579.28</v>
      </c>
      <c r="K194" s="103">
        <v>4.8899999999999997</v>
      </c>
      <c r="L194" s="104">
        <v>4647.8100000000004</v>
      </c>
      <c r="M194" s="58">
        <f t="shared" si="1"/>
        <v>1574.3899999999999</v>
      </c>
      <c r="N194" s="64" t="s">
        <v>303</v>
      </c>
    </row>
    <row r="195" spans="1:14" x14ac:dyDescent="0.25">
      <c r="A195" s="46">
        <v>100374</v>
      </c>
      <c r="B195" s="37" t="s">
        <v>323</v>
      </c>
      <c r="C195" s="3" t="s">
        <v>0</v>
      </c>
      <c r="D195" s="37" t="s">
        <v>266</v>
      </c>
      <c r="E195" s="38"/>
      <c r="F195" s="38"/>
      <c r="G195" s="104">
        <v>1829</v>
      </c>
      <c r="H195" s="94"/>
      <c r="I195" s="94"/>
      <c r="J195" s="104">
        <v>2810.23</v>
      </c>
      <c r="K195" s="104">
        <v>1133.43</v>
      </c>
      <c r="L195" s="104">
        <v>3505.8</v>
      </c>
      <c r="M195" s="58">
        <f t="shared" si="1"/>
        <v>1676.8</v>
      </c>
      <c r="N195" s="64" t="s">
        <v>303</v>
      </c>
    </row>
    <row r="196" spans="1:14" x14ac:dyDescent="0.25">
      <c r="A196" s="46">
        <v>100382</v>
      </c>
      <c r="B196" s="37" t="s">
        <v>324</v>
      </c>
      <c r="C196" s="3" t="s">
        <v>0</v>
      </c>
      <c r="D196" s="37" t="s">
        <v>268</v>
      </c>
      <c r="E196" s="38"/>
      <c r="F196" s="38"/>
      <c r="G196" s="103">
        <v>384.23</v>
      </c>
      <c r="H196" s="94"/>
      <c r="I196" s="94"/>
      <c r="J196" s="103">
        <v>197.44</v>
      </c>
      <c r="K196" s="103">
        <v>0.64</v>
      </c>
      <c r="L196" s="103">
        <v>581.03</v>
      </c>
      <c r="M196" s="58">
        <f t="shared" si="1"/>
        <v>196.8</v>
      </c>
      <c r="N196" s="64" t="s">
        <v>303</v>
      </c>
    </row>
    <row r="197" spans="1:14" x14ac:dyDescent="0.25">
      <c r="A197" s="46">
        <v>100390</v>
      </c>
      <c r="B197" s="37" t="s">
        <v>325</v>
      </c>
      <c r="C197" s="3" t="s">
        <v>0</v>
      </c>
      <c r="D197" s="37" t="s">
        <v>270</v>
      </c>
      <c r="E197" s="38"/>
      <c r="F197" s="38"/>
      <c r="G197" s="103">
        <v>228.64</v>
      </c>
      <c r="H197" s="94"/>
      <c r="I197" s="94"/>
      <c r="J197" s="103">
        <v>351.26</v>
      </c>
      <c r="K197" s="103">
        <v>141.66</v>
      </c>
      <c r="L197" s="103">
        <v>438.24</v>
      </c>
      <c r="M197" s="58">
        <f t="shared" si="1"/>
        <v>209.6</v>
      </c>
      <c r="N197" s="64" t="s">
        <v>303</v>
      </c>
    </row>
    <row r="198" spans="1:14" x14ac:dyDescent="0.25">
      <c r="A198" s="46">
        <v>100404</v>
      </c>
      <c r="B198" s="37" t="s">
        <v>326</v>
      </c>
      <c r="C198" s="3" t="s">
        <v>0</v>
      </c>
      <c r="D198" s="37" t="s">
        <v>272</v>
      </c>
      <c r="E198" s="38"/>
      <c r="F198" s="38"/>
      <c r="G198" s="104">
        <v>9797.24</v>
      </c>
      <c r="H198" s="94"/>
      <c r="I198" s="94"/>
      <c r="J198" s="104">
        <v>5034.3100000000004</v>
      </c>
      <c r="K198" s="103">
        <v>15.8</v>
      </c>
      <c r="L198" s="104">
        <v>14815.75</v>
      </c>
      <c r="M198" s="58">
        <f t="shared" si="1"/>
        <v>5018.51</v>
      </c>
      <c r="N198" s="64" t="s">
        <v>303</v>
      </c>
    </row>
    <row r="199" spans="1:14" x14ac:dyDescent="0.25">
      <c r="A199" s="32" t="s">
        <v>1</v>
      </c>
      <c r="B199" s="32" t="s">
        <v>2</v>
      </c>
      <c r="C199" s="32" t="s">
        <v>3</v>
      </c>
      <c r="D199" s="33"/>
      <c r="E199" s="33"/>
      <c r="F199" s="33"/>
      <c r="G199" s="99" t="s">
        <v>1773</v>
      </c>
      <c r="H199" s="100"/>
      <c r="I199" s="100"/>
      <c r="J199" s="99" t="s">
        <v>1140</v>
      </c>
      <c r="K199" s="99" t="s">
        <v>1141</v>
      </c>
      <c r="L199" s="99" t="s">
        <v>1774</v>
      </c>
      <c r="M199" s="58"/>
      <c r="N199" s="64">
        <f>VLOOKUP(A199,'DE PARA'!$A:$E,5,0)</f>
        <v>0</v>
      </c>
    </row>
    <row r="200" spans="1:14" x14ac:dyDescent="0.25">
      <c r="A200" s="46">
        <v>100412</v>
      </c>
      <c r="B200" s="37" t="s">
        <v>327</v>
      </c>
      <c r="C200" s="3" t="s">
        <v>0</v>
      </c>
      <c r="D200" s="37" t="s">
        <v>274</v>
      </c>
      <c r="E200" s="38"/>
      <c r="F200" s="38"/>
      <c r="G200" s="104">
        <v>1322.34</v>
      </c>
      <c r="H200" s="94"/>
      <c r="I200" s="94"/>
      <c r="J200" s="104">
        <v>8957.77</v>
      </c>
      <c r="K200" s="104">
        <v>3612.9</v>
      </c>
      <c r="L200" s="104">
        <v>6667.21</v>
      </c>
      <c r="M200" s="58">
        <f t="shared" si="1"/>
        <v>5344.8700000000008</v>
      </c>
      <c r="N200" s="64" t="s">
        <v>303</v>
      </c>
    </row>
    <row r="201" spans="1:14" x14ac:dyDescent="0.25">
      <c r="A201" s="46">
        <v>101451</v>
      </c>
      <c r="B201" s="37" t="s">
        <v>328</v>
      </c>
      <c r="C201" s="3" t="s">
        <v>0</v>
      </c>
      <c r="D201" s="37" t="s">
        <v>329</v>
      </c>
      <c r="E201" s="38"/>
      <c r="F201" s="38"/>
      <c r="G201" s="104">
        <v>4644.7299999999996</v>
      </c>
      <c r="H201" s="94"/>
      <c r="I201" s="94"/>
      <c r="J201" s="104">
        <v>2377.9499999999998</v>
      </c>
      <c r="K201" s="103">
        <v>0</v>
      </c>
      <c r="L201" s="104">
        <v>7022.68</v>
      </c>
      <c r="M201" s="58">
        <f t="shared" si="1"/>
        <v>2377.9499999999998</v>
      </c>
      <c r="N201" s="64" t="s">
        <v>913</v>
      </c>
    </row>
    <row r="202" spans="1:14" x14ac:dyDescent="0.25">
      <c r="A202" s="39" t="s">
        <v>0</v>
      </c>
      <c r="B202" s="15" t="s">
        <v>0</v>
      </c>
      <c r="C202" s="3" t="s">
        <v>0</v>
      </c>
      <c r="D202" s="15" t="s">
        <v>0</v>
      </c>
      <c r="E202" s="40"/>
      <c r="F202" s="40"/>
      <c r="G202" s="40"/>
      <c r="H202" s="40"/>
      <c r="I202" s="40"/>
      <c r="J202" s="40"/>
      <c r="K202" s="40"/>
      <c r="L202" s="40"/>
      <c r="M202" s="58">
        <f>J202-K202</f>
        <v>0</v>
      </c>
      <c r="N202" s="64">
        <f>VLOOKUP(A202,'DE PARA'!$A:$E,5,0)</f>
        <v>0</v>
      </c>
    </row>
    <row r="203" spans="1:14" x14ac:dyDescent="0.25">
      <c r="A203" s="34">
        <v>90</v>
      </c>
      <c r="B203" s="35" t="s">
        <v>332</v>
      </c>
      <c r="C203" s="3" t="s">
        <v>0</v>
      </c>
      <c r="D203" s="35" t="s">
        <v>333</v>
      </c>
      <c r="E203" s="36"/>
      <c r="F203" s="36"/>
      <c r="G203" s="102">
        <v>10797.66</v>
      </c>
      <c r="H203" s="95"/>
      <c r="I203" s="95"/>
      <c r="J203" s="102">
        <v>6180.87</v>
      </c>
      <c r="K203" s="101">
        <v>0</v>
      </c>
      <c r="L203" s="102">
        <v>16978.53</v>
      </c>
      <c r="M203" s="58">
        <f t="shared" si="1"/>
        <v>6180.87</v>
      </c>
      <c r="N203" s="64">
        <f>VLOOKUP(A203,'DE PARA'!$A:$E,5,0)</f>
        <v>0</v>
      </c>
    </row>
    <row r="204" spans="1:14" x14ac:dyDescent="0.25">
      <c r="A204" s="34">
        <v>43</v>
      </c>
      <c r="B204" s="35" t="s">
        <v>334</v>
      </c>
      <c r="C204" s="3" t="s">
        <v>0</v>
      </c>
      <c r="D204" s="35" t="s">
        <v>302</v>
      </c>
      <c r="E204" s="36"/>
      <c r="F204" s="36"/>
      <c r="G204" s="102">
        <v>10797.66</v>
      </c>
      <c r="H204" s="95"/>
      <c r="I204" s="95"/>
      <c r="J204" s="102">
        <v>6180.87</v>
      </c>
      <c r="K204" s="101">
        <v>0</v>
      </c>
      <c r="L204" s="102">
        <v>16978.53</v>
      </c>
      <c r="M204" s="58">
        <f t="shared" si="1"/>
        <v>6180.87</v>
      </c>
      <c r="N204" s="64" t="str">
        <f>VLOOKUP(A204,'DE PARA'!$A:$E,5,0)</f>
        <v>6.1.1.3.2</v>
      </c>
    </row>
    <row r="205" spans="1:14" x14ac:dyDescent="0.25">
      <c r="A205" s="46">
        <v>36667</v>
      </c>
      <c r="B205" s="37" t="s">
        <v>336</v>
      </c>
      <c r="C205" s="3" t="s">
        <v>0</v>
      </c>
      <c r="D205" s="37" t="s">
        <v>249</v>
      </c>
      <c r="E205" s="38"/>
      <c r="F205" s="38"/>
      <c r="G205" s="104">
        <v>4233.33</v>
      </c>
      <c r="H205" s="94"/>
      <c r="I205" s="94"/>
      <c r="J205" s="104">
        <v>3000</v>
      </c>
      <c r="K205" s="103">
        <v>0</v>
      </c>
      <c r="L205" s="104">
        <v>7233.33</v>
      </c>
      <c r="M205" s="58">
        <f t="shared" si="1"/>
        <v>3000</v>
      </c>
      <c r="N205" s="64">
        <f>VLOOKUP(A205,'DE PARA'!$A:$E,5,0)</f>
        <v>0</v>
      </c>
    </row>
    <row r="206" spans="1:14" x14ac:dyDescent="0.25">
      <c r="A206" s="46">
        <v>30109</v>
      </c>
      <c r="B206" s="37" t="s">
        <v>337</v>
      </c>
      <c r="C206" s="3" t="s">
        <v>0</v>
      </c>
      <c r="D206" s="37" t="s">
        <v>259</v>
      </c>
      <c r="E206" s="38"/>
      <c r="F206" s="38"/>
      <c r="G206" s="104">
        <v>4516.2</v>
      </c>
      <c r="H206" s="94"/>
      <c r="I206" s="94"/>
      <c r="J206" s="104">
        <v>2292.84</v>
      </c>
      <c r="K206" s="103">
        <v>0</v>
      </c>
      <c r="L206" s="104">
        <v>6809.04</v>
      </c>
      <c r="M206" s="58">
        <f t="shared" si="1"/>
        <v>2292.84</v>
      </c>
      <c r="N206" s="64">
        <f>VLOOKUP(A206,'DE PARA'!$A:$E,5,0)</f>
        <v>0</v>
      </c>
    </row>
    <row r="207" spans="1:14" x14ac:dyDescent="0.25">
      <c r="A207" s="46">
        <v>30110</v>
      </c>
      <c r="B207" s="37" t="s">
        <v>338</v>
      </c>
      <c r="C207" s="3" t="s">
        <v>0</v>
      </c>
      <c r="D207" s="37" t="s">
        <v>292</v>
      </c>
      <c r="E207" s="38"/>
      <c r="F207" s="38"/>
      <c r="G207" s="104">
        <v>2048.13</v>
      </c>
      <c r="H207" s="94"/>
      <c r="I207" s="94"/>
      <c r="J207" s="103">
        <v>888.03</v>
      </c>
      <c r="K207" s="103">
        <v>0</v>
      </c>
      <c r="L207" s="104">
        <v>2936.16</v>
      </c>
      <c r="M207" s="58">
        <f t="shared" si="1"/>
        <v>888.03</v>
      </c>
      <c r="N207" s="64">
        <f>VLOOKUP(A207,'DE PARA'!$A:$E,5,0)</f>
        <v>0</v>
      </c>
    </row>
    <row r="208" spans="1:14" x14ac:dyDescent="0.25">
      <c r="A208" s="39" t="s">
        <v>0</v>
      </c>
      <c r="B208" s="15" t="s">
        <v>0</v>
      </c>
      <c r="C208" s="3" t="s">
        <v>0</v>
      </c>
      <c r="D208" s="15" t="s">
        <v>0</v>
      </c>
      <c r="E208" s="40"/>
      <c r="F208" s="40"/>
      <c r="G208" s="40"/>
      <c r="H208" s="40"/>
      <c r="I208" s="40"/>
      <c r="J208" s="40"/>
      <c r="K208" s="40"/>
      <c r="L208" s="40"/>
      <c r="M208" s="58">
        <f t="shared" ref="M208:M271" si="2">J208-K208</f>
        <v>0</v>
      </c>
    </row>
    <row r="209" spans="1:14" x14ac:dyDescent="0.25">
      <c r="A209" s="34">
        <v>149</v>
      </c>
      <c r="B209" s="35" t="s">
        <v>339</v>
      </c>
      <c r="C209" s="3" t="s">
        <v>0</v>
      </c>
      <c r="D209" s="35" t="s">
        <v>340</v>
      </c>
      <c r="E209" s="36"/>
      <c r="F209" s="36"/>
      <c r="G209" s="102">
        <v>333967.39</v>
      </c>
      <c r="H209" s="95"/>
      <c r="I209" s="95"/>
      <c r="J209" s="102">
        <v>192540.6</v>
      </c>
      <c r="K209" s="102"/>
      <c r="L209" s="102">
        <v>524707.99</v>
      </c>
      <c r="M209" s="58">
        <f t="shared" si="1"/>
        <v>192540.6</v>
      </c>
      <c r="N209" s="64">
        <f>VLOOKUP(A209,'DE PARA'!$A:$E,5,0)</f>
        <v>0</v>
      </c>
    </row>
    <row r="210" spans="1:14" x14ac:dyDescent="0.25">
      <c r="A210" s="34">
        <v>150</v>
      </c>
      <c r="B210" s="35" t="s">
        <v>341</v>
      </c>
      <c r="C210" s="3" t="s">
        <v>0</v>
      </c>
      <c r="D210" s="35" t="s">
        <v>340</v>
      </c>
      <c r="E210" s="36"/>
      <c r="F210" s="36"/>
      <c r="G210" s="102">
        <v>333967.39</v>
      </c>
      <c r="H210" s="95"/>
      <c r="I210" s="95"/>
      <c r="J210" s="102">
        <v>192540.6</v>
      </c>
      <c r="K210" s="102"/>
      <c r="L210" s="102">
        <v>524707.99</v>
      </c>
      <c r="M210" s="58">
        <f t="shared" ref="M210:M224" si="3">J210-K210</f>
        <v>192540.6</v>
      </c>
    </row>
    <row r="211" spans="1:14" x14ac:dyDescent="0.25">
      <c r="A211" s="34">
        <v>151</v>
      </c>
      <c r="B211" s="35" t="s">
        <v>342</v>
      </c>
      <c r="C211" s="3" t="s">
        <v>0</v>
      </c>
      <c r="D211" s="35" t="s">
        <v>340</v>
      </c>
      <c r="E211" s="36"/>
      <c r="F211" s="36"/>
      <c r="G211" s="102">
        <v>333967.39</v>
      </c>
      <c r="H211" s="95"/>
      <c r="I211" s="95"/>
      <c r="J211" s="102">
        <v>192540.6</v>
      </c>
      <c r="K211" s="102"/>
      <c r="L211" s="102">
        <v>524707.99</v>
      </c>
      <c r="M211" s="58">
        <f t="shared" si="3"/>
        <v>192540.6</v>
      </c>
      <c r="N211" s="64">
        <f>VLOOKUP(A211,'DE PARA'!$A:$E,5,0)</f>
        <v>0</v>
      </c>
    </row>
    <row r="212" spans="1:14" x14ac:dyDescent="0.25">
      <c r="A212" s="46">
        <v>30117</v>
      </c>
      <c r="B212" s="37" t="s">
        <v>369</v>
      </c>
      <c r="C212" s="3" t="s">
        <v>0</v>
      </c>
      <c r="D212" s="37" t="s">
        <v>370</v>
      </c>
      <c r="E212" s="38"/>
      <c r="F212" s="38"/>
      <c r="G212" s="104">
        <v>16161</v>
      </c>
      <c r="H212" s="94"/>
      <c r="I212" s="94"/>
      <c r="J212" s="104">
        <v>6580.5</v>
      </c>
      <c r="K212" s="103">
        <v>0</v>
      </c>
      <c r="L212" s="104">
        <v>22741.5</v>
      </c>
      <c r="M212" s="58">
        <f t="shared" si="3"/>
        <v>6580.5</v>
      </c>
      <c r="N212" s="64" t="str">
        <f>VLOOKUP(A212,'DE PARA'!$A:$E,5,0)</f>
        <v>6.1.2.6</v>
      </c>
    </row>
    <row r="213" spans="1:14" x14ac:dyDescent="0.25">
      <c r="A213" s="46">
        <v>30118</v>
      </c>
      <c r="B213" s="37" t="s">
        <v>343</v>
      </c>
      <c r="C213" s="3" t="s">
        <v>0</v>
      </c>
      <c r="D213" s="37" t="s">
        <v>344</v>
      </c>
      <c r="E213" s="38"/>
      <c r="F213" s="38"/>
      <c r="G213" s="104">
        <v>13500</v>
      </c>
      <c r="H213" s="94"/>
      <c r="I213" s="94"/>
      <c r="J213" s="104">
        <v>6750</v>
      </c>
      <c r="K213" s="103">
        <v>0</v>
      </c>
      <c r="L213" s="104">
        <v>20250</v>
      </c>
      <c r="M213" s="58">
        <f t="shared" si="3"/>
        <v>6750</v>
      </c>
      <c r="N213" s="64" t="str">
        <f>VLOOKUP(A213,'DE PARA'!$A:$E,5,0)</f>
        <v>6.1.2.3</v>
      </c>
    </row>
    <row r="214" spans="1:14" x14ac:dyDescent="0.25">
      <c r="A214" s="46">
        <v>30119</v>
      </c>
      <c r="B214" s="37" t="s">
        <v>378</v>
      </c>
      <c r="C214" s="3" t="s">
        <v>0</v>
      </c>
      <c r="D214" s="37" t="s">
        <v>379</v>
      </c>
      <c r="E214" s="38"/>
      <c r="F214" s="38"/>
      <c r="G214" s="103">
        <v>0</v>
      </c>
      <c r="H214" s="94"/>
      <c r="I214" s="94"/>
      <c r="J214" s="104">
        <v>6000</v>
      </c>
      <c r="K214" s="103">
        <v>0</v>
      </c>
      <c r="L214" s="104">
        <v>6000</v>
      </c>
      <c r="M214" s="105">
        <f t="shared" si="3"/>
        <v>6000</v>
      </c>
      <c r="N214" s="64" t="str">
        <f>VLOOKUP(A214,'DE PARA'!$A:$E,5,0)</f>
        <v>6.1.2.7</v>
      </c>
    </row>
    <row r="215" spans="1:14" x14ac:dyDescent="0.25">
      <c r="A215" s="46">
        <v>30120</v>
      </c>
      <c r="B215" s="37" t="s">
        <v>372</v>
      </c>
      <c r="C215" s="3" t="s">
        <v>0</v>
      </c>
      <c r="D215" s="37" t="s">
        <v>373</v>
      </c>
      <c r="E215" s="38"/>
      <c r="F215" s="38"/>
      <c r="G215" s="104">
        <v>37511.5</v>
      </c>
      <c r="H215" s="94"/>
      <c r="I215" s="94"/>
      <c r="J215" s="104">
        <v>18755.75</v>
      </c>
      <c r="K215" s="103">
        <v>0</v>
      </c>
      <c r="L215" s="104">
        <v>56267.25</v>
      </c>
      <c r="M215" s="58">
        <f t="shared" si="3"/>
        <v>18755.75</v>
      </c>
      <c r="N215" s="64" t="str">
        <f>VLOOKUP(A215,'DE PARA'!$A:$E,5,0)</f>
        <v>6.1.2.2</v>
      </c>
    </row>
    <row r="216" spans="1:14" x14ac:dyDescent="0.25">
      <c r="A216" s="46">
        <v>30126</v>
      </c>
      <c r="B216" s="37" t="s">
        <v>376</v>
      </c>
      <c r="C216" s="3" t="s">
        <v>0</v>
      </c>
      <c r="D216" s="37" t="s">
        <v>377</v>
      </c>
      <c r="E216" s="38"/>
      <c r="F216" s="38"/>
      <c r="G216" s="104">
        <v>10800</v>
      </c>
      <c r="H216" s="94"/>
      <c r="I216" s="94"/>
      <c r="J216" s="104">
        <v>8000</v>
      </c>
      <c r="K216" s="104">
        <v>1800</v>
      </c>
      <c r="L216" s="104">
        <v>10800</v>
      </c>
      <c r="M216" s="58">
        <f t="shared" si="3"/>
        <v>6200</v>
      </c>
      <c r="N216" s="64" t="str">
        <f>VLOOKUP(A216,'DE PARA'!$A:$E,5,0)</f>
        <v>6.1.2.8</v>
      </c>
    </row>
    <row r="217" spans="1:14" x14ac:dyDescent="0.25">
      <c r="A217" s="46">
        <v>30134</v>
      </c>
      <c r="B217" s="37" t="s">
        <v>346</v>
      </c>
      <c r="C217" s="3" t="s">
        <v>0</v>
      </c>
      <c r="D217" s="37" t="s">
        <v>347</v>
      </c>
      <c r="E217" s="38"/>
      <c r="F217" s="38"/>
      <c r="G217" s="104">
        <v>1452</v>
      </c>
      <c r="H217" s="94"/>
      <c r="I217" s="94"/>
      <c r="J217" s="103">
        <v>572</v>
      </c>
      <c r="K217" s="103">
        <v>0</v>
      </c>
      <c r="L217" s="104">
        <v>2024</v>
      </c>
      <c r="M217" s="58">
        <f t="shared" si="3"/>
        <v>572</v>
      </c>
      <c r="N217" s="64" t="str">
        <f>VLOOKUP(A217,'DE PARA'!$A:$E,5,0)</f>
        <v>6.1.2.8</v>
      </c>
    </row>
    <row r="218" spans="1:14" x14ac:dyDescent="0.25">
      <c r="A218" s="46">
        <v>30136</v>
      </c>
      <c r="B218" s="37" t="s">
        <v>349</v>
      </c>
      <c r="C218" s="3" t="s">
        <v>0</v>
      </c>
      <c r="D218" s="37" t="s">
        <v>350</v>
      </c>
      <c r="E218" s="38"/>
      <c r="F218" s="38"/>
      <c r="G218" s="104">
        <v>91697.8</v>
      </c>
      <c r="H218" s="94"/>
      <c r="I218" s="94"/>
      <c r="J218" s="104">
        <v>45848.9</v>
      </c>
      <c r="K218" s="103">
        <v>0</v>
      </c>
      <c r="L218" s="104">
        <v>137546.70000000001</v>
      </c>
      <c r="M218" s="58">
        <f t="shared" si="3"/>
        <v>45848.9</v>
      </c>
      <c r="N218" s="64" t="str">
        <f>VLOOKUP(A218,'DE PARA'!$A:$E,5,0)</f>
        <v>6.1.2.1</v>
      </c>
    </row>
    <row r="219" spans="1:14" x14ac:dyDescent="0.25">
      <c r="A219" s="46">
        <v>30143</v>
      </c>
      <c r="B219" s="37" t="s">
        <v>352</v>
      </c>
      <c r="C219" s="3" t="s">
        <v>0</v>
      </c>
      <c r="D219" s="37" t="s">
        <v>353</v>
      </c>
      <c r="E219" s="38"/>
      <c r="F219" s="38"/>
      <c r="G219" s="104">
        <v>54502.5</v>
      </c>
      <c r="H219" s="94"/>
      <c r="I219" s="94"/>
      <c r="J219" s="104">
        <v>27251.25</v>
      </c>
      <c r="K219" s="103">
        <v>0</v>
      </c>
      <c r="L219" s="104">
        <v>81753.75</v>
      </c>
      <c r="M219" s="58">
        <f t="shared" si="3"/>
        <v>27251.25</v>
      </c>
      <c r="N219" s="64" t="str">
        <f>VLOOKUP(A219,'DE PARA'!$A:$E,5,0)</f>
        <v>6.1.2.2</v>
      </c>
    </row>
    <row r="220" spans="1:14" x14ac:dyDescent="0.25">
      <c r="A220" s="46">
        <v>30154</v>
      </c>
      <c r="B220" s="37" t="s">
        <v>355</v>
      </c>
      <c r="C220" s="3" t="s">
        <v>0</v>
      </c>
      <c r="D220" s="37" t="s">
        <v>356</v>
      </c>
      <c r="E220" s="38"/>
      <c r="F220" s="38"/>
      <c r="G220" s="104">
        <v>97004.43</v>
      </c>
      <c r="H220" s="94"/>
      <c r="I220" s="94"/>
      <c r="J220" s="104">
        <v>47660.07</v>
      </c>
      <c r="K220" s="103">
        <v>0</v>
      </c>
      <c r="L220" s="104">
        <v>144664.5</v>
      </c>
      <c r="M220" s="58">
        <f t="shared" si="3"/>
        <v>47660.07</v>
      </c>
      <c r="N220" s="64" t="str">
        <f>VLOOKUP(A220,'DE PARA'!$A:$E,5,0)</f>
        <v>6.1.2.2</v>
      </c>
    </row>
    <row r="221" spans="1:14" x14ac:dyDescent="0.25">
      <c r="A221" s="46">
        <v>30157</v>
      </c>
      <c r="B221" s="37" t="s">
        <v>357</v>
      </c>
      <c r="C221" s="3" t="s">
        <v>0</v>
      </c>
      <c r="D221" s="37" t="s">
        <v>358</v>
      </c>
      <c r="E221" s="38"/>
      <c r="F221" s="38"/>
      <c r="G221" s="104">
        <v>5202</v>
      </c>
      <c r="H221" s="94"/>
      <c r="I221" s="94"/>
      <c r="J221" s="104">
        <v>9125.0499999999993</v>
      </c>
      <c r="K221" s="103">
        <v>0</v>
      </c>
      <c r="L221" s="104">
        <v>14327.05</v>
      </c>
      <c r="M221" s="58">
        <f t="shared" si="3"/>
        <v>9125.0499999999993</v>
      </c>
      <c r="N221" s="64" t="str">
        <f>VLOOKUP(A221,'DE PARA'!$A:$E,5,0)</f>
        <v>6.1.2.4</v>
      </c>
    </row>
    <row r="222" spans="1:14" x14ac:dyDescent="0.25">
      <c r="A222" s="46">
        <v>30158</v>
      </c>
      <c r="B222" s="37" t="s">
        <v>360</v>
      </c>
      <c r="C222" s="3" t="s">
        <v>0</v>
      </c>
      <c r="D222" s="37" t="s">
        <v>361</v>
      </c>
      <c r="E222" s="38"/>
      <c r="F222" s="38"/>
      <c r="G222" s="104">
        <v>2105.94</v>
      </c>
      <c r="H222" s="94"/>
      <c r="I222" s="94"/>
      <c r="J222" s="104">
        <v>9481.9699999999993</v>
      </c>
      <c r="K222" s="103">
        <v>0</v>
      </c>
      <c r="L222" s="104">
        <v>11587.91</v>
      </c>
      <c r="M222" s="58">
        <f t="shared" si="3"/>
        <v>9481.9699999999993</v>
      </c>
      <c r="N222" s="64" t="str">
        <f>VLOOKUP(A222,'DE PARA'!$A:$E,5,0)</f>
        <v>6.1.2.5</v>
      </c>
    </row>
    <row r="223" spans="1:14" x14ac:dyDescent="0.25">
      <c r="A223" s="46">
        <v>40130</v>
      </c>
      <c r="B223" s="37" t="s">
        <v>363</v>
      </c>
      <c r="C223" s="3" t="s">
        <v>0</v>
      </c>
      <c r="D223" s="37" t="s">
        <v>364</v>
      </c>
      <c r="E223" s="38"/>
      <c r="F223" s="38"/>
      <c r="G223" s="104">
        <v>2736.3</v>
      </c>
      <c r="H223" s="94"/>
      <c r="I223" s="94"/>
      <c r="J223" s="104">
        <v>1368.15</v>
      </c>
      <c r="K223" s="103">
        <v>0</v>
      </c>
      <c r="L223" s="104">
        <v>4104.45</v>
      </c>
      <c r="M223" s="58">
        <f t="shared" si="3"/>
        <v>1368.15</v>
      </c>
      <c r="N223" s="64" t="str">
        <f>VLOOKUP(A223,'DE PARA'!$A:$E,5,0)</f>
        <v>6.1.2.8</v>
      </c>
    </row>
    <row r="224" spans="1:14" x14ac:dyDescent="0.25">
      <c r="A224" s="46">
        <v>103187</v>
      </c>
      <c r="B224" s="37" t="s">
        <v>367</v>
      </c>
      <c r="C224" s="3" t="s">
        <v>0</v>
      </c>
      <c r="D224" s="37" t="s">
        <v>368</v>
      </c>
      <c r="E224" s="38"/>
      <c r="F224" s="38"/>
      <c r="G224" s="104">
        <v>10293.92</v>
      </c>
      <c r="H224" s="94"/>
      <c r="I224" s="94"/>
      <c r="J224" s="104">
        <v>5146.96</v>
      </c>
      <c r="K224" s="103">
        <v>0</v>
      </c>
      <c r="L224" s="104">
        <v>15440.88</v>
      </c>
      <c r="M224" s="58">
        <f t="shared" si="3"/>
        <v>5146.96</v>
      </c>
      <c r="N224" s="64" t="str">
        <f>VLOOKUP(A224,'DE PARA'!$A:$E,5,0)</f>
        <v>6.1.2.2</v>
      </c>
    </row>
    <row r="225" spans="1:14" x14ac:dyDescent="0.25">
      <c r="A225" s="39" t="s">
        <v>0</v>
      </c>
      <c r="B225" s="15" t="s">
        <v>0</v>
      </c>
      <c r="C225" s="3" t="s">
        <v>0</v>
      </c>
      <c r="D225" s="15" t="s">
        <v>0</v>
      </c>
      <c r="E225" s="40"/>
      <c r="F225" s="40"/>
      <c r="G225" s="40"/>
      <c r="H225" s="40"/>
      <c r="I225" s="40"/>
      <c r="J225" s="40"/>
      <c r="K225" s="40"/>
      <c r="L225" s="40"/>
      <c r="M225" s="58">
        <f t="shared" si="2"/>
        <v>0</v>
      </c>
      <c r="N225" s="64">
        <f>VLOOKUP(A225,'DE PARA'!$A:$E,5,0)</f>
        <v>0</v>
      </c>
    </row>
    <row r="226" spans="1:14" x14ac:dyDescent="0.25">
      <c r="A226" s="34">
        <v>62</v>
      </c>
      <c r="B226" s="35" t="s">
        <v>381</v>
      </c>
      <c r="C226" s="3" t="s">
        <v>0</v>
      </c>
      <c r="D226" s="35" t="s">
        <v>382</v>
      </c>
      <c r="E226" s="36"/>
      <c r="F226" s="36"/>
      <c r="G226" s="102">
        <v>257831.14</v>
      </c>
      <c r="H226" s="95"/>
      <c r="I226" s="95"/>
      <c r="J226" s="102">
        <v>150437.76000000001</v>
      </c>
      <c r="K226" s="102">
        <v>6521.81</v>
      </c>
      <c r="L226" s="102">
        <v>401747.09</v>
      </c>
      <c r="M226" s="58">
        <f t="shared" si="2"/>
        <v>143915.95000000001</v>
      </c>
    </row>
    <row r="227" spans="1:14" x14ac:dyDescent="0.25">
      <c r="A227" s="34">
        <v>63</v>
      </c>
      <c r="B227" s="35" t="s">
        <v>383</v>
      </c>
      <c r="C227" s="3" t="s">
        <v>0</v>
      </c>
      <c r="D227" s="35" t="s">
        <v>382</v>
      </c>
      <c r="E227" s="36"/>
      <c r="F227" s="36"/>
      <c r="G227" s="102">
        <v>257831.14</v>
      </c>
      <c r="H227" s="95"/>
      <c r="I227" s="95"/>
      <c r="J227" s="102">
        <v>150437.76000000001</v>
      </c>
      <c r="K227" s="102">
        <v>6521.81</v>
      </c>
      <c r="L227" s="102">
        <v>401747.09</v>
      </c>
      <c r="M227" s="58">
        <f t="shared" si="2"/>
        <v>143915.95000000001</v>
      </c>
      <c r="N227" s="64">
        <f>VLOOKUP(A227,'DE PARA'!$A:$E,5,0)</f>
        <v>0</v>
      </c>
    </row>
    <row r="228" spans="1:14" x14ac:dyDescent="0.25">
      <c r="A228" s="34">
        <v>64</v>
      </c>
      <c r="B228" s="35" t="s">
        <v>384</v>
      </c>
      <c r="C228" s="3" t="s">
        <v>0</v>
      </c>
      <c r="D228" s="35" t="s">
        <v>382</v>
      </c>
      <c r="E228" s="36"/>
      <c r="F228" s="36"/>
      <c r="G228" s="102">
        <v>257831.14</v>
      </c>
      <c r="H228" s="95"/>
      <c r="I228" s="95"/>
      <c r="J228" s="102">
        <v>150437.76000000001</v>
      </c>
      <c r="K228" s="102">
        <v>6521.81</v>
      </c>
      <c r="L228" s="102">
        <v>401747.09</v>
      </c>
      <c r="M228" s="58">
        <f t="shared" si="2"/>
        <v>143915.95000000001</v>
      </c>
      <c r="N228" s="64">
        <f>VLOOKUP(A228,'DE PARA'!$A:$E,5,0)</f>
        <v>0</v>
      </c>
    </row>
    <row r="229" spans="1:14" x14ac:dyDescent="0.25">
      <c r="A229" s="34">
        <v>207</v>
      </c>
      <c r="B229" s="35" t="s">
        <v>385</v>
      </c>
      <c r="C229" s="3" t="s">
        <v>0</v>
      </c>
      <c r="D229" s="35" t="s">
        <v>386</v>
      </c>
      <c r="E229" s="36"/>
      <c r="F229" s="36"/>
      <c r="G229" s="102">
        <v>125787.99</v>
      </c>
      <c r="H229" s="95"/>
      <c r="I229" s="95"/>
      <c r="J229" s="102">
        <v>62800.85</v>
      </c>
      <c r="K229" s="102">
        <v>6292.64</v>
      </c>
      <c r="L229" s="102">
        <v>182296.2</v>
      </c>
      <c r="M229" s="58">
        <f t="shared" si="2"/>
        <v>56508.21</v>
      </c>
      <c r="N229" s="64">
        <f>VLOOKUP(A229,'DE PARA'!$A:$E,5,0)</f>
        <v>0</v>
      </c>
    </row>
    <row r="230" spans="1:14" x14ac:dyDescent="0.25">
      <c r="A230" s="46">
        <v>30165</v>
      </c>
      <c r="B230" s="37" t="s">
        <v>387</v>
      </c>
      <c r="C230" s="3" t="s">
        <v>0</v>
      </c>
      <c r="D230" s="37" t="s">
        <v>388</v>
      </c>
      <c r="E230" s="38"/>
      <c r="F230" s="38"/>
      <c r="G230" s="104">
        <v>119516.99</v>
      </c>
      <c r="H230" s="94"/>
      <c r="I230" s="94"/>
      <c r="J230" s="104">
        <v>58939.51</v>
      </c>
      <c r="K230" s="104">
        <v>6292.64</v>
      </c>
      <c r="L230" s="104">
        <v>172163.86</v>
      </c>
      <c r="M230" s="58">
        <f t="shared" si="2"/>
        <v>52646.87</v>
      </c>
      <c r="N230" s="64" t="str">
        <f>VLOOKUP(A230,'DE PARA'!$A:$E,5,0)</f>
        <v>6.1.3.2.2</v>
      </c>
    </row>
    <row r="231" spans="1:14" x14ac:dyDescent="0.25">
      <c r="A231" s="46">
        <v>30166</v>
      </c>
      <c r="B231" s="37" t="s">
        <v>390</v>
      </c>
      <c r="C231" s="3" t="s">
        <v>0</v>
      </c>
      <c r="D231" s="37" t="s">
        <v>391</v>
      </c>
      <c r="E231" s="38"/>
      <c r="F231" s="38"/>
      <c r="G231" s="104">
        <v>1914.36</v>
      </c>
      <c r="H231" s="94"/>
      <c r="I231" s="94"/>
      <c r="J231" s="103">
        <v>757.18</v>
      </c>
      <c r="K231" s="103">
        <v>0</v>
      </c>
      <c r="L231" s="104">
        <v>2671.54</v>
      </c>
      <c r="M231" s="58">
        <f t="shared" si="2"/>
        <v>757.18</v>
      </c>
      <c r="N231" s="64" t="str">
        <f>VLOOKUP(A231,'DE PARA'!$A:$E,5,0)</f>
        <v>6.1.3.2.4</v>
      </c>
    </row>
    <row r="232" spans="1:14" x14ac:dyDescent="0.25">
      <c r="A232" s="46">
        <v>30168</v>
      </c>
      <c r="B232" s="37" t="s">
        <v>393</v>
      </c>
      <c r="C232" s="3" t="s">
        <v>0</v>
      </c>
      <c r="D232" s="37" t="s">
        <v>394</v>
      </c>
      <c r="E232" s="38"/>
      <c r="F232" s="38"/>
      <c r="G232" s="104">
        <v>4356.6400000000003</v>
      </c>
      <c r="H232" s="94"/>
      <c r="I232" s="94"/>
      <c r="J232" s="104">
        <v>3104.16</v>
      </c>
      <c r="K232" s="103">
        <v>0</v>
      </c>
      <c r="L232" s="104">
        <v>7460.8</v>
      </c>
      <c r="M232" s="58">
        <f t="shared" si="2"/>
        <v>3104.16</v>
      </c>
      <c r="N232" s="64" t="str">
        <f>VLOOKUP(A232,'DE PARA'!$A:$E,5,0)</f>
        <v>6.1.3.2.5</v>
      </c>
    </row>
    <row r="233" spans="1:14" x14ac:dyDescent="0.25">
      <c r="A233" s="39" t="s">
        <v>0</v>
      </c>
      <c r="B233" s="15" t="s">
        <v>0</v>
      </c>
      <c r="C233" s="3" t="s">
        <v>0</v>
      </c>
      <c r="D233" s="15" t="s">
        <v>0</v>
      </c>
      <c r="E233" s="40"/>
      <c r="F233" s="40"/>
      <c r="G233" s="40"/>
      <c r="H233" s="40"/>
      <c r="I233" s="40"/>
      <c r="J233" s="40"/>
      <c r="K233" s="40"/>
      <c r="L233" s="40"/>
      <c r="M233" s="58">
        <f t="shared" si="2"/>
        <v>0</v>
      </c>
    </row>
    <row r="234" spans="1:14" x14ac:dyDescent="0.25">
      <c r="A234" s="34">
        <v>209</v>
      </c>
      <c r="B234" s="35" t="s">
        <v>401</v>
      </c>
      <c r="C234" s="3" t="s">
        <v>0</v>
      </c>
      <c r="D234" s="35" t="s">
        <v>402</v>
      </c>
      <c r="E234" s="36"/>
      <c r="F234" s="36"/>
      <c r="G234" s="101">
        <v>212.23</v>
      </c>
      <c r="H234" s="95"/>
      <c r="I234" s="95"/>
      <c r="J234" s="101">
        <v>221.28</v>
      </c>
      <c r="K234" s="101">
        <v>0</v>
      </c>
      <c r="L234" s="101">
        <v>433.51</v>
      </c>
      <c r="M234" s="58">
        <f t="shared" si="2"/>
        <v>221.28</v>
      </c>
      <c r="N234" s="64" t="str">
        <f>VLOOKUP(A234,'DE PARA'!$A:$E,5,0)</f>
        <v>6.1.3.4</v>
      </c>
    </row>
    <row r="235" spans="1:14" x14ac:dyDescent="0.25">
      <c r="A235" s="46">
        <v>30173</v>
      </c>
      <c r="B235" s="37" t="s">
        <v>404</v>
      </c>
      <c r="C235" s="3" t="s">
        <v>0</v>
      </c>
      <c r="D235" s="37" t="s">
        <v>405</v>
      </c>
      <c r="E235" s="38"/>
      <c r="F235" s="38"/>
      <c r="G235" s="103">
        <v>212.23</v>
      </c>
      <c r="H235" s="94"/>
      <c r="I235" s="94"/>
      <c r="J235" s="103">
        <v>221.28</v>
      </c>
      <c r="K235" s="103">
        <v>0</v>
      </c>
      <c r="L235" s="103">
        <v>433.51</v>
      </c>
      <c r="M235" s="58">
        <f t="shared" si="2"/>
        <v>221.28</v>
      </c>
      <c r="N235" s="64">
        <f>VLOOKUP(A235,'DE PARA'!$A:$E,5,0)</f>
        <v>0</v>
      </c>
    </row>
    <row r="236" spans="1:14" x14ac:dyDescent="0.25">
      <c r="A236" s="39" t="s">
        <v>0</v>
      </c>
      <c r="B236" s="15" t="s">
        <v>0</v>
      </c>
      <c r="C236" s="3" t="s">
        <v>0</v>
      </c>
      <c r="D236" s="15" t="s">
        <v>0</v>
      </c>
      <c r="E236" s="40"/>
      <c r="F236" s="40"/>
      <c r="G236" s="40"/>
      <c r="H236" s="40"/>
      <c r="I236" s="40"/>
      <c r="J236" s="40"/>
      <c r="K236" s="40"/>
      <c r="L236" s="40"/>
      <c r="M236" s="58">
        <f t="shared" si="2"/>
        <v>0</v>
      </c>
      <c r="N236" s="64">
        <f>VLOOKUP(A236,'DE PARA'!$A:$E,5,0)</f>
        <v>0</v>
      </c>
    </row>
    <row r="237" spans="1:14" x14ac:dyDescent="0.25">
      <c r="A237" s="34">
        <v>118</v>
      </c>
      <c r="B237" s="35" t="s">
        <v>410</v>
      </c>
      <c r="C237" s="3" t="s">
        <v>0</v>
      </c>
      <c r="D237" s="35" t="s">
        <v>411</v>
      </c>
      <c r="E237" s="36"/>
      <c r="F237" s="36"/>
      <c r="G237" s="102">
        <v>15306.36</v>
      </c>
      <c r="H237" s="95"/>
      <c r="I237" s="95"/>
      <c r="J237" s="102">
        <v>11369.4</v>
      </c>
      <c r="K237" s="101">
        <v>210</v>
      </c>
      <c r="L237" s="102">
        <v>26465.759999999998</v>
      </c>
      <c r="M237" s="58">
        <f t="shared" si="2"/>
        <v>11159.4</v>
      </c>
      <c r="N237" s="64" t="str">
        <f>VLOOKUP(A237,'DE PARA'!$A:$E,5,0)</f>
        <v>6.1.3.5</v>
      </c>
    </row>
    <row r="238" spans="1:14" x14ac:dyDescent="0.25">
      <c r="A238" s="46">
        <v>30092</v>
      </c>
      <c r="B238" s="37" t="s">
        <v>413</v>
      </c>
      <c r="C238" s="3" t="s">
        <v>0</v>
      </c>
      <c r="D238" s="37" t="s">
        <v>414</v>
      </c>
      <c r="E238" s="38"/>
      <c r="F238" s="38"/>
      <c r="G238" s="104">
        <v>9256.6</v>
      </c>
      <c r="H238" s="94"/>
      <c r="I238" s="94"/>
      <c r="J238" s="104">
        <v>6752</v>
      </c>
      <c r="K238" s="103">
        <v>210</v>
      </c>
      <c r="L238" s="104">
        <v>15798.6</v>
      </c>
      <c r="M238" s="58">
        <f t="shared" si="2"/>
        <v>6542</v>
      </c>
      <c r="N238" s="64">
        <f>VLOOKUP(A238,'DE PARA'!$A:$E,5,0)</f>
        <v>0</v>
      </c>
    </row>
    <row r="239" spans="1:14" x14ac:dyDescent="0.25">
      <c r="A239" s="46">
        <v>30182</v>
      </c>
      <c r="B239" s="37" t="s">
        <v>415</v>
      </c>
      <c r="C239" s="3" t="s">
        <v>0</v>
      </c>
      <c r="D239" s="37" t="s">
        <v>416</v>
      </c>
      <c r="E239" s="38"/>
      <c r="F239" s="38"/>
      <c r="G239" s="104">
        <v>1354.33</v>
      </c>
      <c r="H239" s="94"/>
      <c r="I239" s="94"/>
      <c r="J239" s="104">
        <v>1669.1</v>
      </c>
      <c r="K239" s="103">
        <v>0</v>
      </c>
      <c r="L239" s="104">
        <v>3023.43</v>
      </c>
      <c r="M239" s="58">
        <f t="shared" si="2"/>
        <v>1669.1</v>
      </c>
      <c r="N239" s="64">
        <f>VLOOKUP(A239,'DE PARA'!$A:$E,5,0)</f>
        <v>0</v>
      </c>
    </row>
    <row r="240" spans="1:14" x14ac:dyDescent="0.25">
      <c r="A240" s="46">
        <v>30185</v>
      </c>
      <c r="B240" s="37" t="s">
        <v>1352</v>
      </c>
      <c r="C240" s="3" t="s">
        <v>0</v>
      </c>
      <c r="D240" s="37" t="s">
        <v>1353</v>
      </c>
      <c r="E240" s="38"/>
      <c r="F240" s="38"/>
      <c r="G240" s="103">
        <v>168.9</v>
      </c>
      <c r="H240" s="94"/>
      <c r="I240" s="94"/>
      <c r="J240" s="104">
        <v>1669.2</v>
      </c>
      <c r="K240" s="103">
        <v>0</v>
      </c>
      <c r="L240" s="104">
        <v>1838.1</v>
      </c>
      <c r="M240" s="58">
        <f t="shared" si="2"/>
        <v>1669.2</v>
      </c>
    </row>
    <row r="241" spans="1:14" x14ac:dyDescent="0.25">
      <c r="A241" s="46">
        <v>226</v>
      </c>
      <c r="B241" s="37" t="s">
        <v>1355</v>
      </c>
      <c r="C241" s="3" t="s">
        <v>0</v>
      </c>
      <c r="D241" s="37" t="s">
        <v>1356</v>
      </c>
      <c r="E241" s="38"/>
      <c r="F241" s="38"/>
      <c r="G241" s="104">
        <v>4526.53</v>
      </c>
      <c r="H241" s="94"/>
      <c r="I241" s="94"/>
      <c r="J241" s="104">
        <v>1279.0999999999999</v>
      </c>
      <c r="K241" s="103">
        <v>0</v>
      </c>
      <c r="L241" s="104">
        <v>5805.63</v>
      </c>
      <c r="M241" s="58">
        <f t="shared" si="2"/>
        <v>1279.0999999999999</v>
      </c>
    </row>
    <row r="242" spans="1:14" x14ac:dyDescent="0.25">
      <c r="A242" s="39" t="s">
        <v>0</v>
      </c>
      <c r="B242" s="15" t="s">
        <v>0</v>
      </c>
      <c r="C242" s="3" t="s">
        <v>0</v>
      </c>
      <c r="D242" s="15" t="s">
        <v>0</v>
      </c>
      <c r="E242" s="40"/>
      <c r="F242" s="40"/>
      <c r="G242" s="40"/>
      <c r="H242" s="40"/>
      <c r="I242" s="40"/>
      <c r="J242" s="40"/>
      <c r="K242" s="40"/>
      <c r="L242" s="40"/>
      <c r="M242" s="58">
        <f t="shared" si="2"/>
        <v>0</v>
      </c>
    </row>
    <row r="243" spans="1:14" x14ac:dyDescent="0.25">
      <c r="A243" s="34">
        <v>75</v>
      </c>
      <c r="B243" s="35" t="s">
        <v>417</v>
      </c>
      <c r="C243" s="3" t="s">
        <v>0</v>
      </c>
      <c r="D243" s="35" t="s">
        <v>418</v>
      </c>
      <c r="E243" s="36"/>
      <c r="F243" s="36"/>
      <c r="G243" s="102">
        <v>93066.41</v>
      </c>
      <c r="H243" s="95"/>
      <c r="I243" s="95"/>
      <c r="J243" s="102">
        <v>49112.5</v>
      </c>
      <c r="K243" s="101">
        <v>0</v>
      </c>
      <c r="L243" s="102">
        <v>142178.91</v>
      </c>
      <c r="M243" s="58">
        <f t="shared" si="2"/>
        <v>49112.5</v>
      </c>
      <c r="N243" s="64">
        <f>VLOOKUP(A243,'DE PARA'!$A:$E,5,0)</f>
        <v>0</v>
      </c>
    </row>
    <row r="244" spans="1:14" x14ac:dyDescent="0.25">
      <c r="A244" s="46">
        <v>30190</v>
      </c>
      <c r="B244" s="37" t="s">
        <v>419</v>
      </c>
      <c r="C244" s="3" t="s">
        <v>0</v>
      </c>
      <c r="D244" s="37" t="s">
        <v>420</v>
      </c>
      <c r="E244" s="38"/>
      <c r="F244" s="38"/>
      <c r="G244" s="104">
        <v>3728.23</v>
      </c>
      <c r="H244" s="94"/>
      <c r="I244" s="94"/>
      <c r="J244" s="103">
        <v>799.4</v>
      </c>
      <c r="K244" s="103">
        <v>0</v>
      </c>
      <c r="L244" s="104">
        <v>4527.63</v>
      </c>
      <c r="M244" s="58">
        <f t="shared" si="2"/>
        <v>799.4</v>
      </c>
      <c r="N244" s="64" t="str">
        <f>VLOOKUP(A244,'DE PARA'!$A:$E,5,0)</f>
        <v>6.1.3.6</v>
      </c>
    </row>
    <row r="245" spans="1:14" x14ac:dyDescent="0.25">
      <c r="A245" s="46">
        <v>30191</v>
      </c>
      <c r="B245" s="37" t="s">
        <v>422</v>
      </c>
      <c r="C245" s="3" t="s">
        <v>0</v>
      </c>
      <c r="D245" s="37" t="s">
        <v>423</v>
      </c>
      <c r="E245" s="38"/>
      <c r="F245" s="38"/>
      <c r="G245" s="104">
        <v>51450.879999999997</v>
      </c>
      <c r="H245" s="94"/>
      <c r="I245" s="94"/>
      <c r="J245" s="104">
        <v>28248.76</v>
      </c>
      <c r="K245" s="103">
        <v>0</v>
      </c>
      <c r="L245" s="104">
        <v>79699.64</v>
      </c>
      <c r="M245" s="58">
        <f t="shared" si="2"/>
        <v>28248.76</v>
      </c>
      <c r="N245" s="64" t="str">
        <f>VLOOKUP(A245,'DE PARA'!$A:$E,5,0)</f>
        <v>6.1.3.6</v>
      </c>
    </row>
    <row r="246" spans="1:14" x14ac:dyDescent="0.25">
      <c r="A246" s="46">
        <v>16074</v>
      </c>
      <c r="B246" s="37" t="s">
        <v>424</v>
      </c>
      <c r="C246" s="3" t="s">
        <v>0</v>
      </c>
      <c r="D246" s="37" t="s">
        <v>425</v>
      </c>
      <c r="E246" s="38"/>
      <c r="F246" s="38"/>
      <c r="G246" s="104">
        <v>16122.43</v>
      </c>
      <c r="H246" s="94"/>
      <c r="I246" s="94"/>
      <c r="J246" s="104">
        <v>9396.65</v>
      </c>
      <c r="K246" s="103">
        <v>0</v>
      </c>
      <c r="L246" s="104">
        <v>25519.08</v>
      </c>
      <c r="M246" s="58">
        <f t="shared" si="2"/>
        <v>9396.65</v>
      </c>
      <c r="N246" s="64" t="str">
        <f>VLOOKUP(A246,'DE PARA'!$A:$E,5,0)</f>
        <v>6.1.3.6</v>
      </c>
    </row>
    <row r="247" spans="1:14" x14ac:dyDescent="0.25">
      <c r="A247" s="46">
        <v>104590</v>
      </c>
      <c r="B247" s="37" t="s">
        <v>426</v>
      </c>
      <c r="C247" s="3" t="s">
        <v>0</v>
      </c>
      <c r="D247" s="37" t="s">
        <v>427</v>
      </c>
      <c r="E247" s="38"/>
      <c r="F247" s="38"/>
      <c r="G247" s="104">
        <v>8713</v>
      </c>
      <c r="H247" s="94"/>
      <c r="I247" s="94"/>
      <c r="J247" s="104">
        <v>5102.66</v>
      </c>
      <c r="K247" s="103">
        <v>0</v>
      </c>
      <c r="L247" s="104">
        <v>13815.66</v>
      </c>
      <c r="M247" s="58">
        <f t="shared" si="2"/>
        <v>5102.66</v>
      </c>
      <c r="N247" s="64" t="str">
        <f>VLOOKUP(A247,'DE PARA'!$A:$E,5,0)</f>
        <v>6.1.3.6</v>
      </c>
    </row>
    <row r="248" spans="1:14" x14ac:dyDescent="0.25">
      <c r="A248" s="46">
        <v>104591</v>
      </c>
      <c r="B248" s="37" t="s">
        <v>428</v>
      </c>
      <c r="C248" s="3" t="s">
        <v>0</v>
      </c>
      <c r="D248" s="37" t="s">
        <v>429</v>
      </c>
      <c r="E248" s="38"/>
      <c r="F248" s="38"/>
      <c r="G248" s="103">
        <v>850.79</v>
      </c>
      <c r="H248" s="94"/>
      <c r="I248" s="94"/>
      <c r="J248" s="103">
        <v>983.45</v>
      </c>
      <c r="K248" s="103">
        <v>0</v>
      </c>
      <c r="L248" s="104">
        <v>1834.24</v>
      </c>
      <c r="M248" s="58">
        <f t="shared" si="2"/>
        <v>983.45</v>
      </c>
      <c r="N248" s="64" t="str">
        <f>VLOOKUP(A248,'DE PARA'!$A:$E,5,0)</f>
        <v>6.1.3.6</v>
      </c>
    </row>
    <row r="249" spans="1:14" x14ac:dyDescent="0.25">
      <c r="A249" s="46">
        <v>108030</v>
      </c>
      <c r="B249" s="37" t="s">
        <v>430</v>
      </c>
      <c r="C249" s="3" t="s">
        <v>0</v>
      </c>
      <c r="D249" s="37" t="s">
        <v>431</v>
      </c>
      <c r="E249" s="38"/>
      <c r="F249" s="38"/>
      <c r="G249" s="104">
        <v>12201.08</v>
      </c>
      <c r="H249" s="94"/>
      <c r="I249" s="94"/>
      <c r="J249" s="104">
        <v>4581.58</v>
      </c>
      <c r="K249" s="103">
        <v>0</v>
      </c>
      <c r="L249" s="104">
        <v>16782.66</v>
      </c>
      <c r="M249" s="58">
        <f t="shared" si="2"/>
        <v>4581.58</v>
      </c>
      <c r="N249" s="64" t="str">
        <f>VLOOKUP(A249,'DE PARA'!$A:$E,5,0)</f>
        <v>6.1.3.6</v>
      </c>
    </row>
    <row r="250" spans="1:14" x14ac:dyDescent="0.25">
      <c r="A250" s="39" t="s">
        <v>0</v>
      </c>
      <c r="B250" s="15" t="s">
        <v>0</v>
      </c>
      <c r="C250" s="3" t="s">
        <v>0</v>
      </c>
      <c r="D250" s="15" t="s">
        <v>0</v>
      </c>
      <c r="E250" s="40"/>
      <c r="F250" s="40"/>
      <c r="G250" s="40"/>
      <c r="H250" s="40"/>
      <c r="I250" s="40"/>
      <c r="J250" s="40"/>
      <c r="K250" s="40"/>
      <c r="L250" s="40"/>
      <c r="M250" s="58">
        <f t="shared" si="2"/>
        <v>0</v>
      </c>
    </row>
    <row r="251" spans="1:14" x14ac:dyDescent="0.25">
      <c r="A251" s="34">
        <v>74</v>
      </c>
      <c r="B251" s="35" t="s">
        <v>434</v>
      </c>
      <c r="C251" s="3" t="s">
        <v>0</v>
      </c>
      <c r="D251" s="35" t="s">
        <v>435</v>
      </c>
      <c r="E251" s="36"/>
      <c r="F251" s="36"/>
      <c r="G251" s="102">
        <v>17354.71</v>
      </c>
      <c r="H251" s="95"/>
      <c r="I251" s="95"/>
      <c r="J251" s="102">
        <v>21123.85</v>
      </c>
      <c r="K251" s="101">
        <v>19.170000000000002</v>
      </c>
      <c r="L251" s="102">
        <v>38459.39</v>
      </c>
      <c r="M251" s="58">
        <f t="shared" si="2"/>
        <v>21104.68</v>
      </c>
      <c r="N251" s="64" t="str">
        <f>VLOOKUP(A251,'DE PARA'!$A:$E,5,0)</f>
        <v>6.1.3.7</v>
      </c>
    </row>
    <row r="252" spans="1:14" x14ac:dyDescent="0.25">
      <c r="A252" s="46">
        <v>30197</v>
      </c>
      <c r="B252" s="37" t="s">
        <v>1830</v>
      </c>
      <c r="C252" s="3" t="s">
        <v>0</v>
      </c>
      <c r="D252" s="37" t="s">
        <v>1831</v>
      </c>
      <c r="E252" s="38"/>
      <c r="F252" s="38"/>
      <c r="G252" s="103">
        <v>0</v>
      </c>
      <c r="H252" s="94"/>
      <c r="I252" s="94"/>
      <c r="J252" s="104">
        <v>16750</v>
      </c>
      <c r="K252" s="103">
        <v>0</v>
      </c>
      <c r="L252" s="104">
        <v>16750</v>
      </c>
      <c r="M252" s="58">
        <f t="shared" si="2"/>
        <v>16750</v>
      </c>
    </row>
    <row r="253" spans="1:14" x14ac:dyDescent="0.25">
      <c r="A253" s="46">
        <v>30200</v>
      </c>
      <c r="B253" s="37" t="s">
        <v>437</v>
      </c>
      <c r="C253" s="3" t="s">
        <v>0</v>
      </c>
      <c r="D253" s="37" t="s">
        <v>438</v>
      </c>
      <c r="E253" s="38"/>
      <c r="F253" s="38"/>
      <c r="G253" s="103">
        <v>645.79999999999995</v>
      </c>
      <c r="H253" s="94"/>
      <c r="I253" s="94"/>
      <c r="J253" s="103">
        <v>0</v>
      </c>
      <c r="K253" s="103">
        <v>0</v>
      </c>
      <c r="L253" s="103">
        <v>645.79999999999995</v>
      </c>
      <c r="M253" s="58">
        <f t="shared" si="2"/>
        <v>0</v>
      </c>
      <c r="N253" s="64">
        <f>VLOOKUP(A253,'DE PARA'!$A:$E,5,0)</f>
        <v>0</v>
      </c>
    </row>
    <row r="254" spans="1:14" x14ac:dyDescent="0.25">
      <c r="A254" s="46">
        <v>30206</v>
      </c>
      <c r="B254" s="37" t="s">
        <v>1371</v>
      </c>
      <c r="C254" s="3" t="s">
        <v>0</v>
      </c>
      <c r="D254" s="37" t="s">
        <v>1372</v>
      </c>
      <c r="E254" s="38"/>
      <c r="F254" s="38"/>
      <c r="G254" s="103">
        <v>350.4</v>
      </c>
      <c r="H254" s="94"/>
      <c r="I254" s="94"/>
      <c r="J254" s="103">
        <v>0</v>
      </c>
      <c r="K254" s="103">
        <v>0</v>
      </c>
      <c r="L254" s="103">
        <v>350.4</v>
      </c>
      <c r="M254" s="58">
        <f t="shared" si="2"/>
        <v>0</v>
      </c>
    </row>
    <row r="255" spans="1:14" x14ac:dyDescent="0.25">
      <c r="A255" s="46">
        <v>30207</v>
      </c>
      <c r="B255" s="37" t="s">
        <v>1374</v>
      </c>
      <c r="C255" s="3" t="s">
        <v>0</v>
      </c>
      <c r="D255" s="37" t="s">
        <v>1375</v>
      </c>
      <c r="E255" s="38"/>
      <c r="F255" s="38"/>
      <c r="G255" s="103">
        <v>279.83</v>
      </c>
      <c r="H255" s="94"/>
      <c r="I255" s="94"/>
      <c r="J255" s="103">
        <v>30.98</v>
      </c>
      <c r="K255" s="103">
        <v>0</v>
      </c>
      <c r="L255" s="103">
        <v>310.81</v>
      </c>
      <c r="M255" s="58">
        <f t="shared" si="2"/>
        <v>30.98</v>
      </c>
    </row>
    <row r="256" spans="1:14" x14ac:dyDescent="0.25">
      <c r="A256" s="46">
        <v>30210</v>
      </c>
      <c r="B256" s="37" t="s">
        <v>441</v>
      </c>
      <c r="C256" s="3" t="s">
        <v>0</v>
      </c>
      <c r="D256" s="37" t="s">
        <v>442</v>
      </c>
      <c r="E256" s="38"/>
      <c r="F256" s="38"/>
      <c r="G256" s="103">
        <v>18.57</v>
      </c>
      <c r="H256" s="94"/>
      <c r="I256" s="94"/>
      <c r="J256" s="103">
        <v>0</v>
      </c>
      <c r="K256" s="103">
        <v>19.170000000000002</v>
      </c>
      <c r="L256" s="103">
        <v>-0.6</v>
      </c>
      <c r="M256" s="58">
        <f t="shared" si="2"/>
        <v>-19.170000000000002</v>
      </c>
    </row>
    <row r="257" spans="1:14" x14ac:dyDescent="0.25">
      <c r="A257" s="46">
        <v>30216</v>
      </c>
      <c r="B257" s="37" t="s">
        <v>443</v>
      </c>
      <c r="C257" s="3" t="s">
        <v>0</v>
      </c>
      <c r="D257" s="37" t="s">
        <v>444</v>
      </c>
      <c r="E257" s="38"/>
      <c r="F257" s="38"/>
      <c r="G257" s="104">
        <v>1641.88</v>
      </c>
      <c r="H257" s="94"/>
      <c r="I257" s="94"/>
      <c r="J257" s="103">
        <v>0</v>
      </c>
      <c r="K257" s="103">
        <v>0</v>
      </c>
      <c r="L257" s="104">
        <v>1641.88</v>
      </c>
      <c r="M257" s="58">
        <f t="shared" si="2"/>
        <v>0</v>
      </c>
    </row>
    <row r="258" spans="1:14" x14ac:dyDescent="0.25">
      <c r="A258" s="46">
        <v>30217</v>
      </c>
      <c r="B258" s="37" t="s">
        <v>445</v>
      </c>
      <c r="C258" s="3" t="s">
        <v>0</v>
      </c>
      <c r="D258" s="37" t="s">
        <v>446</v>
      </c>
      <c r="E258" s="38"/>
      <c r="F258" s="38"/>
      <c r="G258" s="103">
        <v>39</v>
      </c>
      <c r="H258" s="94"/>
      <c r="I258" s="94"/>
      <c r="J258" s="103">
        <v>0</v>
      </c>
      <c r="K258" s="103">
        <v>0</v>
      </c>
      <c r="L258" s="103">
        <v>39</v>
      </c>
      <c r="M258" s="58">
        <f t="shared" si="2"/>
        <v>0</v>
      </c>
    </row>
    <row r="259" spans="1:14" x14ac:dyDescent="0.25">
      <c r="A259" s="46">
        <v>30218</v>
      </c>
      <c r="B259" s="37" t="s">
        <v>447</v>
      </c>
      <c r="C259" s="3" t="s">
        <v>0</v>
      </c>
      <c r="D259" s="37" t="s">
        <v>448</v>
      </c>
      <c r="E259" s="38"/>
      <c r="F259" s="38"/>
      <c r="G259" s="103">
        <v>348.3</v>
      </c>
      <c r="H259" s="94"/>
      <c r="I259" s="94"/>
      <c r="J259" s="103">
        <v>350</v>
      </c>
      <c r="K259" s="103">
        <v>0</v>
      </c>
      <c r="L259" s="103">
        <v>698.3</v>
      </c>
      <c r="M259" s="58">
        <f t="shared" si="2"/>
        <v>350</v>
      </c>
    </row>
    <row r="260" spans="1:14" x14ac:dyDescent="0.25">
      <c r="A260" s="46">
        <v>30219</v>
      </c>
      <c r="B260" s="37" t="s">
        <v>1379</v>
      </c>
      <c r="C260" s="3" t="s">
        <v>0</v>
      </c>
      <c r="D260" s="37" t="s">
        <v>1380</v>
      </c>
      <c r="E260" s="38"/>
      <c r="F260" s="38"/>
      <c r="G260" s="103">
        <v>50</v>
      </c>
      <c r="H260" s="94"/>
      <c r="I260" s="94"/>
      <c r="J260" s="103">
        <v>0</v>
      </c>
      <c r="K260" s="103">
        <v>0</v>
      </c>
      <c r="L260" s="103">
        <v>50</v>
      </c>
      <c r="M260" s="58">
        <f t="shared" si="2"/>
        <v>0</v>
      </c>
    </row>
    <row r="261" spans="1:14" x14ac:dyDescent="0.25">
      <c r="A261" s="46">
        <v>30222</v>
      </c>
      <c r="B261" s="37" t="s">
        <v>449</v>
      </c>
      <c r="C261" s="3" t="s">
        <v>0</v>
      </c>
      <c r="D261" s="37" t="s">
        <v>450</v>
      </c>
      <c r="E261" s="38"/>
      <c r="F261" s="38"/>
      <c r="G261" s="104">
        <v>5799.93</v>
      </c>
      <c r="H261" s="94"/>
      <c r="I261" s="94"/>
      <c r="J261" s="104">
        <v>2792.87</v>
      </c>
      <c r="K261" s="103">
        <v>0</v>
      </c>
      <c r="L261" s="104">
        <v>8592.7999999999993</v>
      </c>
      <c r="M261" s="58">
        <f t="shared" si="2"/>
        <v>2792.87</v>
      </c>
    </row>
    <row r="262" spans="1:14" x14ac:dyDescent="0.25">
      <c r="A262" s="46">
        <v>15999</v>
      </c>
      <c r="B262" s="37" t="s">
        <v>1833</v>
      </c>
      <c r="C262" s="3" t="s">
        <v>0</v>
      </c>
      <c r="D262" s="37" t="s">
        <v>1834</v>
      </c>
      <c r="E262" s="38"/>
      <c r="F262" s="38"/>
      <c r="G262" s="103">
        <v>105</v>
      </c>
      <c r="H262" s="94"/>
      <c r="I262" s="94"/>
      <c r="J262" s="103">
        <v>0</v>
      </c>
      <c r="K262" s="103">
        <v>0</v>
      </c>
      <c r="L262" s="103">
        <v>105</v>
      </c>
      <c r="M262" s="58">
        <f t="shared" si="2"/>
        <v>0</v>
      </c>
    </row>
    <row r="263" spans="1:14" x14ac:dyDescent="0.25">
      <c r="A263" s="46">
        <v>15970</v>
      </c>
      <c r="B263" s="37" t="s">
        <v>451</v>
      </c>
      <c r="C263" s="3" t="s">
        <v>0</v>
      </c>
      <c r="D263" s="37" t="s">
        <v>452</v>
      </c>
      <c r="E263" s="38"/>
      <c r="F263" s="38"/>
      <c r="G263" s="104">
        <v>8076</v>
      </c>
      <c r="H263" s="94"/>
      <c r="I263" s="94"/>
      <c r="J263" s="104">
        <v>1200</v>
      </c>
      <c r="K263" s="103">
        <v>0</v>
      </c>
      <c r="L263" s="104">
        <v>9276</v>
      </c>
      <c r="M263" s="58">
        <f t="shared" si="2"/>
        <v>1200</v>
      </c>
    </row>
    <row r="264" spans="1:14" x14ac:dyDescent="0.25">
      <c r="A264" s="39" t="s">
        <v>0</v>
      </c>
      <c r="B264" s="15" t="s">
        <v>0</v>
      </c>
      <c r="C264" s="3" t="s">
        <v>0</v>
      </c>
      <c r="D264" s="15" t="s">
        <v>0</v>
      </c>
      <c r="E264" s="40"/>
      <c r="F264" s="40"/>
      <c r="G264" s="40"/>
      <c r="H264" s="40"/>
      <c r="I264" s="40"/>
      <c r="J264" s="40"/>
      <c r="K264" s="40"/>
      <c r="L264" s="40"/>
      <c r="M264" s="58">
        <f t="shared" si="2"/>
        <v>0</v>
      </c>
    </row>
    <row r="265" spans="1:14" x14ac:dyDescent="0.25">
      <c r="A265" s="34">
        <v>104256</v>
      </c>
      <c r="B265" s="35" t="s">
        <v>453</v>
      </c>
      <c r="C265" s="3" t="s">
        <v>0</v>
      </c>
      <c r="D265" s="35" t="s">
        <v>454</v>
      </c>
      <c r="E265" s="36"/>
      <c r="F265" s="36"/>
      <c r="G265" s="102">
        <v>5700.1</v>
      </c>
      <c r="H265" s="95"/>
      <c r="I265" s="95"/>
      <c r="J265" s="102">
        <v>2482.6999999999998</v>
      </c>
      <c r="K265" s="101">
        <v>0</v>
      </c>
      <c r="L265" s="102">
        <v>8182.8</v>
      </c>
      <c r="M265" s="58">
        <f t="shared" si="2"/>
        <v>2482.6999999999998</v>
      </c>
      <c r="N265" s="64" t="str">
        <f>VLOOKUP(A265,'DE PARA'!$A:$E,5,0)</f>
        <v>6.1.3.8</v>
      </c>
    </row>
    <row r="266" spans="1:14" x14ac:dyDescent="0.25">
      <c r="A266" s="46">
        <v>104264</v>
      </c>
      <c r="B266" s="37" t="s">
        <v>456</v>
      </c>
      <c r="C266" s="3" t="s">
        <v>0</v>
      </c>
      <c r="D266" s="37" t="s">
        <v>457</v>
      </c>
      <c r="E266" s="38"/>
      <c r="F266" s="38"/>
      <c r="G266" s="104">
        <v>5700.1</v>
      </c>
      <c r="H266" s="94"/>
      <c r="I266" s="94"/>
      <c r="J266" s="104">
        <v>2482.6999999999998</v>
      </c>
      <c r="K266" s="103">
        <v>0</v>
      </c>
      <c r="L266" s="104">
        <v>8182.8</v>
      </c>
      <c r="M266" s="58">
        <f t="shared" si="2"/>
        <v>2482.6999999999998</v>
      </c>
      <c r="N266" s="64">
        <f>VLOOKUP(A266,'DE PARA'!$A:$E,5,0)</f>
        <v>0</v>
      </c>
    </row>
    <row r="267" spans="1:14" x14ac:dyDescent="0.25">
      <c r="A267" s="32" t="s">
        <v>1</v>
      </c>
      <c r="B267" s="32" t="s">
        <v>2</v>
      </c>
      <c r="C267" s="32" t="s">
        <v>3</v>
      </c>
      <c r="D267" s="33"/>
      <c r="E267" s="33"/>
      <c r="F267" s="33"/>
      <c r="G267" s="99" t="s">
        <v>1773</v>
      </c>
      <c r="H267" s="100"/>
      <c r="I267" s="100"/>
      <c r="J267" s="99" t="s">
        <v>1140</v>
      </c>
      <c r="K267" s="99" t="s">
        <v>1141</v>
      </c>
      <c r="L267" s="99" t="s">
        <v>1774</v>
      </c>
      <c r="M267" s="58" t="e">
        <f t="shared" si="2"/>
        <v>#VALUE!</v>
      </c>
      <c r="N267" s="64">
        <f>VLOOKUP(A267,'DE PARA'!$A:$E,5,0)</f>
        <v>0</v>
      </c>
    </row>
    <row r="268" spans="1:14" x14ac:dyDescent="0.25">
      <c r="A268" s="39" t="s">
        <v>0</v>
      </c>
      <c r="B268" s="15" t="s">
        <v>0</v>
      </c>
      <c r="C268" s="3" t="s">
        <v>0</v>
      </c>
      <c r="D268" s="15" t="s">
        <v>0</v>
      </c>
      <c r="E268" s="40"/>
      <c r="F268" s="40"/>
      <c r="G268" s="40"/>
      <c r="H268" s="40"/>
      <c r="I268" s="40"/>
      <c r="J268" s="40"/>
      <c r="K268" s="40"/>
      <c r="L268" s="40"/>
      <c r="M268" s="58">
        <f t="shared" si="2"/>
        <v>0</v>
      </c>
    </row>
    <row r="269" spans="1:14" x14ac:dyDescent="0.25">
      <c r="A269" s="34">
        <v>109</v>
      </c>
      <c r="B269" s="35" t="s">
        <v>458</v>
      </c>
      <c r="C269" s="3" t="s">
        <v>0</v>
      </c>
      <c r="D269" s="35" t="s">
        <v>459</v>
      </c>
      <c r="E269" s="36"/>
      <c r="F269" s="36"/>
      <c r="G269" s="101">
        <v>403.34</v>
      </c>
      <c r="H269" s="95"/>
      <c r="I269" s="95"/>
      <c r="J269" s="102">
        <v>3327.18</v>
      </c>
      <c r="K269" s="101">
        <v>0</v>
      </c>
      <c r="L269" s="102">
        <v>3730.52</v>
      </c>
      <c r="M269" s="58">
        <f t="shared" si="2"/>
        <v>3327.18</v>
      </c>
      <c r="N269" s="64" t="s">
        <v>950</v>
      </c>
    </row>
    <row r="270" spans="1:14" x14ac:dyDescent="0.25">
      <c r="A270" s="46">
        <v>30227</v>
      </c>
      <c r="B270" s="37" t="s">
        <v>460</v>
      </c>
      <c r="C270" s="3" t="s">
        <v>0</v>
      </c>
      <c r="D270" s="37" t="s">
        <v>118</v>
      </c>
      <c r="E270" s="38"/>
      <c r="F270" s="38"/>
      <c r="G270" s="103">
        <v>0</v>
      </c>
      <c r="H270" s="94"/>
      <c r="I270" s="94"/>
      <c r="J270" s="104">
        <v>3095.48</v>
      </c>
      <c r="K270" s="103">
        <v>0</v>
      </c>
      <c r="L270" s="104">
        <v>3095.48</v>
      </c>
      <c r="M270" s="58">
        <f t="shared" si="2"/>
        <v>3095.48</v>
      </c>
      <c r="N270" s="64">
        <f>VLOOKUP(A270,'DE PARA'!$A:$E,5,0)</f>
        <v>0</v>
      </c>
    </row>
    <row r="271" spans="1:14" x14ac:dyDescent="0.25">
      <c r="A271" s="46">
        <v>30228</v>
      </c>
      <c r="B271" s="37" t="s">
        <v>461</v>
      </c>
      <c r="C271" s="3" t="s">
        <v>0</v>
      </c>
      <c r="D271" s="37" t="s">
        <v>462</v>
      </c>
      <c r="E271" s="38"/>
      <c r="F271" s="38"/>
      <c r="G271" s="103">
        <v>403.34</v>
      </c>
      <c r="H271" s="94"/>
      <c r="I271" s="94"/>
      <c r="J271" s="103">
        <v>231.7</v>
      </c>
      <c r="K271" s="103">
        <v>0</v>
      </c>
      <c r="L271" s="103">
        <v>635.04</v>
      </c>
      <c r="M271" s="58">
        <f t="shared" si="2"/>
        <v>231.7</v>
      </c>
    </row>
    <row r="272" spans="1:14" x14ac:dyDescent="0.25">
      <c r="A272" s="39" t="s">
        <v>0</v>
      </c>
      <c r="B272" s="15" t="s">
        <v>0</v>
      </c>
      <c r="C272" s="3" t="s">
        <v>0</v>
      </c>
      <c r="D272" s="15" t="s">
        <v>0</v>
      </c>
      <c r="E272" s="40"/>
      <c r="F272" s="40"/>
      <c r="G272" s="40"/>
      <c r="H272" s="40"/>
      <c r="I272" s="40"/>
      <c r="J272" s="40"/>
      <c r="K272" s="40"/>
      <c r="L272" s="40"/>
      <c r="M272" s="58">
        <f t="shared" ref="M272:M335" si="4">J272-K272</f>
        <v>0</v>
      </c>
      <c r="N272" s="64">
        <f>VLOOKUP(A272,'DE PARA'!$A:$E,5,0)</f>
        <v>0</v>
      </c>
    </row>
    <row r="273" spans="1:14" x14ac:dyDescent="0.25">
      <c r="A273" s="34">
        <v>152</v>
      </c>
      <c r="B273" s="35" t="s">
        <v>463</v>
      </c>
      <c r="C273" s="3" t="s">
        <v>0</v>
      </c>
      <c r="D273" s="35" t="s">
        <v>464</v>
      </c>
      <c r="E273" s="36"/>
      <c r="F273" s="36"/>
      <c r="G273" s="102">
        <v>95874.03</v>
      </c>
      <c r="H273" s="95"/>
      <c r="I273" s="95"/>
      <c r="J273" s="102">
        <v>89436.3</v>
      </c>
      <c r="K273" s="101">
        <v>0</v>
      </c>
      <c r="L273" s="102">
        <v>185310.33</v>
      </c>
      <c r="M273" s="58">
        <f t="shared" si="4"/>
        <v>89436.3</v>
      </c>
      <c r="N273" s="64">
        <f>VLOOKUP(A273,'DE PARA'!$A:$E,5,0)</f>
        <v>0</v>
      </c>
    </row>
    <row r="274" spans="1:14" x14ac:dyDescent="0.25">
      <c r="A274" s="34">
        <v>153</v>
      </c>
      <c r="B274" s="35" t="s">
        <v>465</v>
      </c>
      <c r="C274" s="3" t="s">
        <v>0</v>
      </c>
      <c r="D274" s="35" t="s">
        <v>464</v>
      </c>
      <c r="E274" s="36"/>
      <c r="F274" s="36"/>
      <c r="G274" s="102">
        <v>95874.03</v>
      </c>
      <c r="H274" s="95"/>
      <c r="I274" s="95"/>
      <c r="J274" s="102">
        <v>89436.3</v>
      </c>
      <c r="K274" s="101">
        <v>0</v>
      </c>
      <c r="L274" s="102">
        <v>185310.33</v>
      </c>
      <c r="M274" s="58">
        <f t="shared" si="4"/>
        <v>89436.3</v>
      </c>
      <c r="N274" s="64">
        <f>VLOOKUP(A274,'DE PARA'!$A:$E,5,0)</f>
        <v>0</v>
      </c>
    </row>
    <row r="275" spans="1:14" x14ac:dyDescent="0.25">
      <c r="A275" s="34">
        <v>154</v>
      </c>
      <c r="B275" s="35" t="s">
        <v>466</v>
      </c>
      <c r="C275" s="3" t="s">
        <v>0</v>
      </c>
      <c r="D275" s="35" t="s">
        <v>464</v>
      </c>
      <c r="E275" s="36"/>
      <c r="F275" s="36"/>
      <c r="G275" s="102">
        <v>95874.03</v>
      </c>
      <c r="H275" s="95"/>
      <c r="I275" s="95"/>
      <c r="J275" s="102">
        <v>89436.3</v>
      </c>
      <c r="K275" s="101">
        <v>0</v>
      </c>
      <c r="L275" s="102">
        <v>185310.33</v>
      </c>
      <c r="M275" s="58">
        <f t="shared" si="4"/>
        <v>89436.3</v>
      </c>
      <c r="N275" s="64">
        <f>VLOOKUP(A275,'DE PARA'!$A:$E,5,0)</f>
        <v>0</v>
      </c>
    </row>
    <row r="276" spans="1:14" x14ac:dyDescent="0.25">
      <c r="A276" s="34">
        <v>56</v>
      </c>
      <c r="B276" s="35" t="s">
        <v>467</v>
      </c>
      <c r="C276" s="3" t="s">
        <v>0</v>
      </c>
      <c r="D276" s="35" t="s">
        <v>468</v>
      </c>
      <c r="E276" s="36"/>
      <c r="F276" s="36"/>
      <c r="G276" s="102">
        <v>85709.85</v>
      </c>
      <c r="H276" s="95"/>
      <c r="I276" s="95"/>
      <c r="J276" s="102">
        <v>40376.85</v>
      </c>
      <c r="K276" s="101">
        <v>0</v>
      </c>
      <c r="L276" s="102">
        <v>126086.7</v>
      </c>
      <c r="M276" s="58">
        <f t="shared" si="4"/>
        <v>40376.85</v>
      </c>
      <c r="N276" s="64" t="str">
        <f>VLOOKUP(A276,'DE PARA'!$A:$E,5,0)</f>
        <v>6.1.4.1</v>
      </c>
    </row>
    <row r="277" spans="1:14" x14ac:dyDescent="0.25">
      <c r="A277" s="46">
        <v>30704</v>
      </c>
      <c r="B277" s="37" t="s">
        <v>470</v>
      </c>
      <c r="C277" s="3" t="s">
        <v>0</v>
      </c>
      <c r="D277" s="37" t="s">
        <v>471</v>
      </c>
      <c r="E277" s="38"/>
      <c r="F277" s="38"/>
      <c r="G277" s="103">
        <v>980</v>
      </c>
      <c r="H277" s="94"/>
      <c r="I277" s="94"/>
      <c r="J277" s="103">
        <v>490</v>
      </c>
      <c r="K277" s="103">
        <v>0</v>
      </c>
      <c r="L277" s="104">
        <v>1470</v>
      </c>
      <c r="M277" s="58">
        <f t="shared" si="4"/>
        <v>490</v>
      </c>
      <c r="N277" s="64">
        <f>VLOOKUP(A277,'DE PARA'!$A:$E,5,0)</f>
        <v>0</v>
      </c>
    </row>
    <row r="278" spans="1:14" x14ac:dyDescent="0.25">
      <c r="A278" s="46">
        <v>30236</v>
      </c>
      <c r="B278" s="37" t="s">
        <v>472</v>
      </c>
      <c r="C278" s="3" t="s">
        <v>0</v>
      </c>
      <c r="D278" s="37" t="s">
        <v>473</v>
      </c>
      <c r="E278" s="38"/>
      <c r="F278" s="38"/>
      <c r="G278" s="104">
        <v>21907.84</v>
      </c>
      <c r="H278" s="94"/>
      <c r="I278" s="94"/>
      <c r="J278" s="104">
        <v>6070.47</v>
      </c>
      <c r="K278" s="103">
        <v>0</v>
      </c>
      <c r="L278" s="104">
        <v>27978.31</v>
      </c>
      <c r="M278" s="58">
        <f t="shared" si="4"/>
        <v>6070.47</v>
      </c>
      <c r="N278" s="64">
        <f>VLOOKUP(A278,'DE PARA'!$A:$E,5,0)</f>
        <v>0</v>
      </c>
    </row>
    <row r="279" spans="1:14" x14ac:dyDescent="0.25">
      <c r="A279" s="46">
        <v>30237</v>
      </c>
      <c r="B279" s="37" t="s">
        <v>474</v>
      </c>
      <c r="C279" s="3" t="s">
        <v>0</v>
      </c>
      <c r="D279" s="37" t="s">
        <v>475</v>
      </c>
      <c r="E279" s="38"/>
      <c r="F279" s="38"/>
      <c r="G279" s="104">
        <v>7328.4</v>
      </c>
      <c r="H279" s="94"/>
      <c r="I279" s="94"/>
      <c r="J279" s="104">
        <v>6974.42</v>
      </c>
      <c r="K279" s="103">
        <v>0</v>
      </c>
      <c r="L279" s="104">
        <v>14302.82</v>
      </c>
      <c r="M279" s="58">
        <f t="shared" si="4"/>
        <v>6974.42</v>
      </c>
      <c r="N279" s="64">
        <f>VLOOKUP(A279,'DE PARA'!$A:$E,5,0)</f>
        <v>0</v>
      </c>
    </row>
    <row r="280" spans="1:14" x14ac:dyDescent="0.25">
      <c r="A280" s="46">
        <v>30238</v>
      </c>
      <c r="B280" s="37" t="s">
        <v>476</v>
      </c>
      <c r="C280" s="3" t="s">
        <v>0</v>
      </c>
      <c r="D280" s="37" t="s">
        <v>477</v>
      </c>
      <c r="E280" s="38"/>
      <c r="F280" s="38"/>
      <c r="G280" s="104">
        <v>32917.25</v>
      </c>
      <c r="H280" s="94"/>
      <c r="I280" s="94"/>
      <c r="J280" s="104">
        <v>15630</v>
      </c>
      <c r="K280" s="103">
        <v>0</v>
      </c>
      <c r="L280" s="104">
        <v>48547.25</v>
      </c>
      <c r="M280" s="58">
        <f t="shared" si="4"/>
        <v>15630</v>
      </c>
      <c r="N280" s="64">
        <f>VLOOKUP(A280,'DE PARA'!$A:$E,5,0)</f>
        <v>0</v>
      </c>
    </row>
    <row r="281" spans="1:14" x14ac:dyDescent="0.25">
      <c r="A281" s="46">
        <v>30241</v>
      </c>
      <c r="B281" s="37" t="s">
        <v>1839</v>
      </c>
      <c r="C281" s="3" t="s">
        <v>0</v>
      </c>
      <c r="D281" s="37" t="s">
        <v>1840</v>
      </c>
      <c r="E281" s="38"/>
      <c r="F281" s="38"/>
      <c r="G281" s="104">
        <v>6300</v>
      </c>
      <c r="H281" s="94"/>
      <c r="I281" s="94"/>
      <c r="J281" s="104">
        <v>1921.6</v>
      </c>
      <c r="K281" s="103">
        <v>0</v>
      </c>
      <c r="L281" s="104">
        <v>8221.6</v>
      </c>
      <c r="M281" s="58">
        <f t="shared" si="4"/>
        <v>1921.6</v>
      </c>
    </row>
    <row r="282" spans="1:14" x14ac:dyDescent="0.25">
      <c r="A282" s="46">
        <v>15991</v>
      </c>
      <c r="B282" s="37" t="s">
        <v>1552</v>
      </c>
      <c r="C282" s="3" t="s">
        <v>0</v>
      </c>
      <c r="D282" s="37" t="s">
        <v>1553</v>
      </c>
      <c r="E282" s="38"/>
      <c r="F282" s="38"/>
      <c r="G282" s="104">
        <v>1798</v>
      </c>
      <c r="H282" s="94"/>
      <c r="I282" s="94"/>
      <c r="J282" s="103">
        <v>83.7</v>
      </c>
      <c r="K282" s="103">
        <v>0</v>
      </c>
      <c r="L282" s="104">
        <v>1881.7</v>
      </c>
      <c r="M282" s="58">
        <f t="shared" si="4"/>
        <v>83.7</v>
      </c>
    </row>
    <row r="283" spans="1:14" x14ac:dyDescent="0.25">
      <c r="A283" s="46">
        <v>40105</v>
      </c>
      <c r="B283" s="37" t="s">
        <v>480</v>
      </c>
      <c r="C283" s="3" t="s">
        <v>0</v>
      </c>
      <c r="D283" s="37" t="s">
        <v>481</v>
      </c>
      <c r="E283" s="38"/>
      <c r="F283" s="38"/>
      <c r="G283" s="103">
        <v>538.54</v>
      </c>
      <c r="H283" s="94"/>
      <c r="I283" s="94"/>
      <c r="J283" s="104">
        <v>1100.0999999999999</v>
      </c>
      <c r="K283" s="103">
        <v>0</v>
      </c>
      <c r="L283" s="104">
        <v>1638.64</v>
      </c>
      <c r="M283" s="58">
        <f t="shared" si="4"/>
        <v>1100.0999999999999</v>
      </c>
      <c r="N283" s="64">
        <f>VLOOKUP(A283,'DE PARA'!$A:$E,5,0)</f>
        <v>0</v>
      </c>
    </row>
    <row r="284" spans="1:14" x14ac:dyDescent="0.25">
      <c r="A284" s="46">
        <v>15981</v>
      </c>
      <c r="B284" s="37" t="s">
        <v>482</v>
      </c>
      <c r="C284" s="3" t="s">
        <v>0</v>
      </c>
      <c r="D284" s="37" t="s">
        <v>483</v>
      </c>
      <c r="E284" s="38"/>
      <c r="F284" s="38"/>
      <c r="G284" s="104">
        <v>12170.32</v>
      </c>
      <c r="H284" s="94"/>
      <c r="I284" s="94"/>
      <c r="J284" s="104">
        <v>6085.16</v>
      </c>
      <c r="K284" s="103">
        <v>0</v>
      </c>
      <c r="L284" s="104">
        <v>18255.48</v>
      </c>
      <c r="M284" s="58">
        <f t="shared" si="4"/>
        <v>6085.16</v>
      </c>
      <c r="N284" s="64">
        <f>VLOOKUP(A284,'DE PARA'!$A:$E,5,0)</f>
        <v>0</v>
      </c>
    </row>
    <row r="285" spans="1:14" x14ac:dyDescent="0.25">
      <c r="A285" s="46">
        <v>16036</v>
      </c>
      <c r="B285" s="37" t="s">
        <v>484</v>
      </c>
      <c r="C285" s="3" t="s">
        <v>0</v>
      </c>
      <c r="D285" s="37" t="s">
        <v>485</v>
      </c>
      <c r="E285" s="38"/>
      <c r="F285" s="38"/>
      <c r="G285" s="104">
        <v>1769.5</v>
      </c>
      <c r="H285" s="94"/>
      <c r="I285" s="94"/>
      <c r="J285" s="103">
        <v>745.4</v>
      </c>
      <c r="K285" s="103">
        <v>0</v>
      </c>
      <c r="L285" s="104">
        <v>2514.9</v>
      </c>
      <c r="M285" s="58">
        <f t="shared" si="4"/>
        <v>745.4</v>
      </c>
      <c r="N285" s="64">
        <f>VLOOKUP(A285,'DE PARA'!$A:$E,5,0)</f>
        <v>0</v>
      </c>
    </row>
    <row r="286" spans="1:14" x14ac:dyDescent="0.25">
      <c r="A286" s="46">
        <v>106127</v>
      </c>
      <c r="B286" s="37" t="s">
        <v>486</v>
      </c>
      <c r="C286" s="3" t="s">
        <v>0</v>
      </c>
      <c r="D286" s="37" t="s">
        <v>487</v>
      </c>
      <c r="E286" s="38"/>
      <c r="F286" s="38"/>
      <c r="G286" s="103">
        <v>0</v>
      </c>
      <c r="H286" s="94"/>
      <c r="I286" s="94"/>
      <c r="J286" s="104">
        <v>1276</v>
      </c>
      <c r="K286" s="103">
        <v>0</v>
      </c>
      <c r="L286" s="104">
        <v>1276</v>
      </c>
      <c r="M286" s="58">
        <f t="shared" si="4"/>
        <v>1276</v>
      </c>
      <c r="N286" s="64">
        <f>VLOOKUP(A286,'DE PARA'!$A:$E,5,0)</f>
        <v>0</v>
      </c>
    </row>
    <row r="287" spans="1:14" x14ac:dyDescent="0.25">
      <c r="A287" s="39" t="s">
        <v>0</v>
      </c>
      <c r="B287" s="15" t="s">
        <v>0</v>
      </c>
      <c r="C287" s="3" t="s">
        <v>0</v>
      </c>
      <c r="D287" s="15" t="s">
        <v>0</v>
      </c>
      <c r="E287" s="40"/>
      <c r="F287" s="40"/>
      <c r="G287" s="40"/>
      <c r="H287" s="40"/>
      <c r="I287" s="40"/>
      <c r="J287" s="40"/>
      <c r="K287" s="40"/>
      <c r="L287" s="40"/>
      <c r="M287" s="58">
        <f t="shared" si="4"/>
        <v>0</v>
      </c>
      <c r="N287" s="64">
        <f>VLOOKUP(A287,'DE PARA'!$A:$E,5,0)</f>
        <v>0</v>
      </c>
    </row>
    <row r="288" spans="1:14" x14ac:dyDescent="0.25">
      <c r="A288" s="34">
        <v>89</v>
      </c>
      <c r="B288" s="35" t="s">
        <v>492</v>
      </c>
      <c r="C288" s="3" t="s">
        <v>0</v>
      </c>
      <c r="D288" s="35" t="s">
        <v>493</v>
      </c>
      <c r="E288" s="36"/>
      <c r="F288" s="36"/>
      <c r="G288" s="101">
        <v>0</v>
      </c>
      <c r="H288" s="95"/>
      <c r="I288" s="95"/>
      <c r="J288" s="102">
        <v>43977.36</v>
      </c>
      <c r="K288" s="101">
        <v>0</v>
      </c>
      <c r="L288" s="102">
        <v>43977.36</v>
      </c>
      <c r="M288" s="105">
        <f t="shared" si="4"/>
        <v>43977.36</v>
      </c>
      <c r="N288" s="64">
        <f>VLOOKUP(A288,'DE PARA'!$A:$E,5,0)</f>
        <v>0</v>
      </c>
    </row>
    <row r="289" spans="1:14" x14ac:dyDescent="0.25">
      <c r="A289" s="46">
        <v>30245</v>
      </c>
      <c r="B289" s="37" t="s">
        <v>494</v>
      </c>
      <c r="C289" s="3" t="s">
        <v>0</v>
      </c>
      <c r="D289" s="37" t="s">
        <v>495</v>
      </c>
      <c r="E289" s="38"/>
      <c r="F289" s="38"/>
      <c r="G289" s="103">
        <v>0</v>
      </c>
      <c r="H289" s="94"/>
      <c r="I289" s="94"/>
      <c r="J289" s="104">
        <v>43977.36</v>
      </c>
      <c r="K289" s="103">
        <v>0</v>
      </c>
      <c r="L289" s="104">
        <v>43977.36</v>
      </c>
      <c r="M289" s="105">
        <f t="shared" si="4"/>
        <v>43977.36</v>
      </c>
      <c r="N289" s="64" t="str">
        <f>VLOOKUP(A289,'DE PARA'!$A:$E,5,0)</f>
        <v>6.1.4.3</v>
      </c>
    </row>
    <row r="290" spans="1:14" x14ac:dyDescent="0.25">
      <c r="A290" s="39" t="s">
        <v>0</v>
      </c>
      <c r="B290" s="15" t="s">
        <v>0</v>
      </c>
      <c r="C290" s="3" t="s">
        <v>0</v>
      </c>
      <c r="D290" s="15" t="s">
        <v>0</v>
      </c>
      <c r="E290" s="40"/>
      <c r="F290" s="40"/>
      <c r="G290" s="40"/>
      <c r="H290" s="40"/>
      <c r="I290" s="40"/>
      <c r="J290" s="40"/>
      <c r="K290" s="40"/>
      <c r="L290" s="40"/>
      <c r="M290" s="58">
        <f t="shared" si="4"/>
        <v>0</v>
      </c>
      <c r="N290" s="64">
        <f>VLOOKUP(A290,'DE PARA'!$A:$E,5,0)</f>
        <v>0</v>
      </c>
    </row>
    <row r="291" spans="1:14" x14ac:dyDescent="0.25">
      <c r="A291" s="34">
        <v>199</v>
      </c>
      <c r="B291" s="35" t="s">
        <v>497</v>
      </c>
      <c r="C291" s="3" t="s">
        <v>0</v>
      </c>
      <c r="D291" s="35" t="s">
        <v>498</v>
      </c>
      <c r="E291" s="36"/>
      <c r="F291" s="36"/>
      <c r="G291" s="102">
        <v>10164.18</v>
      </c>
      <c r="H291" s="95"/>
      <c r="I291" s="95"/>
      <c r="J291" s="102">
        <v>5082.09</v>
      </c>
      <c r="K291" s="101">
        <v>0</v>
      </c>
      <c r="L291" s="102">
        <v>15246.27</v>
      </c>
      <c r="M291" s="58">
        <f t="shared" si="4"/>
        <v>5082.09</v>
      </c>
      <c r="N291" s="64" t="str">
        <f>VLOOKUP(A291,'DE PARA'!$A:$E,5,0)</f>
        <v>6.1.4.4</v>
      </c>
    </row>
    <row r="292" spans="1:14" x14ac:dyDescent="0.25">
      <c r="A292" s="46">
        <v>30257</v>
      </c>
      <c r="B292" s="37" t="s">
        <v>500</v>
      </c>
      <c r="C292" s="3" t="s">
        <v>0</v>
      </c>
      <c r="D292" s="37" t="s">
        <v>501</v>
      </c>
      <c r="E292" s="38"/>
      <c r="F292" s="38"/>
      <c r="G292" s="104">
        <v>10164.18</v>
      </c>
      <c r="H292" s="94"/>
      <c r="I292" s="94"/>
      <c r="J292" s="104">
        <v>5082.09</v>
      </c>
      <c r="K292" s="103">
        <v>0</v>
      </c>
      <c r="L292" s="104">
        <v>15246.27</v>
      </c>
      <c r="M292" s="58">
        <f t="shared" si="4"/>
        <v>5082.09</v>
      </c>
      <c r="N292" s="64">
        <f>VLOOKUP(A292,'DE PARA'!$A:$E,5,0)</f>
        <v>0</v>
      </c>
    </row>
    <row r="293" spans="1:14" x14ac:dyDescent="0.25">
      <c r="A293" s="39" t="s">
        <v>0</v>
      </c>
      <c r="B293" s="15" t="s">
        <v>0</v>
      </c>
      <c r="C293" s="3" t="s">
        <v>0</v>
      </c>
      <c r="D293" s="15" t="s">
        <v>0</v>
      </c>
      <c r="E293" s="40"/>
      <c r="F293" s="40"/>
      <c r="G293" s="40"/>
      <c r="H293" s="40"/>
      <c r="I293" s="40"/>
      <c r="J293" s="40"/>
      <c r="K293" s="40"/>
      <c r="L293" s="40"/>
      <c r="M293" s="58">
        <f t="shared" si="4"/>
        <v>0</v>
      </c>
      <c r="N293" s="64">
        <f>VLOOKUP(A293,'DE PARA'!$A:$E,5,0)</f>
        <v>0</v>
      </c>
    </row>
    <row r="294" spans="1:14" x14ac:dyDescent="0.25">
      <c r="A294" s="34">
        <v>157</v>
      </c>
      <c r="B294" s="35" t="s">
        <v>506</v>
      </c>
      <c r="C294" s="3" t="s">
        <v>0</v>
      </c>
      <c r="D294" s="35" t="s">
        <v>507</v>
      </c>
      <c r="E294" s="36"/>
      <c r="F294" s="36"/>
      <c r="G294" s="102">
        <v>4279.2</v>
      </c>
      <c r="H294" s="95"/>
      <c r="I294" s="95"/>
      <c r="J294" s="102">
        <v>1608.96</v>
      </c>
      <c r="K294" s="101">
        <v>0</v>
      </c>
      <c r="L294" s="102">
        <v>5888.16</v>
      </c>
      <c r="M294" s="58">
        <f t="shared" si="4"/>
        <v>1608.96</v>
      </c>
    </row>
    <row r="295" spans="1:14" x14ac:dyDescent="0.25">
      <c r="A295" s="34">
        <v>158</v>
      </c>
      <c r="B295" s="35" t="s">
        <v>508</v>
      </c>
      <c r="C295" s="3" t="s">
        <v>0</v>
      </c>
      <c r="D295" s="35" t="s">
        <v>507</v>
      </c>
      <c r="E295" s="36"/>
      <c r="F295" s="36"/>
      <c r="G295" s="102">
        <v>4279.2</v>
      </c>
      <c r="H295" s="95"/>
      <c r="I295" s="95"/>
      <c r="J295" s="102">
        <v>1608.96</v>
      </c>
      <c r="K295" s="101">
        <v>0</v>
      </c>
      <c r="L295" s="102">
        <v>5888.16</v>
      </c>
      <c r="M295" s="58">
        <f t="shared" si="4"/>
        <v>1608.96</v>
      </c>
      <c r="N295" s="64">
        <f>VLOOKUP(A295,'DE PARA'!$A:$E,5,0)</f>
        <v>0</v>
      </c>
    </row>
    <row r="296" spans="1:14" x14ac:dyDescent="0.25">
      <c r="A296" s="34">
        <v>159</v>
      </c>
      <c r="B296" s="35" t="s">
        <v>509</v>
      </c>
      <c r="C296" s="3" t="s">
        <v>0</v>
      </c>
      <c r="D296" s="35" t="s">
        <v>507</v>
      </c>
      <c r="E296" s="36"/>
      <c r="F296" s="36"/>
      <c r="G296" s="102">
        <v>4279.2</v>
      </c>
      <c r="H296" s="95"/>
      <c r="I296" s="95"/>
      <c r="J296" s="102">
        <v>1608.96</v>
      </c>
      <c r="K296" s="101">
        <v>0</v>
      </c>
      <c r="L296" s="102">
        <v>5888.16</v>
      </c>
      <c r="M296" s="58">
        <f t="shared" si="4"/>
        <v>1608.96</v>
      </c>
      <c r="N296" s="64">
        <f>VLOOKUP(A296,'DE PARA'!$A:$E,5,0)</f>
        <v>0</v>
      </c>
    </row>
    <row r="297" spans="1:14" x14ac:dyDescent="0.25">
      <c r="A297" s="34">
        <v>40</v>
      </c>
      <c r="B297" s="35" t="s">
        <v>510</v>
      </c>
      <c r="C297" s="3" t="s">
        <v>0</v>
      </c>
      <c r="D297" s="35" t="s">
        <v>511</v>
      </c>
      <c r="E297" s="36"/>
      <c r="F297" s="36"/>
      <c r="G297" s="101">
        <v>0</v>
      </c>
      <c r="H297" s="95"/>
      <c r="I297" s="95"/>
      <c r="J297" s="101">
        <v>138</v>
      </c>
      <c r="K297" s="101">
        <v>0</v>
      </c>
      <c r="L297" s="101">
        <v>138</v>
      </c>
      <c r="M297" s="58">
        <f t="shared" si="4"/>
        <v>138</v>
      </c>
      <c r="N297" s="64" t="str">
        <f>VLOOKUP(A297,'DE PARA'!$A:$E,5,0)</f>
        <v>6.1.5.1.8</v>
      </c>
    </row>
    <row r="298" spans="1:14" x14ac:dyDescent="0.25">
      <c r="A298" s="46">
        <v>102415</v>
      </c>
      <c r="B298" s="37" t="s">
        <v>1853</v>
      </c>
      <c r="C298" s="3" t="s">
        <v>0</v>
      </c>
      <c r="D298" s="37" t="s">
        <v>1854</v>
      </c>
      <c r="E298" s="38"/>
      <c r="F298" s="38"/>
      <c r="G298" s="103">
        <v>0</v>
      </c>
      <c r="H298" s="94"/>
      <c r="I298" s="94"/>
      <c r="J298" s="103">
        <v>138</v>
      </c>
      <c r="K298" s="103">
        <v>0</v>
      </c>
      <c r="L298" s="103">
        <v>138</v>
      </c>
      <c r="M298" s="58">
        <f t="shared" si="4"/>
        <v>138</v>
      </c>
    </row>
    <row r="299" spans="1:14" x14ac:dyDescent="0.25">
      <c r="A299" s="39" t="s">
        <v>0</v>
      </c>
      <c r="B299" s="15" t="s">
        <v>0</v>
      </c>
      <c r="C299" s="3" t="s">
        <v>0</v>
      </c>
      <c r="D299" s="15" t="s">
        <v>0</v>
      </c>
      <c r="E299" s="40"/>
      <c r="F299" s="40"/>
      <c r="G299" s="40"/>
      <c r="H299" s="40"/>
      <c r="I299" s="40"/>
      <c r="J299" s="40"/>
      <c r="K299" s="40"/>
      <c r="L299" s="40"/>
      <c r="M299" s="58">
        <f t="shared" si="4"/>
        <v>0</v>
      </c>
      <c r="N299" s="64">
        <f>VLOOKUP(A299,'DE PARA'!$A:$E,5,0)</f>
        <v>0</v>
      </c>
    </row>
    <row r="300" spans="1:14" x14ac:dyDescent="0.25">
      <c r="A300" s="34">
        <v>124</v>
      </c>
      <c r="B300" s="35" t="s">
        <v>517</v>
      </c>
      <c r="C300" s="3" t="s">
        <v>0</v>
      </c>
      <c r="D300" s="35" t="s">
        <v>518</v>
      </c>
      <c r="E300" s="36"/>
      <c r="F300" s="36"/>
      <c r="G300" s="102">
        <v>4279.2</v>
      </c>
      <c r="H300" s="95"/>
      <c r="I300" s="95"/>
      <c r="J300" s="102">
        <v>1470.96</v>
      </c>
      <c r="K300" s="101">
        <v>0</v>
      </c>
      <c r="L300" s="102">
        <v>5750.16</v>
      </c>
      <c r="M300" s="58">
        <f t="shared" si="4"/>
        <v>1470.96</v>
      </c>
      <c r="N300" s="64" t="str">
        <f>VLOOKUP(A300,'DE PARA'!$A:$E,5,0)</f>
        <v>6.1.5.1.11</v>
      </c>
    </row>
    <row r="301" spans="1:14" x14ac:dyDescent="0.25">
      <c r="A301" s="46">
        <v>103179</v>
      </c>
      <c r="B301" s="37" t="s">
        <v>520</v>
      </c>
      <c r="C301" s="3" t="s">
        <v>0</v>
      </c>
      <c r="D301" s="37" t="s">
        <v>521</v>
      </c>
      <c r="E301" s="38"/>
      <c r="F301" s="38"/>
      <c r="G301" s="104">
        <v>4279.2</v>
      </c>
      <c r="H301" s="94"/>
      <c r="I301" s="94"/>
      <c r="J301" s="104">
        <v>1470.96</v>
      </c>
      <c r="K301" s="103">
        <v>0</v>
      </c>
      <c r="L301" s="104">
        <v>5750.16</v>
      </c>
      <c r="M301" s="58">
        <f t="shared" si="4"/>
        <v>1470.96</v>
      </c>
      <c r="N301" s="64">
        <f>VLOOKUP(A301,'DE PARA'!$A:$E,5,0)</f>
        <v>0</v>
      </c>
    </row>
    <row r="302" spans="1:14" x14ac:dyDescent="0.25">
      <c r="A302" s="39" t="s">
        <v>0</v>
      </c>
      <c r="B302" s="15" t="s">
        <v>0</v>
      </c>
      <c r="C302" s="3" t="s">
        <v>0</v>
      </c>
      <c r="D302" s="15" t="s">
        <v>0</v>
      </c>
      <c r="E302" s="40"/>
      <c r="F302" s="40"/>
      <c r="G302" s="40"/>
      <c r="H302" s="40"/>
      <c r="I302" s="40"/>
      <c r="J302" s="40"/>
      <c r="K302" s="40"/>
      <c r="L302" s="40"/>
      <c r="M302" s="58">
        <f t="shared" si="4"/>
        <v>0</v>
      </c>
      <c r="N302" s="64">
        <f>VLOOKUP(A302,'DE PARA'!$A:$E,5,0)</f>
        <v>0</v>
      </c>
    </row>
    <row r="303" spans="1:14" x14ac:dyDescent="0.25">
      <c r="A303" s="34">
        <v>165</v>
      </c>
      <c r="B303" s="35" t="s">
        <v>522</v>
      </c>
      <c r="C303" s="3" t="s">
        <v>0</v>
      </c>
      <c r="D303" s="35" t="s">
        <v>523</v>
      </c>
      <c r="E303" s="36"/>
      <c r="F303" s="36"/>
      <c r="G303" s="102">
        <v>106210.53</v>
      </c>
      <c r="H303" s="95"/>
      <c r="I303" s="95"/>
      <c r="J303" s="102">
        <v>20455.55</v>
      </c>
      <c r="K303" s="101">
        <v>0</v>
      </c>
      <c r="L303" s="102">
        <v>126666.08</v>
      </c>
      <c r="M303" s="58">
        <f t="shared" si="4"/>
        <v>20455.55</v>
      </c>
      <c r="N303" s="64">
        <f>VLOOKUP(A303,'DE PARA'!$A:$E,5,0)</f>
        <v>0</v>
      </c>
    </row>
    <row r="304" spans="1:14" x14ac:dyDescent="0.25">
      <c r="A304" s="34">
        <v>166</v>
      </c>
      <c r="B304" s="35" t="s">
        <v>524</v>
      </c>
      <c r="C304" s="3" t="s">
        <v>0</v>
      </c>
      <c r="D304" s="35" t="s">
        <v>523</v>
      </c>
      <c r="E304" s="36"/>
      <c r="F304" s="36"/>
      <c r="G304" s="102">
        <v>106210.53</v>
      </c>
      <c r="H304" s="95"/>
      <c r="I304" s="95"/>
      <c r="J304" s="102">
        <v>20455.55</v>
      </c>
      <c r="K304" s="101">
        <v>0</v>
      </c>
      <c r="L304" s="102">
        <v>126666.08</v>
      </c>
      <c r="M304" s="58">
        <f t="shared" si="4"/>
        <v>20455.55</v>
      </c>
      <c r="N304" s="64">
        <f>VLOOKUP(A304,'DE PARA'!$A:$E,5,0)</f>
        <v>0</v>
      </c>
    </row>
    <row r="305" spans="1:14" x14ac:dyDescent="0.25">
      <c r="A305" s="34">
        <v>167</v>
      </c>
      <c r="B305" s="35" t="s">
        <v>525</v>
      </c>
      <c r="C305" s="3" t="s">
        <v>0</v>
      </c>
      <c r="D305" s="35" t="s">
        <v>523</v>
      </c>
      <c r="E305" s="36"/>
      <c r="F305" s="36"/>
      <c r="G305" s="102">
        <v>106210.53</v>
      </c>
      <c r="H305" s="95"/>
      <c r="I305" s="95"/>
      <c r="J305" s="102">
        <v>20455.55</v>
      </c>
      <c r="K305" s="101">
        <v>0</v>
      </c>
      <c r="L305" s="102">
        <v>126666.08</v>
      </c>
      <c r="M305" s="58">
        <f t="shared" si="4"/>
        <v>20455.55</v>
      </c>
      <c r="N305" s="64">
        <f>VLOOKUP(A305,'DE PARA'!$A:$E,5,0)</f>
        <v>0</v>
      </c>
    </row>
    <row r="306" spans="1:14" x14ac:dyDescent="0.25">
      <c r="A306" s="34">
        <v>171</v>
      </c>
      <c r="B306" s="35" t="s">
        <v>526</v>
      </c>
      <c r="C306" s="3" t="s">
        <v>0</v>
      </c>
      <c r="D306" s="35" t="s">
        <v>527</v>
      </c>
      <c r="E306" s="36"/>
      <c r="F306" s="36"/>
      <c r="G306" s="102">
        <v>77500</v>
      </c>
      <c r="H306" s="95"/>
      <c r="I306" s="95"/>
      <c r="J306" s="102">
        <v>7000</v>
      </c>
      <c r="K306" s="101">
        <v>0</v>
      </c>
      <c r="L306" s="102">
        <v>84500</v>
      </c>
      <c r="M306" s="58">
        <f t="shared" si="4"/>
        <v>7000</v>
      </c>
      <c r="N306" s="64">
        <f>VLOOKUP(A306,'DE PARA'!$A:$E,5,0)</f>
        <v>0</v>
      </c>
    </row>
    <row r="307" spans="1:14" x14ac:dyDescent="0.25">
      <c r="A307" s="46">
        <v>30321</v>
      </c>
      <c r="B307" s="37" t="s">
        <v>531</v>
      </c>
      <c r="C307" s="3" t="s">
        <v>0</v>
      </c>
      <c r="D307" s="37" t="s">
        <v>377</v>
      </c>
      <c r="E307" s="38"/>
      <c r="F307" s="38"/>
      <c r="G307" s="104">
        <v>8000</v>
      </c>
      <c r="H307" s="94"/>
      <c r="I307" s="94"/>
      <c r="J307" s="103">
        <v>0</v>
      </c>
      <c r="K307" s="103">
        <v>0</v>
      </c>
      <c r="L307" s="104">
        <v>8000</v>
      </c>
      <c r="M307" s="58">
        <f t="shared" si="4"/>
        <v>0</v>
      </c>
      <c r="N307" s="64" t="str">
        <f>VLOOKUP(A307,'DE PARA'!$A:$E,5,0)</f>
        <v>6.1.5.2.9</v>
      </c>
    </row>
    <row r="308" spans="1:14" x14ac:dyDescent="0.25">
      <c r="A308" s="46">
        <v>15992</v>
      </c>
      <c r="B308" s="37" t="s">
        <v>528</v>
      </c>
      <c r="C308" s="3" t="s">
        <v>0</v>
      </c>
      <c r="D308" s="37" t="s">
        <v>529</v>
      </c>
      <c r="E308" s="38"/>
      <c r="F308" s="38"/>
      <c r="G308" s="104">
        <v>69500</v>
      </c>
      <c r="H308" s="94"/>
      <c r="I308" s="94"/>
      <c r="J308" s="104">
        <v>7000</v>
      </c>
      <c r="K308" s="103">
        <v>0</v>
      </c>
      <c r="L308" s="104">
        <v>76500</v>
      </c>
      <c r="M308" s="58">
        <f t="shared" si="4"/>
        <v>7000</v>
      </c>
      <c r="N308" s="64" t="str">
        <f>VLOOKUP(A308,'DE PARA'!$A:$E,5,0)</f>
        <v>6.1.5.2.6</v>
      </c>
    </row>
    <row r="309" spans="1:14" x14ac:dyDescent="0.25">
      <c r="A309" s="39" t="s">
        <v>0</v>
      </c>
      <c r="B309" s="15" t="s">
        <v>0</v>
      </c>
      <c r="C309" s="3" t="s">
        <v>0</v>
      </c>
      <c r="D309" s="15" t="s">
        <v>0</v>
      </c>
      <c r="E309" s="40"/>
      <c r="F309" s="40"/>
      <c r="G309" s="40"/>
      <c r="H309" s="40"/>
      <c r="I309" s="40"/>
      <c r="J309" s="40"/>
      <c r="K309" s="40"/>
      <c r="L309" s="40"/>
      <c r="M309" s="58">
        <f t="shared" si="4"/>
        <v>0</v>
      </c>
      <c r="N309" s="64">
        <f>VLOOKUP(A309,'DE PARA'!$A:$E,5,0)</f>
        <v>0</v>
      </c>
    </row>
    <row r="310" spans="1:14" x14ac:dyDescent="0.25">
      <c r="A310" s="34">
        <v>80</v>
      </c>
      <c r="B310" s="35" t="s">
        <v>535</v>
      </c>
      <c r="C310" s="3" t="s">
        <v>0</v>
      </c>
      <c r="D310" s="35" t="s">
        <v>536</v>
      </c>
      <c r="E310" s="36"/>
      <c r="F310" s="36"/>
      <c r="G310" s="102">
        <v>24252.54</v>
      </c>
      <c r="H310" s="95"/>
      <c r="I310" s="95"/>
      <c r="J310" s="101">
        <v>560</v>
      </c>
      <c r="K310" s="101">
        <v>0</v>
      </c>
      <c r="L310" s="102">
        <v>24812.54</v>
      </c>
      <c r="M310" s="58">
        <f t="shared" si="4"/>
        <v>560</v>
      </c>
      <c r="N310" s="64" t="str">
        <f>VLOOKUP(A310,'DE PARA'!$A:$E,5,0)</f>
        <v>6.1.5.2.1</v>
      </c>
    </row>
    <row r="311" spans="1:14" x14ac:dyDescent="0.25">
      <c r="A311" s="46">
        <v>101265</v>
      </c>
      <c r="B311" s="37" t="s">
        <v>538</v>
      </c>
      <c r="C311" s="3" t="s">
        <v>0</v>
      </c>
      <c r="D311" s="37" t="s">
        <v>539</v>
      </c>
      <c r="E311" s="38"/>
      <c r="F311" s="38"/>
      <c r="G311" s="104">
        <v>16252.54</v>
      </c>
      <c r="H311" s="94"/>
      <c r="I311" s="94"/>
      <c r="J311" s="103">
        <v>560</v>
      </c>
      <c r="K311" s="103">
        <v>0</v>
      </c>
      <c r="L311" s="104">
        <v>16812.54</v>
      </c>
      <c r="M311" s="58">
        <f t="shared" si="4"/>
        <v>560</v>
      </c>
    </row>
    <row r="312" spans="1:14" x14ac:dyDescent="0.25">
      <c r="A312" s="46">
        <v>102679</v>
      </c>
      <c r="B312" s="37" t="s">
        <v>2079</v>
      </c>
      <c r="C312" s="3" t="s">
        <v>0</v>
      </c>
      <c r="D312" s="37" t="s">
        <v>2080</v>
      </c>
      <c r="E312" s="38"/>
      <c r="F312" s="38"/>
      <c r="G312" s="104">
        <v>8000</v>
      </c>
      <c r="H312" s="94"/>
      <c r="I312" s="94"/>
      <c r="J312" s="103">
        <v>0</v>
      </c>
      <c r="K312" s="103">
        <v>0</v>
      </c>
      <c r="L312" s="104">
        <v>8000</v>
      </c>
      <c r="M312" s="58">
        <f t="shared" si="4"/>
        <v>0</v>
      </c>
    </row>
    <row r="313" spans="1:14" x14ac:dyDescent="0.25">
      <c r="A313" s="39" t="s">
        <v>0</v>
      </c>
      <c r="B313" s="15" t="s">
        <v>0</v>
      </c>
      <c r="C313" s="3" t="s">
        <v>0</v>
      </c>
      <c r="D313" s="15" t="s">
        <v>0</v>
      </c>
      <c r="E313" s="40"/>
      <c r="F313" s="40"/>
      <c r="G313" s="40"/>
      <c r="H313" s="40"/>
      <c r="I313" s="40"/>
      <c r="J313" s="40"/>
      <c r="K313" s="40"/>
      <c r="L313" s="40"/>
      <c r="M313" s="58">
        <f t="shared" si="4"/>
        <v>0</v>
      </c>
    </row>
    <row r="314" spans="1:14" x14ac:dyDescent="0.25">
      <c r="A314" s="34">
        <v>102237</v>
      </c>
      <c r="B314" s="35" t="s">
        <v>540</v>
      </c>
      <c r="C314" s="3" t="s">
        <v>0</v>
      </c>
      <c r="D314" s="35" t="s">
        <v>541</v>
      </c>
      <c r="E314" s="36"/>
      <c r="F314" s="36"/>
      <c r="G314" s="102">
        <v>4457.99</v>
      </c>
      <c r="H314" s="95"/>
      <c r="I314" s="95"/>
      <c r="J314" s="102">
        <v>12895.55</v>
      </c>
      <c r="K314" s="101">
        <v>0</v>
      </c>
      <c r="L314" s="102">
        <v>17353.54</v>
      </c>
      <c r="M314" s="58">
        <f t="shared" si="4"/>
        <v>12895.55</v>
      </c>
      <c r="N314" s="64" t="str">
        <f>VLOOKUP(A314,'DE PARA'!$A:$E,5,0)</f>
        <v>6.1.5.2.4</v>
      </c>
    </row>
    <row r="315" spans="1:14" x14ac:dyDescent="0.25">
      <c r="A315" s="46">
        <v>102245</v>
      </c>
      <c r="B315" s="37" t="s">
        <v>543</v>
      </c>
      <c r="C315" s="3" t="s">
        <v>0</v>
      </c>
      <c r="D315" s="37" t="s">
        <v>544</v>
      </c>
      <c r="E315" s="38"/>
      <c r="F315" s="38"/>
      <c r="G315" s="103">
        <v>0</v>
      </c>
      <c r="H315" s="94"/>
      <c r="I315" s="94"/>
      <c r="J315" s="104">
        <v>9212.0499999999993</v>
      </c>
      <c r="K315" s="103">
        <v>0</v>
      </c>
      <c r="L315" s="104">
        <v>9212.0499999999993</v>
      </c>
      <c r="M315" s="58">
        <f t="shared" si="4"/>
        <v>9212.0499999999993</v>
      </c>
    </row>
    <row r="316" spans="1:14" x14ac:dyDescent="0.25">
      <c r="A316" s="46">
        <v>102246</v>
      </c>
      <c r="B316" s="37" t="s">
        <v>1426</v>
      </c>
      <c r="C316" s="3" t="s">
        <v>0</v>
      </c>
      <c r="D316" s="37" t="s">
        <v>1427</v>
      </c>
      <c r="E316" s="38"/>
      <c r="F316" s="38"/>
      <c r="G316" s="104">
        <v>4457.99</v>
      </c>
      <c r="H316" s="94"/>
      <c r="I316" s="94"/>
      <c r="J316" s="104">
        <v>3683.5</v>
      </c>
      <c r="K316" s="103">
        <v>0</v>
      </c>
      <c r="L316" s="104">
        <v>8141.49</v>
      </c>
      <c r="M316" s="58">
        <f t="shared" si="4"/>
        <v>3683.5</v>
      </c>
    </row>
    <row r="317" spans="1:14" x14ac:dyDescent="0.25">
      <c r="A317" s="39" t="s">
        <v>0</v>
      </c>
      <c r="B317" s="15" t="s">
        <v>0</v>
      </c>
      <c r="C317" s="3" t="s">
        <v>0</v>
      </c>
      <c r="D317" s="15" t="s">
        <v>0</v>
      </c>
      <c r="E317" s="40"/>
      <c r="F317" s="40"/>
      <c r="G317" s="40"/>
      <c r="H317" s="40"/>
      <c r="I317" s="40"/>
      <c r="J317" s="40"/>
      <c r="K317" s="40"/>
      <c r="L317" s="40"/>
      <c r="M317" s="58">
        <f t="shared" si="4"/>
        <v>0</v>
      </c>
    </row>
    <row r="318" spans="1:14" x14ac:dyDescent="0.25">
      <c r="A318" s="34">
        <v>170</v>
      </c>
      <c r="B318" s="35" t="s">
        <v>545</v>
      </c>
      <c r="C318" s="3" t="s">
        <v>0</v>
      </c>
      <c r="D318" s="35" t="s">
        <v>546</v>
      </c>
      <c r="E318" s="36"/>
      <c r="F318" s="36"/>
      <c r="G318" s="102">
        <v>10534.54</v>
      </c>
      <c r="H318" s="95"/>
      <c r="I318" s="95"/>
      <c r="J318" s="102">
        <v>1724.79</v>
      </c>
      <c r="K318" s="101">
        <v>0</v>
      </c>
      <c r="L318" s="102">
        <v>12259.33</v>
      </c>
      <c r="M318" s="58">
        <f t="shared" si="4"/>
        <v>1724.79</v>
      </c>
      <c r="N318" s="64">
        <f>VLOOKUP(A318,'DE PARA'!$A:$E,5,0)</f>
        <v>0</v>
      </c>
    </row>
    <row r="319" spans="1:14" x14ac:dyDescent="0.25">
      <c r="A319" s="34">
        <v>168</v>
      </c>
      <c r="B319" s="35" t="s">
        <v>547</v>
      </c>
      <c r="C319" s="3" t="s">
        <v>0</v>
      </c>
      <c r="D319" s="35" t="s">
        <v>548</v>
      </c>
      <c r="E319" s="36"/>
      <c r="F319" s="36"/>
      <c r="G319" s="102">
        <v>10534.54</v>
      </c>
      <c r="H319" s="95"/>
      <c r="I319" s="95"/>
      <c r="J319" s="102">
        <v>1724.79</v>
      </c>
      <c r="K319" s="101">
        <v>0</v>
      </c>
      <c r="L319" s="102">
        <v>12259.33</v>
      </c>
      <c r="M319" s="58">
        <f t="shared" si="4"/>
        <v>1724.79</v>
      </c>
      <c r="N319" s="64">
        <f>VLOOKUP(A319,'DE PARA'!$A:$E,5,0)</f>
        <v>0</v>
      </c>
    </row>
    <row r="320" spans="1:14" x14ac:dyDescent="0.25">
      <c r="A320" s="34">
        <v>169</v>
      </c>
      <c r="B320" s="35" t="s">
        <v>549</v>
      </c>
      <c r="C320" s="3" t="s">
        <v>0</v>
      </c>
      <c r="D320" s="35" t="s">
        <v>548</v>
      </c>
      <c r="E320" s="36"/>
      <c r="F320" s="36"/>
      <c r="G320" s="102">
        <v>10534.54</v>
      </c>
      <c r="H320" s="95"/>
      <c r="I320" s="95"/>
      <c r="J320" s="102">
        <v>1724.79</v>
      </c>
      <c r="K320" s="101">
        <v>0</v>
      </c>
      <c r="L320" s="102">
        <v>12259.33</v>
      </c>
      <c r="M320" s="58">
        <f t="shared" si="4"/>
        <v>1724.79</v>
      </c>
      <c r="N320" s="64">
        <f>VLOOKUP(A320,'DE PARA'!$A:$E,5,0)</f>
        <v>0</v>
      </c>
    </row>
    <row r="321" spans="1:14" x14ac:dyDescent="0.25">
      <c r="A321" s="34">
        <v>200</v>
      </c>
      <c r="B321" s="35" t="s">
        <v>550</v>
      </c>
      <c r="C321" s="3" t="s">
        <v>0</v>
      </c>
      <c r="D321" s="35" t="s">
        <v>551</v>
      </c>
      <c r="E321" s="36"/>
      <c r="F321" s="36"/>
      <c r="G321" s="102">
        <v>10534.54</v>
      </c>
      <c r="H321" s="95"/>
      <c r="I321" s="95"/>
      <c r="J321" s="102">
        <v>1724.79</v>
      </c>
      <c r="K321" s="101">
        <v>0</v>
      </c>
      <c r="L321" s="102">
        <v>12259.33</v>
      </c>
      <c r="M321" s="58">
        <f t="shared" si="4"/>
        <v>1724.79</v>
      </c>
      <c r="N321" s="64" t="str">
        <f>VLOOKUP(A321,'DE PARA'!$A:$E,5,0)</f>
        <v>6.1.5.3.1</v>
      </c>
    </row>
    <row r="322" spans="1:14" x14ac:dyDescent="0.25">
      <c r="A322" s="46">
        <v>102555</v>
      </c>
      <c r="B322" s="37" t="s">
        <v>553</v>
      </c>
      <c r="C322" s="3" t="s">
        <v>0</v>
      </c>
      <c r="D322" s="37" t="s">
        <v>554</v>
      </c>
      <c r="E322" s="38"/>
      <c r="F322" s="38"/>
      <c r="G322" s="104">
        <v>5220.54</v>
      </c>
      <c r="H322" s="94"/>
      <c r="I322" s="94"/>
      <c r="J322" s="103">
        <v>0</v>
      </c>
      <c r="K322" s="103">
        <v>0</v>
      </c>
      <c r="L322" s="104">
        <v>5220.54</v>
      </c>
      <c r="M322" s="58">
        <f t="shared" si="4"/>
        <v>0</v>
      </c>
    </row>
    <row r="323" spans="1:14" x14ac:dyDescent="0.25">
      <c r="A323" s="46">
        <v>100803</v>
      </c>
      <c r="B323" s="37" t="s">
        <v>555</v>
      </c>
      <c r="C323" s="3" t="s">
        <v>0</v>
      </c>
      <c r="D323" s="37" t="s">
        <v>556</v>
      </c>
      <c r="E323" s="38"/>
      <c r="F323" s="38"/>
      <c r="G323" s="104">
        <v>4064</v>
      </c>
      <c r="H323" s="94"/>
      <c r="I323" s="94"/>
      <c r="J323" s="104">
        <v>1514</v>
      </c>
      <c r="K323" s="103">
        <v>0</v>
      </c>
      <c r="L323" s="104">
        <v>5578</v>
      </c>
      <c r="M323" s="58">
        <f t="shared" si="4"/>
        <v>1514</v>
      </c>
    </row>
    <row r="324" spans="1:14" x14ac:dyDescent="0.25">
      <c r="A324" s="46">
        <v>16013</v>
      </c>
      <c r="B324" s="37" t="s">
        <v>1435</v>
      </c>
      <c r="C324" s="3" t="s">
        <v>0</v>
      </c>
      <c r="D324" s="37" t="s">
        <v>1436</v>
      </c>
      <c r="E324" s="38"/>
      <c r="F324" s="38"/>
      <c r="G324" s="104">
        <v>1250</v>
      </c>
      <c r="H324" s="94"/>
      <c r="I324" s="94"/>
      <c r="J324" s="103">
        <v>210.79</v>
      </c>
      <c r="K324" s="103">
        <v>0</v>
      </c>
      <c r="L324" s="104">
        <v>1460.79</v>
      </c>
      <c r="M324" s="58">
        <f t="shared" si="4"/>
        <v>210.79</v>
      </c>
    </row>
    <row r="325" spans="1:14" x14ac:dyDescent="0.25">
      <c r="A325" s="39" t="s">
        <v>0</v>
      </c>
      <c r="B325" s="15" t="s">
        <v>0</v>
      </c>
      <c r="C325" s="3" t="s">
        <v>0</v>
      </c>
      <c r="D325" s="15" t="s">
        <v>0</v>
      </c>
      <c r="E325" s="40"/>
      <c r="F325" s="40"/>
      <c r="G325" s="40"/>
      <c r="H325" s="40"/>
      <c r="I325" s="40"/>
      <c r="J325" s="40"/>
      <c r="K325" s="40"/>
      <c r="L325" s="40"/>
      <c r="M325" s="58">
        <f t="shared" si="4"/>
        <v>0</v>
      </c>
    </row>
    <row r="326" spans="1:14" x14ac:dyDescent="0.25">
      <c r="A326" s="34">
        <v>162</v>
      </c>
      <c r="B326" s="35" t="s">
        <v>559</v>
      </c>
      <c r="C326" s="3" t="s">
        <v>0</v>
      </c>
      <c r="D326" s="35" t="s">
        <v>560</v>
      </c>
      <c r="E326" s="36"/>
      <c r="F326" s="36"/>
      <c r="G326" s="102">
        <v>10404.280000000001</v>
      </c>
      <c r="H326" s="95"/>
      <c r="I326" s="95"/>
      <c r="J326" s="102">
        <v>12566.4</v>
      </c>
      <c r="K326" s="101">
        <v>0</v>
      </c>
      <c r="L326" s="102">
        <v>22970.68</v>
      </c>
      <c r="M326" s="58">
        <f t="shared" si="4"/>
        <v>12566.4</v>
      </c>
      <c r="N326" s="64">
        <f>VLOOKUP(A326,'DE PARA'!$A:$E,5,0)</f>
        <v>0</v>
      </c>
    </row>
    <row r="327" spans="1:14" x14ac:dyDescent="0.25">
      <c r="A327" s="32" t="s">
        <v>1</v>
      </c>
      <c r="B327" s="32" t="s">
        <v>2</v>
      </c>
      <c r="C327" s="32" t="s">
        <v>3</v>
      </c>
      <c r="D327" s="33"/>
      <c r="E327" s="33"/>
      <c r="F327" s="33"/>
      <c r="G327" s="99" t="s">
        <v>1773</v>
      </c>
      <c r="H327" s="100"/>
      <c r="I327" s="100"/>
      <c r="J327" s="99" t="s">
        <v>1140</v>
      </c>
      <c r="K327" s="99" t="s">
        <v>1141</v>
      </c>
      <c r="L327" s="99" t="s">
        <v>1774</v>
      </c>
      <c r="M327" s="58"/>
      <c r="N327" s="64">
        <f>VLOOKUP(A327,'DE PARA'!$A:$E,5,0)</f>
        <v>0</v>
      </c>
    </row>
    <row r="328" spans="1:14" x14ac:dyDescent="0.25">
      <c r="A328" s="34">
        <v>163</v>
      </c>
      <c r="B328" s="35" t="s">
        <v>561</v>
      </c>
      <c r="C328" s="3" t="s">
        <v>0</v>
      </c>
      <c r="D328" s="35" t="s">
        <v>560</v>
      </c>
      <c r="E328" s="36"/>
      <c r="F328" s="36"/>
      <c r="G328" s="102">
        <v>10404.280000000001</v>
      </c>
      <c r="H328" s="95"/>
      <c r="I328" s="95"/>
      <c r="J328" s="102">
        <v>12566.4</v>
      </c>
      <c r="K328" s="101">
        <v>0</v>
      </c>
      <c r="L328" s="102">
        <v>22970.68</v>
      </c>
      <c r="M328" s="58">
        <f t="shared" si="4"/>
        <v>12566.4</v>
      </c>
      <c r="N328" s="64">
        <f>VLOOKUP(A328,'DE PARA'!$A:$E,5,0)</f>
        <v>0</v>
      </c>
    </row>
    <row r="329" spans="1:14" x14ac:dyDescent="0.25">
      <c r="A329" s="34">
        <v>164</v>
      </c>
      <c r="B329" s="35" t="s">
        <v>562</v>
      </c>
      <c r="C329" s="3" t="s">
        <v>0</v>
      </c>
      <c r="D329" s="35" t="s">
        <v>560</v>
      </c>
      <c r="E329" s="36"/>
      <c r="F329" s="36"/>
      <c r="G329" s="102">
        <v>10404.280000000001</v>
      </c>
      <c r="H329" s="95"/>
      <c r="I329" s="95"/>
      <c r="J329" s="102">
        <v>12566.4</v>
      </c>
      <c r="K329" s="101">
        <v>0</v>
      </c>
      <c r="L329" s="102">
        <v>22970.68</v>
      </c>
      <c r="M329" s="58">
        <f t="shared" si="4"/>
        <v>12566.4</v>
      </c>
      <c r="N329" s="64">
        <f>VLOOKUP(A329,'DE PARA'!$A:$E,5,0)</f>
        <v>0</v>
      </c>
    </row>
    <row r="330" spans="1:14" x14ac:dyDescent="0.25">
      <c r="A330" s="34">
        <v>144</v>
      </c>
      <c r="B330" s="35" t="s">
        <v>563</v>
      </c>
      <c r="C330" s="3" t="s">
        <v>0</v>
      </c>
      <c r="D330" s="35" t="s">
        <v>564</v>
      </c>
      <c r="E330" s="36"/>
      <c r="F330" s="36"/>
      <c r="G330" s="102">
        <v>9571.7800000000007</v>
      </c>
      <c r="H330" s="95"/>
      <c r="I330" s="95"/>
      <c r="J330" s="102">
        <v>12566.4</v>
      </c>
      <c r="K330" s="101">
        <v>0</v>
      </c>
      <c r="L330" s="102">
        <v>22138.18</v>
      </c>
      <c r="M330" s="58">
        <f t="shared" si="4"/>
        <v>12566.4</v>
      </c>
    </row>
    <row r="331" spans="1:14" x14ac:dyDescent="0.25">
      <c r="A331" s="46">
        <v>108359</v>
      </c>
      <c r="B331" s="37" t="s">
        <v>566</v>
      </c>
      <c r="C331" s="3" t="s">
        <v>0</v>
      </c>
      <c r="D331" s="37" t="s">
        <v>567</v>
      </c>
      <c r="E331" s="38"/>
      <c r="F331" s="38"/>
      <c r="G331" s="104">
        <v>1111.78</v>
      </c>
      <c r="H331" s="94"/>
      <c r="I331" s="94"/>
      <c r="J331" s="104">
        <v>1286.4000000000001</v>
      </c>
      <c r="K331" s="103">
        <v>0</v>
      </c>
      <c r="L331" s="104">
        <v>2398.1799999999998</v>
      </c>
      <c r="M331" s="58">
        <f t="shared" si="4"/>
        <v>1286.4000000000001</v>
      </c>
      <c r="N331" s="470" t="s">
        <v>565</v>
      </c>
    </row>
    <row r="332" spans="1:14" x14ac:dyDescent="0.25">
      <c r="A332" s="46">
        <v>110400</v>
      </c>
      <c r="B332" s="37" t="s">
        <v>1589</v>
      </c>
      <c r="C332" s="3" t="s">
        <v>0</v>
      </c>
      <c r="D332" s="37" t="s">
        <v>1590</v>
      </c>
      <c r="E332" s="38"/>
      <c r="F332" s="38"/>
      <c r="G332" s="104">
        <v>8460</v>
      </c>
      <c r="H332" s="94"/>
      <c r="I332" s="94"/>
      <c r="J332" s="104">
        <v>11280</v>
      </c>
      <c r="K332" s="103">
        <v>0</v>
      </c>
      <c r="L332" s="104">
        <v>19740</v>
      </c>
      <c r="M332" s="58">
        <f t="shared" si="4"/>
        <v>11280</v>
      </c>
      <c r="N332" s="470" t="s">
        <v>1052</v>
      </c>
    </row>
    <row r="333" spans="1:14" x14ac:dyDescent="0.25">
      <c r="A333" s="39" t="s">
        <v>0</v>
      </c>
      <c r="B333" s="15" t="s">
        <v>0</v>
      </c>
      <c r="C333" s="3" t="s">
        <v>0</v>
      </c>
      <c r="D333" s="15" t="s">
        <v>0</v>
      </c>
      <c r="E333" s="40"/>
      <c r="F333" s="40"/>
      <c r="G333" s="40"/>
      <c r="H333" s="40"/>
      <c r="I333" s="40"/>
      <c r="J333" s="40"/>
      <c r="K333" s="40"/>
      <c r="L333" s="40"/>
      <c r="M333" s="105">
        <f t="shared" si="4"/>
        <v>0</v>
      </c>
    </row>
    <row r="334" spans="1:14" x14ac:dyDescent="0.25">
      <c r="A334" s="34">
        <v>172</v>
      </c>
      <c r="B334" s="35" t="s">
        <v>568</v>
      </c>
      <c r="C334" s="3" t="s">
        <v>0</v>
      </c>
      <c r="D334" s="35" t="s">
        <v>569</v>
      </c>
      <c r="E334" s="36"/>
      <c r="F334" s="36"/>
      <c r="G334" s="101">
        <v>832.5</v>
      </c>
      <c r="H334" s="95"/>
      <c r="I334" s="95"/>
      <c r="J334" s="101">
        <v>0</v>
      </c>
      <c r="K334" s="101">
        <v>0</v>
      </c>
      <c r="L334" s="101">
        <v>832.5</v>
      </c>
      <c r="M334" s="58">
        <f t="shared" si="4"/>
        <v>0</v>
      </c>
      <c r="N334" s="64" t="str">
        <f>VLOOKUP(A334,'DE PARA'!$A:$E,5,0)</f>
        <v>6.1.6.2</v>
      </c>
    </row>
    <row r="335" spans="1:14" x14ac:dyDescent="0.25">
      <c r="A335" s="46">
        <v>108375</v>
      </c>
      <c r="B335" s="37" t="s">
        <v>571</v>
      </c>
      <c r="C335" s="3" t="s">
        <v>0</v>
      </c>
      <c r="D335" s="37" t="s">
        <v>572</v>
      </c>
      <c r="E335" s="38"/>
      <c r="F335" s="38"/>
      <c r="G335" s="103">
        <v>832.5</v>
      </c>
      <c r="H335" s="94"/>
      <c r="I335" s="94"/>
      <c r="J335" s="103">
        <v>0</v>
      </c>
      <c r="K335" s="103">
        <v>0</v>
      </c>
      <c r="L335" s="103">
        <v>832.5</v>
      </c>
      <c r="M335" s="58">
        <f t="shared" si="4"/>
        <v>0</v>
      </c>
      <c r="N335" s="64">
        <f>VLOOKUP(A335,'DE PARA'!$A:$E,5,0)</f>
        <v>0</v>
      </c>
    </row>
    <row r="336" spans="1:14" x14ac:dyDescent="0.25">
      <c r="A336" s="39" t="s">
        <v>0</v>
      </c>
      <c r="B336" s="15" t="s">
        <v>0</v>
      </c>
      <c r="C336" s="3" t="s">
        <v>0</v>
      </c>
      <c r="D336" s="15" t="s">
        <v>0</v>
      </c>
      <c r="E336" s="40"/>
      <c r="F336" s="40"/>
      <c r="G336" s="40"/>
      <c r="H336" s="40"/>
      <c r="I336" s="40"/>
      <c r="J336" s="40"/>
      <c r="K336" s="40"/>
      <c r="L336" s="40"/>
      <c r="M336" s="58">
        <f t="shared" ref="M336:M368" si="5">J336-K336</f>
        <v>0</v>
      </c>
    </row>
    <row r="337" spans="1:14" x14ac:dyDescent="0.25">
      <c r="A337" s="34">
        <v>105171</v>
      </c>
      <c r="B337" s="35" t="s">
        <v>573</v>
      </c>
      <c r="C337" s="3" t="s">
        <v>0</v>
      </c>
      <c r="D337" s="35" t="s">
        <v>574</v>
      </c>
      <c r="E337" s="36"/>
      <c r="F337" s="36"/>
      <c r="G337" s="102">
        <v>179208.05</v>
      </c>
      <c r="H337" s="95"/>
      <c r="I337" s="95"/>
      <c r="J337" s="102">
        <v>22675.08</v>
      </c>
      <c r="K337" s="101">
        <v>0</v>
      </c>
      <c r="L337" s="102">
        <v>201883.13</v>
      </c>
      <c r="M337" s="58">
        <f t="shared" si="5"/>
        <v>22675.08</v>
      </c>
    </row>
    <row r="338" spans="1:14" x14ac:dyDescent="0.25">
      <c r="A338" s="34">
        <v>106291</v>
      </c>
      <c r="B338" s="35" t="s">
        <v>575</v>
      </c>
      <c r="C338" s="3" t="s">
        <v>0</v>
      </c>
      <c r="D338" s="35" t="s">
        <v>576</v>
      </c>
      <c r="E338" s="36"/>
      <c r="F338" s="36"/>
      <c r="G338" s="102">
        <v>68457.62</v>
      </c>
      <c r="H338" s="95"/>
      <c r="I338" s="95"/>
      <c r="J338" s="102">
        <v>22102.6</v>
      </c>
      <c r="K338" s="101">
        <v>0</v>
      </c>
      <c r="L338" s="102">
        <v>90560.22</v>
      </c>
      <c r="M338" s="58">
        <f t="shared" si="5"/>
        <v>22102.6</v>
      </c>
    </row>
    <row r="339" spans="1:14" x14ac:dyDescent="0.25">
      <c r="A339" s="34">
        <v>106348</v>
      </c>
      <c r="B339" s="35" t="s">
        <v>577</v>
      </c>
      <c r="C339" s="3" t="s">
        <v>0</v>
      </c>
      <c r="D339" s="35" t="s">
        <v>576</v>
      </c>
      <c r="E339" s="36"/>
      <c r="F339" s="36"/>
      <c r="G339" s="102">
        <v>68457.62</v>
      </c>
      <c r="H339" s="95"/>
      <c r="I339" s="95"/>
      <c r="J339" s="102">
        <v>22102.6</v>
      </c>
      <c r="K339" s="101">
        <v>0</v>
      </c>
      <c r="L339" s="102">
        <v>90560.22</v>
      </c>
      <c r="M339" s="58">
        <f t="shared" si="5"/>
        <v>22102.6</v>
      </c>
    </row>
    <row r="340" spans="1:14" x14ac:dyDescent="0.25">
      <c r="A340" s="34">
        <v>106356</v>
      </c>
      <c r="B340" s="35" t="s">
        <v>579</v>
      </c>
      <c r="C340" s="3" t="s">
        <v>0</v>
      </c>
      <c r="D340" s="35" t="s">
        <v>576</v>
      </c>
      <c r="E340" s="36"/>
      <c r="F340" s="36"/>
      <c r="G340" s="102">
        <v>68169.37</v>
      </c>
      <c r="H340" s="95"/>
      <c r="I340" s="95"/>
      <c r="J340" s="102">
        <v>22102.6</v>
      </c>
      <c r="K340" s="101">
        <v>0</v>
      </c>
      <c r="L340" s="102">
        <v>90271.97</v>
      </c>
      <c r="M340" s="58">
        <f t="shared" si="5"/>
        <v>22102.6</v>
      </c>
    </row>
    <row r="341" spans="1:14" x14ac:dyDescent="0.25">
      <c r="A341" s="46">
        <v>106364</v>
      </c>
      <c r="B341" s="37" t="s">
        <v>580</v>
      </c>
      <c r="C341" s="3" t="s">
        <v>0</v>
      </c>
      <c r="D341" s="37" t="s">
        <v>377</v>
      </c>
      <c r="E341" s="38"/>
      <c r="F341" s="38"/>
      <c r="G341" s="104">
        <v>36000</v>
      </c>
      <c r="H341" s="94"/>
      <c r="I341" s="94"/>
      <c r="J341" s="104">
        <v>12600</v>
      </c>
      <c r="K341" s="103">
        <v>0</v>
      </c>
      <c r="L341" s="104">
        <v>48600</v>
      </c>
      <c r="M341" s="58">
        <f t="shared" si="5"/>
        <v>12600</v>
      </c>
    </row>
    <row r="342" spans="1:14" x14ac:dyDescent="0.25">
      <c r="A342" s="46">
        <v>106461</v>
      </c>
      <c r="B342" s="37" t="s">
        <v>1452</v>
      </c>
      <c r="C342" s="3" t="s">
        <v>0</v>
      </c>
      <c r="D342" s="37" t="s">
        <v>1453</v>
      </c>
      <c r="E342" s="38"/>
      <c r="F342" s="38"/>
      <c r="G342" s="104">
        <v>12000</v>
      </c>
      <c r="H342" s="94"/>
      <c r="I342" s="94"/>
      <c r="J342" s="104">
        <v>4000</v>
      </c>
      <c r="K342" s="103">
        <v>0</v>
      </c>
      <c r="L342" s="104">
        <v>16000</v>
      </c>
      <c r="M342" s="58">
        <f t="shared" si="5"/>
        <v>4000</v>
      </c>
    </row>
    <row r="343" spans="1:14" x14ac:dyDescent="0.25">
      <c r="A343" s="46">
        <v>107409</v>
      </c>
      <c r="B343" s="37" t="s">
        <v>596</v>
      </c>
      <c r="C343" s="3" t="s">
        <v>0</v>
      </c>
      <c r="D343" s="37" t="s">
        <v>597</v>
      </c>
      <c r="E343" s="38"/>
      <c r="F343" s="38"/>
      <c r="G343" s="104">
        <v>1260.23</v>
      </c>
      <c r="H343" s="94"/>
      <c r="I343" s="94"/>
      <c r="J343" s="104">
        <v>2035.03</v>
      </c>
      <c r="K343" s="103">
        <v>0</v>
      </c>
      <c r="L343" s="104">
        <v>3295.26</v>
      </c>
      <c r="M343" s="58">
        <f t="shared" si="5"/>
        <v>2035.03</v>
      </c>
    </row>
    <row r="344" spans="1:14" x14ac:dyDescent="0.25">
      <c r="A344" s="46">
        <v>107905</v>
      </c>
      <c r="B344" s="37" t="s">
        <v>1881</v>
      </c>
      <c r="C344" s="3" t="s">
        <v>0</v>
      </c>
      <c r="D344" s="37" t="s">
        <v>645</v>
      </c>
      <c r="E344" s="38"/>
      <c r="F344" s="38"/>
      <c r="G344" s="104">
        <v>15684</v>
      </c>
      <c r="H344" s="94"/>
      <c r="I344" s="94"/>
      <c r="J344" s="103">
        <v>0</v>
      </c>
      <c r="K344" s="103">
        <v>0</v>
      </c>
      <c r="L344" s="104">
        <v>15684</v>
      </c>
      <c r="M344" s="58">
        <f t="shared" si="5"/>
        <v>0</v>
      </c>
    </row>
    <row r="345" spans="1:14" x14ac:dyDescent="0.25">
      <c r="A345" s="46">
        <v>107913</v>
      </c>
      <c r="B345" s="37" t="s">
        <v>598</v>
      </c>
      <c r="C345" s="3" t="s">
        <v>0</v>
      </c>
      <c r="D345" s="37" t="s">
        <v>599</v>
      </c>
      <c r="E345" s="38"/>
      <c r="F345" s="38"/>
      <c r="G345" s="103">
        <v>935.14</v>
      </c>
      <c r="H345" s="94"/>
      <c r="I345" s="94"/>
      <c r="J345" s="103">
        <v>467.57</v>
      </c>
      <c r="K345" s="103">
        <v>0</v>
      </c>
      <c r="L345" s="104">
        <v>1402.71</v>
      </c>
      <c r="M345" s="58">
        <f t="shared" si="5"/>
        <v>467.57</v>
      </c>
      <c r="N345" s="64">
        <f>VLOOKUP(A345,'DE PARA'!$A:$E,5,0)</f>
        <v>0</v>
      </c>
    </row>
    <row r="346" spans="1:14" x14ac:dyDescent="0.25">
      <c r="A346" s="46">
        <v>108685</v>
      </c>
      <c r="B346" s="37" t="s">
        <v>612</v>
      </c>
      <c r="C346" s="3" t="s">
        <v>0</v>
      </c>
      <c r="D346" s="37" t="s">
        <v>613</v>
      </c>
      <c r="E346" s="38"/>
      <c r="F346" s="38"/>
      <c r="G346" s="103">
        <v>60</v>
      </c>
      <c r="H346" s="94"/>
      <c r="I346" s="94"/>
      <c r="J346" s="103">
        <v>0</v>
      </c>
      <c r="K346" s="103">
        <v>0</v>
      </c>
      <c r="L346" s="103">
        <v>60</v>
      </c>
      <c r="M346" s="58">
        <f t="shared" si="5"/>
        <v>0</v>
      </c>
    </row>
    <row r="347" spans="1:14" x14ac:dyDescent="0.25">
      <c r="A347" s="46">
        <v>109037</v>
      </c>
      <c r="B347" s="37" t="s">
        <v>1889</v>
      </c>
      <c r="C347" s="3" t="s">
        <v>0</v>
      </c>
      <c r="D347" s="37" t="s">
        <v>1890</v>
      </c>
      <c r="E347" s="38"/>
      <c r="F347" s="38"/>
      <c r="G347" s="103">
        <v>630</v>
      </c>
      <c r="H347" s="94"/>
      <c r="I347" s="94"/>
      <c r="J347" s="103">
        <v>0</v>
      </c>
      <c r="K347" s="103">
        <v>0</v>
      </c>
      <c r="L347" s="103">
        <v>630</v>
      </c>
      <c r="M347" s="58">
        <f t="shared" si="5"/>
        <v>0</v>
      </c>
    </row>
    <row r="348" spans="1:14" x14ac:dyDescent="0.25">
      <c r="A348" s="46">
        <v>110418</v>
      </c>
      <c r="B348" s="37" t="s">
        <v>1896</v>
      </c>
      <c r="C348" s="3" t="s">
        <v>0</v>
      </c>
      <c r="D348" s="37" t="s">
        <v>1897</v>
      </c>
      <c r="E348" s="38"/>
      <c r="F348" s="38"/>
      <c r="G348" s="104">
        <v>1600</v>
      </c>
      <c r="H348" s="94"/>
      <c r="I348" s="94"/>
      <c r="J348" s="104">
        <v>3000</v>
      </c>
      <c r="K348" s="103">
        <v>0</v>
      </c>
      <c r="L348" s="104">
        <v>4600</v>
      </c>
      <c r="M348" s="58">
        <f t="shared" si="5"/>
        <v>3000</v>
      </c>
    </row>
    <row r="349" spans="1:14" x14ac:dyDescent="0.25">
      <c r="A349" s="39" t="s">
        <v>0</v>
      </c>
      <c r="B349" s="15" t="s">
        <v>0</v>
      </c>
      <c r="C349" s="3" t="s">
        <v>0</v>
      </c>
      <c r="D349" s="15" t="s">
        <v>0</v>
      </c>
      <c r="E349" s="40"/>
      <c r="F349" s="40"/>
      <c r="G349" s="40"/>
      <c r="H349" s="40"/>
      <c r="I349" s="40"/>
      <c r="J349" s="40"/>
      <c r="K349" s="40"/>
      <c r="L349" s="40"/>
      <c r="M349" s="58">
        <f t="shared" si="5"/>
        <v>0</v>
      </c>
    </row>
    <row r="350" spans="1:14" x14ac:dyDescent="0.25">
      <c r="A350" s="34">
        <v>106658</v>
      </c>
      <c r="B350" s="35" t="s">
        <v>636</v>
      </c>
      <c r="C350" s="3" t="s">
        <v>0</v>
      </c>
      <c r="D350" s="35" t="s">
        <v>637</v>
      </c>
      <c r="E350" s="36"/>
      <c r="F350" s="36"/>
      <c r="G350" s="101">
        <v>288.25</v>
      </c>
      <c r="H350" s="95"/>
      <c r="I350" s="95"/>
      <c r="J350" s="101">
        <v>0</v>
      </c>
      <c r="K350" s="101">
        <v>0</v>
      </c>
      <c r="L350" s="101">
        <v>288.25</v>
      </c>
      <c r="M350" s="58">
        <f t="shared" si="5"/>
        <v>0</v>
      </c>
      <c r="N350" s="64">
        <f>VLOOKUP(A350,'DE PARA'!$A:$E,5,0)</f>
        <v>0</v>
      </c>
    </row>
    <row r="351" spans="1:14" x14ac:dyDescent="0.25">
      <c r="A351" s="46">
        <v>106674</v>
      </c>
      <c r="B351" s="37" t="s">
        <v>638</v>
      </c>
      <c r="C351" s="3" t="s">
        <v>0</v>
      </c>
      <c r="D351" s="37" t="s">
        <v>639</v>
      </c>
      <c r="E351" s="38"/>
      <c r="F351" s="38"/>
      <c r="G351" s="103">
        <v>288.25</v>
      </c>
      <c r="H351" s="94"/>
      <c r="I351" s="94"/>
      <c r="J351" s="103">
        <v>0</v>
      </c>
      <c r="K351" s="103">
        <v>0</v>
      </c>
      <c r="L351" s="103">
        <v>288.25</v>
      </c>
      <c r="M351" s="58">
        <f t="shared" si="5"/>
        <v>0</v>
      </c>
      <c r="N351" s="64">
        <f>VLOOKUP(A351,'DE PARA'!$A:$E,5,0)</f>
        <v>0</v>
      </c>
    </row>
    <row r="352" spans="1:14" x14ac:dyDescent="0.25">
      <c r="A352" s="39" t="s">
        <v>0</v>
      </c>
      <c r="B352" s="15" t="s">
        <v>0</v>
      </c>
      <c r="C352" s="3" t="s">
        <v>0</v>
      </c>
      <c r="D352" s="15" t="s">
        <v>0</v>
      </c>
      <c r="E352" s="40"/>
      <c r="F352" s="40"/>
      <c r="G352" s="40"/>
      <c r="H352" s="40"/>
      <c r="I352" s="40"/>
      <c r="J352" s="40"/>
      <c r="K352" s="40"/>
      <c r="L352" s="40"/>
      <c r="M352" s="58">
        <f t="shared" si="5"/>
        <v>0</v>
      </c>
    </row>
    <row r="353" spans="1:13" x14ac:dyDescent="0.25">
      <c r="A353" s="34">
        <v>108170</v>
      </c>
      <c r="B353" s="35" t="s">
        <v>666</v>
      </c>
      <c r="C353" s="3" t="s">
        <v>0</v>
      </c>
      <c r="D353" s="35" t="s">
        <v>667</v>
      </c>
      <c r="E353" s="36"/>
      <c r="F353" s="36"/>
      <c r="G353" s="102">
        <v>110750.43</v>
      </c>
      <c r="H353" s="95"/>
      <c r="I353" s="95"/>
      <c r="J353" s="101">
        <v>572.48</v>
      </c>
      <c r="K353" s="101">
        <v>0</v>
      </c>
      <c r="L353" s="102">
        <v>111322.91</v>
      </c>
      <c r="M353" s="58">
        <f t="shared" si="5"/>
        <v>572.48</v>
      </c>
    </row>
    <row r="354" spans="1:13" x14ac:dyDescent="0.25">
      <c r="A354" s="34">
        <v>108189</v>
      </c>
      <c r="B354" s="35" t="s">
        <v>668</v>
      </c>
      <c r="C354" s="3" t="s">
        <v>0</v>
      </c>
      <c r="D354" s="35" t="s">
        <v>667</v>
      </c>
      <c r="E354" s="36"/>
      <c r="F354" s="36"/>
      <c r="G354" s="102">
        <v>110750.43</v>
      </c>
      <c r="H354" s="95"/>
      <c r="I354" s="95"/>
      <c r="J354" s="101">
        <v>572.48</v>
      </c>
      <c r="K354" s="101">
        <v>0</v>
      </c>
      <c r="L354" s="102">
        <v>111322.91</v>
      </c>
      <c r="M354" s="58">
        <f t="shared" si="5"/>
        <v>572.48</v>
      </c>
    </row>
    <row r="355" spans="1:13" x14ac:dyDescent="0.25">
      <c r="A355" s="34">
        <v>109142</v>
      </c>
      <c r="B355" s="35" t="s">
        <v>669</v>
      </c>
      <c r="C355" s="3" t="s">
        <v>0</v>
      </c>
      <c r="D355" s="35" t="s">
        <v>382</v>
      </c>
      <c r="E355" s="36"/>
      <c r="F355" s="36"/>
      <c r="G355" s="102">
        <v>110165.13</v>
      </c>
      <c r="H355" s="95"/>
      <c r="I355" s="95"/>
      <c r="J355" s="101">
        <v>407</v>
      </c>
      <c r="K355" s="101">
        <v>0</v>
      </c>
      <c r="L355" s="102">
        <v>110572.13</v>
      </c>
      <c r="M355" s="58">
        <f t="shared" si="5"/>
        <v>407</v>
      </c>
    </row>
    <row r="356" spans="1:13" x14ac:dyDescent="0.25">
      <c r="A356" s="46">
        <v>109886</v>
      </c>
      <c r="B356" s="37" t="s">
        <v>2006</v>
      </c>
      <c r="C356" s="3" t="s">
        <v>0</v>
      </c>
      <c r="D356" s="37" t="s">
        <v>2007</v>
      </c>
      <c r="E356" s="38"/>
      <c r="F356" s="38"/>
      <c r="G356" s="104">
        <v>13250</v>
      </c>
      <c r="H356" s="94"/>
      <c r="I356" s="94"/>
      <c r="J356" s="103">
        <v>0</v>
      </c>
      <c r="K356" s="103">
        <v>0</v>
      </c>
      <c r="L356" s="104">
        <v>13250</v>
      </c>
      <c r="M356" s="58">
        <f t="shared" si="5"/>
        <v>0</v>
      </c>
    </row>
    <row r="357" spans="1:13" x14ac:dyDescent="0.25">
      <c r="A357" s="46">
        <v>109991</v>
      </c>
      <c r="B357" s="37" t="s">
        <v>2009</v>
      </c>
      <c r="C357" s="3" t="s">
        <v>0</v>
      </c>
      <c r="D357" s="37" t="s">
        <v>1886</v>
      </c>
      <c r="E357" s="38"/>
      <c r="F357" s="38"/>
      <c r="G357" s="104">
        <v>10500</v>
      </c>
      <c r="H357" s="94"/>
      <c r="I357" s="94"/>
      <c r="J357" s="103">
        <v>0</v>
      </c>
      <c r="K357" s="103">
        <v>0</v>
      </c>
      <c r="L357" s="104">
        <v>10500</v>
      </c>
      <c r="M357" s="58">
        <f t="shared" si="5"/>
        <v>0</v>
      </c>
    </row>
    <row r="358" spans="1:13" x14ac:dyDescent="0.25">
      <c r="A358" s="46">
        <v>110043</v>
      </c>
      <c r="B358" s="37" t="s">
        <v>671</v>
      </c>
      <c r="C358" s="3" t="s">
        <v>0</v>
      </c>
      <c r="D358" s="37" t="s">
        <v>623</v>
      </c>
      <c r="E358" s="38"/>
      <c r="F358" s="38"/>
      <c r="G358" s="104">
        <v>5000</v>
      </c>
      <c r="H358" s="94"/>
      <c r="I358" s="94"/>
      <c r="J358" s="103">
        <v>0</v>
      </c>
      <c r="K358" s="103">
        <v>0</v>
      </c>
      <c r="L358" s="104">
        <v>5000</v>
      </c>
      <c r="M358" s="58">
        <f t="shared" si="5"/>
        <v>0</v>
      </c>
    </row>
    <row r="359" spans="1:13" x14ac:dyDescent="0.25">
      <c r="A359" s="46">
        <v>110051</v>
      </c>
      <c r="B359" s="37" t="s">
        <v>672</v>
      </c>
      <c r="C359" s="3" t="s">
        <v>0</v>
      </c>
      <c r="D359" s="37" t="s">
        <v>673</v>
      </c>
      <c r="E359" s="38"/>
      <c r="F359" s="38"/>
      <c r="G359" s="104">
        <v>36800</v>
      </c>
      <c r="H359" s="94"/>
      <c r="I359" s="94"/>
      <c r="J359" s="103">
        <v>0</v>
      </c>
      <c r="K359" s="103">
        <v>0</v>
      </c>
      <c r="L359" s="104">
        <v>36800</v>
      </c>
      <c r="M359" s="58">
        <f t="shared" si="5"/>
        <v>0</v>
      </c>
    </row>
    <row r="360" spans="1:13" x14ac:dyDescent="0.25">
      <c r="A360" s="46">
        <v>110345</v>
      </c>
      <c r="B360" s="37" t="s">
        <v>2013</v>
      </c>
      <c r="C360" s="3" t="s">
        <v>0</v>
      </c>
      <c r="D360" s="37" t="s">
        <v>2014</v>
      </c>
      <c r="E360" s="38"/>
      <c r="F360" s="38"/>
      <c r="G360" s="104">
        <v>28701.5</v>
      </c>
      <c r="H360" s="94"/>
      <c r="I360" s="94"/>
      <c r="J360" s="103">
        <v>0</v>
      </c>
      <c r="K360" s="103">
        <v>0</v>
      </c>
      <c r="L360" s="104">
        <v>28701.5</v>
      </c>
      <c r="M360" s="58">
        <f t="shared" si="5"/>
        <v>0</v>
      </c>
    </row>
    <row r="361" spans="1:13" x14ac:dyDescent="0.25">
      <c r="A361" s="46">
        <v>110353</v>
      </c>
      <c r="B361" s="37" t="s">
        <v>2016</v>
      </c>
      <c r="C361" s="3" t="s">
        <v>0</v>
      </c>
      <c r="D361" s="37" t="s">
        <v>2017</v>
      </c>
      <c r="E361" s="38"/>
      <c r="F361" s="38"/>
      <c r="G361" s="104">
        <v>1200</v>
      </c>
      <c r="H361" s="94"/>
      <c r="I361" s="94"/>
      <c r="J361" s="103">
        <v>0</v>
      </c>
      <c r="K361" s="103">
        <v>0</v>
      </c>
      <c r="L361" s="104">
        <v>1200</v>
      </c>
      <c r="M361" s="58">
        <f t="shared" si="5"/>
        <v>0</v>
      </c>
    </row>
    <row r="362" spans="1:13" x14ac:dyDescent="0.25">
      <c r="A362" s="46">
        <v>110361</v>
      </c>
      <c r="B362" s="37" t="s">
        <v>2019</v>
      </c>
      <c r="C362" s="3" t="s">
        <v>0</v>
      </c>
      <c r="D362" s="37" t="s">
        <v>2020</v>
      </c>
      <c r="E362" s="38"/>
      <c r="F362" s="38"/>
      <c r="G362" s="104">
        <v>6000</v>
      </c>
      <c r="H362" s="94"/>
      <c r="I362" s="94"/>
      <c r="J362" s="103">
        <v>0</v>
      </c>
      <c r="K362" s="103">
        <v>0</v>
      </c>
      <c r="L362" s="104">
        <v>6000</v>
      </c>
      <c r="M362" s="58">
        <f t="shared" si="5"/>
        <v>0</v>
      </c>
    </row>
    <row r="363" spans="1:13" x14ac:dyDescent="0.25">
      <c r="A363" s="46">
        <v>110370</v>
      </c>
      <c r="B363" s="37" t="s">
        <v>2022</v>
      </c>
      <c r="C363" s="3" t="s">
        <v>0</v>
      </c>
      <c r="D363" s="37" t="s">
        <v>2023</v>
      </c>
      <c r="E363" s="38"/>
      <c r="F363" s="38"/>
      <c r="G363" s="104">
        <v>1600</v>
      </c>
      <c r="H363" s="94"/>
      <c r="I363" s="94"/>
      <c r="J363" s="103">
        <v>0</v>
      </c>
      <c r="K363" s="103">
        <v>0</v>
      </c>
      <c r="L363" s="104">
        <v>1600</v>
      </c>
      <c r="M363" s="58">
        <f t="shared" si="5"/>
        <v>0</v>
      </c>
    </row>
    <row r="364" spans="1:13" x14ac:dyDescent="0.25">
      <c r="A364" s="46">
        <v>110388</v>
      </c>
      <c r="B364" s="37" t="s">
        <v>2025</v>
      </c>
      <c r="C364" s="3" t="s">
        <v>0</v>
      </c>
      <c r="D364" s="37" t="s">
        <v>2026</v>
      </c>
      <c r="E364" s="38"/>
      <c r="F364" s="38"/>
      <c r="G364" s="103">
        <v>684</v>
      </c>
      <c r="H364" s="94"/>
      <c r="I364" s="94"/>
      <c r="J364" s="103">
        <v>0</v>
      </c>
      <c r="K364" s="103">
        <v>0</v>
      </c>
      <c r="L364" s="103">
        <v>684</v>
      </c>
      <c r="M364" s="58">
        <f t="shared" si="5"/>
        <v>0</v>
      </c>
    </row>
    <row r="365" spans="1:13" x14ac:dyDescent="0.25">
      <c r="A365" s="46">
        <v>110396</v>
      </c>
      <c r="B365" s="37" t="s">
        <v>2028</v>
      </c>
      <c r="C365" s="3" t="s">
        <v>0</v>
      </c>
      <c r="D365" s="37" t="s">
        <v>2029</v>
      </c>
      <c r="E365" s="38"/>
      <c r="F365" s="38"/>
      <c r="G365" s="103">
        <v>960</v>
      </c>
      <c r="H365" s="94"/>
      <c r="I365" s="94"/>
      <c r="J365" s="103">
        <v>0</v>
      </c>
      <c r="K365" s="103">
        <v>0</v>
      </c>
      <c r="L365" s="103">
        <v>960</v>
      </c>
      <c r="M365" s="58">
        <f t="shared" si="5"/>
        <v>0</v>
      </c>
    </row>
    <row r="366" spans="1:13" x14ac:dyDescent="0.25">
      <c r="A366" s="46">
        <v>110426</v>
      </c>
      <c r="B366" s="37" t="s">
        <v>2031</v>
      </c>
      <c r="C366" s="3" t="s">
        <v>0</v>
      </c>
      <c r="D366" s="37" t="s">
        <v>2032</v>
      </c>
      <c r="E366" s="38"/>
      <c r="F366" s="38"/>
      <c r="G366" s="104">
        <v>2105.4</v>
      </c>
      <c r="H366" s="94"/>
      <c r="I366" s="94"/>
      <c r="J366" s="103">
        <v>407</v>
      </c>
      <c r="K366" s="103">
        <v>0</v>
      </c>
      <c r="L366" s="104">
        <v>2512.4</v>
      </c>
      <c r="M366" s="58">
        <f t="shared" si="5"/>
        <v>407</v>
      </c>
    </row>
    <row r="367" spans="1:13" x14ac:dyDescent="0.25">
      <c r="A367" s="46">
        <v>110434</v>
      </c>
      <c r="B367" s="37" t="s">
        <v>2034</v>
      </c>
      <c r="C367" s="3" t="s">
        <v>0</v>
      </c>
      <c r="D367" s="37" t="s">
        <v>2035</v>
      </c>
      <c r="E367" s="38"/>
      <c r="F367" s="38"/>
      <c r="G367" s="104">
        <v>1364.23</v>
      </c>
      <c r="H367" s="94"/>
      <c r="I367" s="94"/>
      <c r="J367" s="103">
        <v>0</v>
      </c>
      <c r="K367" s="103">
        <v>0</v>
      </c>
      <c r="L367" s="104">
        <v>1364.23</v>
      </c>
      <c r="M367" s="58">
        <f t="shared" si="5"/>
        <v>0</v>
      </c>
    </row>
    <row r="368" spans="1:13" x14ac:dyDescent="0.25">
      <c r="A368" s="46">
        <v>110442</v>
      </c>
      <c r="B368" s="37" t="s">
        <v>2037</v>
      </c>
      <c r="C368" s="3" t="s">
        <v>0</v>
      </c>
      <c r="D368" s="37" t="s">
        <v>2038</v>
      </c>
      <c r="E368" s="38"/>
      <c r="F368" s="38"/>
      <c r="G368" s="104">
        <v>2000</v>
      </c>
      <c r="H368" s="94"/>
      <c r="I368" s="94"/>
      <c r="J368" s="103">
        <v>0</v>
      </c>
      <c r="K368" s="103">
        <v>0</v>
      </c>
      <c r="L368" s="104">
        <v>2000</v>
      </c>
      <c r="M368" s="58">
        <f t="shared" si="5"/>
        <v>0</v>
      </c>
    </row>
    <row r="369" spans="1:14" x14ac:dyDescent="0.25">
      <c r="A369" s="39" t="s">
        <v>0</v>
      </c>
      <c r="B369" s="15" t="s">
        <v>0</v>
      </c>
      <c r="C369" s="3" t="s">
        <v>0</v>
      </c>
      <c r="D369" s="15" t="s">
        <v>0</v>
      </c>
      <c r="E369" s="40"/>
      <c r="F369" s="40"/>
      <c r="G369" s="40"/>
      <c r="H369" s="40"/>
      <c r="I369" s="40"/>
      <c r="J369" s="40"/>
      <c r="K369" s="40"/>
      <c r="L369" s="40"/>
      <c r="M369" s="58">
        <f>J369-K369</f>
        <v>0</v>
      </c>
    </row>
    <row r="370" spans="1:14" x14ac:dyDescent="0.25">
      <c r="A370" s="34">
        <v>108197</v>
      </c>
      <c r="B370" s="35" t="s">
        <v>674</v>
      </c>
      <c r="C370" s="3" t="s">
        <v>0</v>
      </c>
      <c r="D370" s="35" t="s">
        <v>659</v>
      </c>
      <c r="E370" s="36"/>
      <c r="F370" s="36"/>
      <c r="G370" s="101">
        <v>585.29999999999995</v>
      </c>
      <c r="H370" s="95"/>
      <c r="I370" s="95"/>
      <c r="J370" s="101">
        <v>165.48</v>
      </c>
      <c r="K370" s="101">
        <v>0</v>
      </c>
      <c r="L370" s="101">
        <v>750.78</v>
      </c>
      <c r="M370" s="58">
        <f>J370-K370</f>
        <v>165.48</v>
      </c>
      <c r="N370" s="64" t="str">
        <f>VLOOKUP(A370,'DE PARA'!$A:$E,5,0)</f>
        <v>6.1.8</v>
      </c>
    </row>
    <row r="371" spans="1:14" x14ac:dyDescent="0.25">
      <c r="A371" s="46">
        <v>108200</v>
      </c>
      <c r="B371" s="37" t="s">
        <v>675</v>
      </c>
      <c r="C371" s="3" t="s">
        <v>0</v>
      </c>
      <c r="D371" s="37" t="s">
        <v>676</v>
      </c>
      <c r="E371" s="38"/>
      <c r="F371" s="38"/>
      <c r="G371" s="103">
        <v>115</v>
      </c>
      <c r="H371" s="94"/>
      <c r="I371" s="94"/>
      <c r="J371" s="103">
        <v>34.5</v>
      </c>
      <c r="K371" s="103">
        <v>0</v>
      </c>
      <c r="L371" s="103">
        <v>149.5</v>
      </c>
      <c r="M371" s="58">
        <f>J371-K371</f>
        <v>34.5</v>
      </c>
      <c r="N371" s="64">
        <f>VLOOKUP(A371,'DE PARA'!$A:$E,5,0)</f>
        <v>0</v>
      </c>
    </row>
    <row r="372" spans="1:14" x14ac:dyDescent="0.25">
      <c r="A372" s="46">
        <v>108219</v>
      </c>
      <c r="B372" s="37" t="s">
        <v>677</v>
      </c>
      <c r="C372" s="3" t="s">
        <v>0</v>
      </c>
      <c r="D372" s="37" t="s">
        <v>639</v>
      </c>
      <c r="E372" s="38"/>
      <c r="F372" s="38"/>
      <c r="G372" s="103">
        <v>470.3</v>
      </c>
      <c r="H372" s="94"/>
      <c r="I372" s="94"/>
      <c r="J372" s="103">
        <v>130.97999999999999</v>
      </c>
      <c r="K372" s="103">
        <v>0</v>
      </c>
      <c r="L372" s="103">
        <v>601.28</v>
      </c>
      <c r="M372" s="58">
        <f>J372-K372</f>
        <v>130.97999999999999</v>
      </c>
      <c r="N372" s="64">
        <f>VLOOKUP(A372,'DE PARA'!$A:$E,5,0)</f>
        <v>0</v>
      </c>
    </row>
    <row r="373" spans="1:14" x14ac:dyDescent="0.25">
      <c r="A373" s="39" t="s">
        <v>0</v>
      </c>
      <c r="B373" s="15" t="s">
        <v>0</v>
      </c>
      <c r="C373" s="3" t="s">
        <v>0</v>
      </c>
      <c r="D373" s="15" t="s">
        <v>0</v>
      </c>
      <c r="E373" s="40"/>
      <c r="F373" s="40"/>
      <c r="G373" s="40"/>
      <c r="H373" s="40"/>
      <c r="I373" s="40"/>
      <c r="J373" s="40"/>
      <c r="K373" s="40"/>
      <c r="L373" s="40"/>
      <c r="M373" s="58">
        <f t="shared" ref="M373:M378" si="6">J373-K373</f>
        <v>0</v>
      </c>
    </row>
    <row r="374" spans="1:14" x14ac:dyDescent="0.25">
      <c r="A374" s="34">
        <v>101745</v>
      </c>
      <c r="B374" s="35" t="s">
        <v>678</v>
      </c>
      <c r="C374" s="3" t="s">
        <v>0</v>
      </c>
      <c r="D374" s="35" t="s">
        <v>679</v>
      </c>
      <c r="E374" s="36"/>
      <c r="F374" s="36"/>
      <c r="G374" s="102">
        <v>4774</v>
      </c>
      <c r="H374" s="95"/>
      <c r="I374" s="95"/>
      <c r="J374" s="102">
        <v>2387</v>
      </c>
      <c r="K374" s="101">
        <v>0</v>
      </c>
      <c r="L374" s="102">
        <v>7161</v>
      </c>
      <c r="M374" s="58">
        <f t="shared" si="6"/>
        <v>2387</v>
      </c>
      <c r="N374" s="64">
        <f>VLOOKUP(A374,'DE PARA'!$A:$E,5,0)</f>
        <v>0</v>
      </c>
    </row>
    <row r="375" spans="1:14" x14ac:dyDescent="0.25">
      <c r="A375" s="34">
        <v>101753</v>
      </c>
      <c r="B375" s="35" t="s">
        <v>680</v>
      </c>
      <c r="C375" s="3" t="s">
        <v>0</v>
      </c>
      <c r="D375" s="35" t="s">
        <v>679</v>
      </c>
      <c r="E375" s="36"/>
      <c r="F375" s="36"/>
      <c r="G375" s="102">
        <v>4774</v>
      </c>
      <c r="H375" s="95"/>
      <c r="I375" s="95"/>
      <c r="J375" s="102">
        <v>2387</v>
      </c>
      <c r="K375" s="101">
        <v>0</v>
      </c>
      <c r="L375" s="102">
        <v>7161</v>
      </c>
      <c r="M375" s="58">
        <f t="shared" si="6"/>
        <v>2387</v>
      </c>
      <c r="N375" s="64">
        <f>VLOOKUP(A375,'DE PARA'!$A:$E,5,0)</f>
        <v>0</v>
      </c>
    </row>
    <row r="376" spans="1:14" x14ac:dyDescent="0.25">
      <c r="A376" s="34">
        <v>101761</v>
      </c>
      <c r="B376" s="35" t="s">
        <v>681</v>
      </c>
      <c r="C376" s="3" t="s">
        <v>0</v>
      </c>
      <c r="D376" s="35" t="s">
        <v>679</v>
      </c>
      <c r="E376" s="36"/>
      <c r="F376" s="36"/>
      <c r="G376" s="102">
        <v>4774</v>
      </c>
      <c r="H376" s="95"/>
      <c r="I376" s="95"/>
      <c r="J376" s="102">
        <v>2387</v>
      </c>
      <c r="K376" s="101">
        <v>0</v>
      </c>
      <c r="L376" s="102">
        <v>7161</v>
      </c>
      <c r="M376" s="58">
        <f t="shared" si="6"/>
        <v>2387</v>
      </c>
      <c r="N376" s="64">
        <f>VLOOKUP(A376,'DE PARA'!$A:$E,5,0)</f>
        <v>0</v>
      </c>
    </row>
    <row r="377" spans="1:14" x14ac:dyDescent="0.25">
      <c r="A377" s="34">
        <v>101770</v>
      </c>
      <c r="B377" s="35" t="s">
        <v>682</v>
      </c>
      <c r="C377" s="3" t="s">
        <v>0</v>
      </c>
      <c r="D377" s="35" t="s">
        <v>679</v>
      </c>
      <c r="E377" s="36"/>
      <c r="F377" s="36"/>
      <c r="G377" s="102">
        <v>4774</v>
      </c>
      <c r="H377" s="95"/>
      <c r="I377" s="95"/>
      <c r="J377" s="102">
        <v>2387</v>
      </c>
      <c r="K377" s="101">
        <v>0</v>
      </c>
      <c r="L377" s="102">
        <v>7161</v>
      </c>
      <c r="M377" s="58">
        <f t="shared" si="6"/>
        <v>2387</v>
      </c>
    </row>
    <row r="378" spans="1:14" x14ac:dyDescent="0.25">
      <c r="A378" s="46">
        <v>101788</v>
      </c>
      <c r="B378" s="37" t="s">
        <v>684</v>
      </c>
      <c r="C378" s="3" t="s">
        <v>0</v>
      </c>
      <c r="D378" s="37" t="s">
        <v>685</v>
      </c>
      <c r="E378" s="38"/>
      <c r="F378" s="38"/>
      <c r="G378" s="104">
        <v>4774</v>
      </c>
      <c r="H378" s="94"/>
      <c r="I378" s="94"/>
      <c r="J378" s="104">
        <v>2387</v>
      </c>
      <c r="K378" s="103">
        <v>0</v>
      </c>
      <c r="L378" s="104">
        <v>7161</v>
      </c>
      <c r="M378" s="58">
        <f t="shared" si="6"/>
        <v>2387</v>
      </c>
      <c r="N378" s="64" t="str">
        <f>VLOOKUP(A378,'DE PARA'!$A:$E,5,0)</f>
        <v>6.1.5.5.10</v>
      </c>
    </row>
    <row r="379" spans="1:14" x14ac:dyDescent="0.25">
      <c r="A379" s="39" t="s">
        <v>0</v>
      </c>
      <c r="B379" s="15" t="s">
        <v>0</v>
      </c>
      <c r="C379" s="3" t="s">
        <v>0</v>
      </c>
      <c r="D379" s="15" t="s">
        <v>0</v>
      </c>
      <c r="E379" s="40"/>
      <c r="F379" s="40"/>
      <c r="G379" s="40"/>
      <c r="H379" s="40"/>
      <c r="I379" s="40"/>
      <c r="J379" s="40"/>
      <c r="K379" s="40"/>
      <c r="L379" s="40"/>
      <c r="M379" s="58">
        <f t="shared" ref="M379:M384" si="7">J379-K379</f>
        <v>0</v>
      </c>
      <c r="N379" s="64">
        <f>VLOOKUP(A379,'DE PARA'!$A:$E,5,0)</f>
        <v>0</v>
      </c>
    </row>
    <row r="380" spans="1:14" x14ac:dyDescent="0.25">
      <c r="A380" s="34">
        <v>30800</v>
      </c>
      <c r="B380" s="35" t="s">
        <v>690</v>
      </c>
      <c r="C380" s="3" t="s">
        <v>0</v>
      </c>
      <c r="D380" s="35" t="s">
        <v>691</v>
      </c>
      <c r="E380" s="36"/>
      <c r="F380" s="36"/>
      <c r="G380" s="102">
        <v>40082.49</v>
      </c>
      <c r="H380" s="95"/>
      <c r="I380" s="95"/>
      <c r="J380" s="102">
        <v>19934.830000000002</v>
      </c>
      <c r="K380" s="101">
        <v>0</v>
      </c>
      <c r="L380" s="102">
        <v>60017.32</v>
      </c>
      <c r="M380" s="58">
        <f t="shared" si="7"/>
        <v>19934.830000000002</v>
      </c>
      <c r="N380" s="64">
        <f>VLOOKUP(A380,'DE PARA'!$A:$E,5,0)</f>
        <v>0</v>
      </c>
    </row>
    <row r="381" spans="1:14" x14ac:dyDescent="0.25">
      <c r="A381" s="34">
        <v>30801</v>
      </c>
      <c r="B381" s="35" t="s">
        <v>692</v>
      </c>
      <c r="C381" s="3" t="s">
        <v>0</v>
      </c>
      <c r="D381" s="35" t="s">
        <v>691</v>
      </c>
      <c r="E381" s="36"/>
      <c r="F381" s="36"/>
      <c r="G381" s="102">
        <v>40082.49</v>
      </c>
      <c r="H381" s="95"/>
      <c r="I381" s="95"/>
      <c r="J381" s="102">
        <v>19934.830000000002</v>
      </c>
      <c r="K381" s="101">
        <v>0</v>
      </c>
      <c r="L381" s="102">
        <v>60017.32</v>
      </c>
      <c r="M381" s="58">
        <f t="shared" si="7"/>
        <v>19934.830000000002</v>
      </c>
      <c r="N381" s="64">
        <f>VLOOKUP(A381,'DE PARA'!$A:$E,5,0)</f>
        <v>0</v>
      </c>
    </row>
    <row r="382" spans="1:14" x14ac:dyDescent="0.25">
      <c r="A382" s="34">
        <v>30802</v>
      </c>
      <c r="B382" s="35" t="s">
        <v>693</v>
      </c>
      <c r="C382" s="3" t="s">
        <v>0</v>
      </c>
      <c r="D382" s="35" t="s">
        <v>691</v>
      </c>
      <c r="E382" s="36"/>
      <c r="F382" s="36"/>
      <c r="G382" s="102">
        <v>40082.49</v>
      </c>
      <c r="H382" s="95"/>
      <c r="I382" s="95"/>
      <c r="J382" s="102">
        <v>19934.830000000002</v>
      </c>
      <c r="K382" s="101">
        <v>0</v>
      </c>
      <c r="L382" s="102">
        <v>60017.32</v>
      </c>
      <c r="M382" s="58">
        <f t="shared" si="7"/>
        <v>19934.830000000002</v>
      </c>
      <c r="N382" s="64">
        <f>VLOOKUP(A382,'DE PARA'!$A:$E,5,0)</f>
        <v>0</v>
      </c>
    </row>
    <row r="383" spans="1:14" x14ac:dyDescent="0.25">
      <c r="A383" s="34">
        <v>30803</v>
      </c>
      <c r="B383" s="35" t="s">
        <v>694</v>
      </c>
      <c r="C383" s="3" t="s">
        <v>0</v>
      </c>
      <c r="D383" s="35" t="s">
        <v>691</v>
      </c>
      <c r="E383" s="36"/>
      <c r="F383" s="36"/>
      <c r="G383" s="102">
        <v>40082.49</v>
      </c>
      <c r="H383" s="95"/>
      <c r="I383" s="95"/>
      <c r="J383" s="102">
        <v>19934.830000000002</v>
      </c>
      <c r="K383" s="101">
        <v>0</v>
      </c>
      <c r="L383" s="102">
        <v>60017.32</v>
      </c>
      <c r="M383" s="58">
        <f t="shared" si="7"/>
        <v>19934.830000000002</v>
      </c>
      <c r="N383" s="64" t="str">
        <f>VLOOKUP(A383,'DE PARA'!$A:$E,5,0)</f>
        <v>6.2.1</v>
      </c>
    </row>
    <row r="384" spans="1:14" x14ac:dyDescent="0.25">
      <c r="A384" s="46">
        <v>30804</v>
      </c>
      <c r="B384" s="37" t="s">
        <v>696</v>
      </c>
      <c r="C384" s="3" t="s">
        <v>0</v>
      </c>
      <c r="D384" s="37" t="s">
        <v>697</v>
      </c>
      <c r="E384" s="38"/>
      <c r="F384" s="38"/>
      <c r="G384" s="104">
        <v>40082.49</v>
      </c>
      <c r="H384" s="94"/>
      <c r="I384" s="94"/>
      <c r="J384" s="104">
        <v>19934.830000000002</v>
      </c>
      <c r="K384" s="103">
        <v>0</v>
      </c>
      <c r="L384" s="104">
        <v>60017.32</v>
      </c>
      <c r="M384" s="58">
        <f t="shared" si="7"/>
        <v>19934.830000000002</v>
      </c>
      <c r="N384" s="64">
        <f>VLOOKUP(A384,'DE PARA'!$A:$E,5,0)</f>
        <v>0</v>
      </c>
    </row>
    <row r="385" spans="1:16" x14ac:dyDescent="0.25">
      <c r="A385" s="39" t="s">
        <v>0</v>
      </c>
      <c r="B385" s="15" t="s">
        <v>0</v>
      </c>
      <c r="C385" s="3" t="s">
        <v>0</v>
      </c>
      <c r="D385" s="15" t="s">
        <v>0</v>
      </c>
      <c r="E385" s="40"/>
      <c r="F385" s="40"/>
      <c r="G385" s="40"/>
      <c r="H385" s="40"/>
      <c r="I385" s="40"/>
      <c r="J385" s="40"/>
      <c r="K385" s="40"/>
      <c r="L385" s="40"/>
      <c r="M385" s="58">
        <f t="shared" ref="M385:M407" si="8">J385-K385</f>
        <v>0</v>
      </c>
    </row>
    <row r="386" spans="1:16" x14ac:dyDescent="0.25">
      <c r="A386" s="34">
        <v>101370</v>
      </c>
      <c r="B386" s="35" t="s">
        <v>698</v>
      </c>
      <c r="C386" s="3" t="s">
        <v>0</v>
      </c>
      <c r="D386" s="35" t="s">
        <v>699</v>
      </c>
      <c r="E386" s="36"/>
      <c r="F386" s="36"/>
      <c r="G386" s="102">
        <v>285232.19</v>
      </c>
      <c r="H386" s="95"/>
      <c r="I386" s="95"/>
      <c r="J386" s="102">
        <v>421921.06</v>
      </c>
      <c r="K386" s="101">
        <v>0</v>
      </c>
      <c r="L386" s="102">
        <v>710005.2</v>
      </c>
      <c r="M386" s="58">
        <f t="shared" si="8"/>
        <v>421921.06</v>
      </c>
      <c r="N386" s="64">
        <f>VLOOKUP(A386,'DE PARA'!$A:$E,5,0)</f>
        <v>0</v>
      </c>
    </row>
    <row r="387" spans="1:16" x14ac:dyDescent="0.25">
      <c r="A387" s="34">
        <v>101389</v>
      </c>
      <c r="B387" s="35" t="s">
        <v>700</v>
      </c>
      <c r="C387" s="3" t="s">
        <v>0</v>
      </c>
      <c r="D387" s="35" t="s">
        <v>701</v>
      </c>
      <c r="E387" s="36"/>
      <c r="F387" s="36"/>
      <c r="G387" s="102">
        <v>285232.19</v>
      </c>
      <c r="H387" s="95"/>
      <c r="I387" s="95"/>
      <c r="J387" s="102">
        <v>421921.06</v>
      </c>
      <c r="K387" s="101">
        <v>0</v>
      </c>
      <c r="L387" s="102">
        <v>710005.2</v>
      </c>
      <c r="M387" s="58">
        <f t="shared" si="8"/>
        <v>421921.06</v>
      </c>
      <c r="N387" s="64">
        <f>VLOOKUP(A387,'DE PARA'!$A:$E,5,0)</f>
        <v>0</v>
      </c>
    </row>
    <row r="388" spans="1:16" x14ac:dyDescent="0.25">
      <c r="A388" s="34">
        <v>101397</v>
      </c>
      <c r="B388" s="35" t="s">
        <v>702</v>
      </c>
      <c r="C388" s="3" t="s">
        <v>0</v>
      </c>
      <c r="D388" s="35" t="s">
        <v>701</v>
      </c>
      <c r="E388" s="36"/>
      <c r="F388" s="36"/>
      <c r="G388" s="102">
        <v>285232.19</v>
      </c>
      <c r="H388" s="95"/>
      <c r="I388" s="95"/>
      <c r="J388" s="102">
        <v>421921.06</v>
      </c>
      <c r="K388" s="101">
        <v>0</v>
      </c>
      <c r="L388" s="102">
        <v>710005.2</v>
      </c>
      <c r="M388" s="58">
        <f t="shared" si="8"/>
        <v>421921.06</v>
      </c>
      <c r="N388" s="64">
        <f>VLOOKUP(A388,'DE PARA'!$A:$E,5,0)</f>
        <v>0</v>
      </c>
    </row>
    <row r="389" spans="1:16" x14ac:dyDescent="0.25">
      <c r="A389" s="34">
        <v>101400</v>
      </c>
      <c r="B389" s="35" t="s">
        <v>703</v>
      </c>
      <c r="C389" s="3" t="s">
        <v>0</v>
      </c>
      <c r="D389" s="35" t="s">
        <v>701</v>
      </c>
      <c r="E389" s="36"/>
      <c r="F389" s="36"/>
      <c r="G389" s="102">
        <v>7212.18</v>
      </c>
      <c r="H389" s="95"/>
      <c r="I389" s="95"/>
      <c r="J389" s="101">
        <v>606.09</v>
      </c>
      <c r="K389" s="101">
        <v>0</v>
      </c>
      <c r="L389" s="102">
        <v>7818.27</v>
      </c>
      <c r="M389" s="58">
        <f t="shared" si="8"/>
        <v>606.09</v>
      </c>
    </row>
    <row r="390" spans="1:16" x14ac:dyDescent="0.25">
      <c r="A390" s="46">
        <v>102164</v>
      </c>
      <c r="B390" s="37" t="s">
        <v>704</v>
      </c>
      <c r="C390" s="3" t="s">
        <v>0</v>
      </c>
      <c r="D390" s="37" t="s">
        <v>705</v>
      </c>
      <c r="E390" s="38"/>
      <c r="F390" s="38"/>
      <c r="G390" s="104">
        <v>1212.18</v>
      </c>
      <c r="H390" s="94"/>
      <c r="I390" s="94"/>
      <c r="J390" s="103">
        <v>606.09</v>
      </c>
      <c r="K390" s="103">
        <v>0</v>
      </c>
      <c r="L390" s="104">
        <v>1818.27</v>
      </c>
      <c r="M390" s="58">
        <f t="shared" si="8"/>
        <v>606.09</v>
      </c>
      <c r="N390" s="64" t="str">
        <f>VLOOKUP(A390,'DE PARA'!$A:$E,5,0)</f>
        <v>6.1.5.5.3</v>
      </c>
    </row>
    <row r="391" spans="1:16" x14ac:dyDescent="0.25">
      <c r="A391" s="46">
        <v>103314</v>
      </c>
      <c r="B391" s="37" t="s">
        <v>723</v>
      </c>
      <c r="C391" s="3" t="s">
        <v>0</v>
      </c>
      <c r="D391" s="37" t="s">
        <v>724</v>
      </c>
      <c r="E391" s="38"/>
      <c r="F391" s="38"/>
      <c r="G391" s="104">
        <v>6000</v>
      </c>
      <c r="H391" s="94"/>
      <c r="I391" s="94"/>
      <c r="J391" s="103">
        <v>0</v>
      </c>
      <c r="K391" s="103">
        <v>0</v>
      </c>
      <c r="L391" s="104">
        <v>6000</v>
      </c>
      <c r="M391" s="58">
        <f t="shared" si="8"/>
        <v>0</v>
      </c>
      <c r="N391" s="64" t="str">
        <f>VLOOKUP(A391,'DE PARA'!$A:$E,5,0)</f>
        <v>6.1.5.5.3</v>
      </c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6" x14ac:dyDescent="0.25">
      <c r="A393" s="32" t="s">
        <v>1</v>
      </c>
      <c r="B393" s="32" t="s">
        <v>2</v>
      </c>
      <c r="C393" s="32" t="s">
        <v>3</v>
      </c>
      <c r="D393" s="33"/>
      <c r="E393" s="33"/>
      <c r="F393" s="33"/>
      <c r="G393" s="99" t="s">
        <v>1773</v>
      </c>
      <c r="H393" s="100"/>
      <c r="I393" s="100"/>
      <c r="J393" s="99" t="s">
        <v>1140</v>
      </c>
      <c r="K393" s="99" t="s">
        <v>1141</v>
      </c>
      <c r="L393" s="99" t="s">
        <v>1774</v>
      </c>
      <c r="M393" s="58" t="e">
        <f t="shared" si="8"/>
        <v>#VALUE!</v>
      </c>
    </row>
    <row r="394" spans="1:16" x14ac:dyDescent="0.25">
      <c r="A394" s="39" t="s">
        <v>0</v>
      </c>
      <c r="B394" s="15" t="s">
        <v>0</v>
      </c>
      <c r="C394" s="3" t="s">
        <v>0</v>
      </c>
      <c r="D394" s="15" t="s">
        <v>0</v>
      </c>
      <c r="E394" s="40"/>
      <c r="F394" s="40"/>
      <c r="G394" s="40"/>
      <c r="H394" s="40"/>
      <c r="I394" s="40"/>
      <c r="J394" s="40"/>
      <c r="K394" s="40"/>
      <c r="L394" s="40"/>
      <c r="M394" s="58">
        <f t="shared" si="8"/>
        <v>0</v>
      </c>
    </row>
    <row r="395" spans="1:16" x14ac:dyDescent="0.25">
      <c r="A395" s="34">
        <v>110450</v>
      </c>
      <c r="B395" s="35" t="s">
        <v>727</v>
      </c>
      <c r="C395" s="3" t="s">
        <v>0</v>
      </c>
      <c r="D395" s="35" t="s">
        <v>711</v>
      </c>
      <c r="E395" s="36"/>
      <c r="F395" s="36"/>
      <c r="G395" s="102">
        <v>278020.01</v>
      </c>
      <c r="H395" s="95"/>
      <c r="I395" s="95"/>
      <c r="J395" s="102">
        <v>424166.92</v>
      </c>
      <c r="K395" s="101">
        <v>0</v>
      </c>
      <c r="L395" s="102">
        <v>702186.93</v>
      </c>
      <c r="M395" s="58">
        <f t="shared" si="8"/>
        <v>424166.92</v>
      </c>
      <c r="N395" s="64" t="str">
        <f>VLOOKUP(A395,'DE PARA'!$A:$E,5,0)</f>
        <v>6.1.5.5.8</v>
      </c>
    </row>
    <row r="396" spans="1:16" x14ac:dyDescent="0.25">
      <c r="A396" s="46">
        <v>110469</v>
      </c>
      <c r="B396" s="37" t="s">
        <v>728</v>
      </c>
      <c r="C396" s="3" t="s">
        <v>0</v>
      </c>
      <c r="D396" s="37" t="s">
        <v>729</v>
      </c>
      <c r="E396" s="38"/>
      <c r="F396" s="38"/>
      <c r="G396" s="104">
        <v>22720</v>
      </c>
      <c r="H396" s="94"/>
      <c r="I396" s="94"/>
      <c r="J396" s="103">
        <v>0</v>
      </c>
      <c r="K396" s="103">
        <v>0</v>
      </c>
      <c r="L396" s="104">
        <v>22720</v>
      </c>
      <c r="M396" s="58">
        <f t="shared" si="8"/>
        <v>0</v>
      </c>
      <c r="N396" s="64">
        <f>VLOOKUP(A396,'DE PARA'!$A:$E,5,0)</f>
        <v>0</v>
      </c>
    </row>
    <row r="397" spans="1:16" x14ac:dyDescent="0.25">
      <c r="A397" s="46">
        <v>110477</v>
      </c>
      <c r="B397" s="37" t="s">
        <v>730</v>
      </c>
      <c r="C397" s="3" t="s">
        <v>0</v>
      </c>
      <c r="D397" s="37" t="s">
        <v>731</v>
      </c>
      <c r="E397" s="38"/>
      <c r="F397" s="38"/>
      <c r="G397" s="104">
        <v>17260</v>
      </c>
      <c r="H397" s="94"/>
      <c r="I397" s="94"/>
      <c r="J397" s="104">
        <v>14240</v>
      </c>
      <c r="K397" s="103">
        <v>0</v>
      </c>
      <c r="L397" s="104">
        <v>31500</v>
      </c>
      <c r="M397" s="58">
        <f t="shared" si="8"/>
        <v>14240</v>
      </c>
      <c r="N397" s="64">
        <f>VLOOKUP(A397,'DE PARA'!$A:$E,5,0)</f>
        <v>0</v>
      </c>
    </row>
    <row r="398" spans="1:16" x14ac:dyDescent="0.25">
      <c r="A398" s="46">
        <v>110485</v>
      </c>
      <c r="B398" s="37" t="s">
        <v>732</v>
      </c>
      <c r="C398" s="3" t="s">
        <v>0</v>
      </c>
      <c r="D398" s="37" t="s">
        <v>733</v>
      </c>
      <c r="E398" s="38"/>
      <c r="F398" s="38"/>
      <c r="G398" s="104">
        <v>28000</v>
      </c>
      <c r="H398" s="94"/>
      <c r="I398" s="94"/>
      <c r="J398" s="104">
        <v>12000</v>
      </c>
      <c r="K398" s="103">
        <v>0</v>
      </c>
      <c r="L398" s="104">
        <v>40000</v>
      </c>
      <c r="M398" s="58">
        <f t="shared" si="8"/>
        <v>12000</v>
      </c>
      <c r="N398" s="64">
        <f>VLOOKUP(A398,'DE PARA'!$A:$E,5,0)</f>
        <v>0</v>
      </c>
    </row>
    <row r="399" spans="1:16" s="51" customFormat="1" x14ac:dyDescent="0.25">
      <c r="A399" s="46">
        <v>110493</v>
      </c>
      <c r="B399" s="37" t="s">
        <v>734</v>
      </c>
      <c r="C399" s="3" t="s">
        <v>0</v>
      </c>
      <c r="D399" s="37" t="s">
        <v>735</v>
      </c>
      <c r="E399" s="38"/>
      <c r="F399" s="38"/>
      <c r="G399" s="104">
        <v>102000</v>
      </c>
      <c r="H399" s="94"/>
      <c r="I399" s="94"/>
      <c r="J399" s="104">
        <v>51000</v>
      </c>
      <c r="K399" s="103">
        <v>0</v>
      </c>
      <c r="L399" s="104">
        <v>153000</v>
      </c>
      <c r="M399" s="58">
        <f t="shared" si="8"/>
        <v>51000</v>
      </c>
      <c r="N399" s="64">
        <f>VLOOKUP(A399,'DE PARA'!$A:$E,5,0)</f>
        <v>0</v>
      </c>
      <c r="O399"/>
      <c r="P399"/>
    </row>
    <row r="400" spans="1:16" x14ac:dyDescent="0.25">
      <c r="A400" s="46">
        <v>110507</v>
      </c>
      <c r="B400" s="37" t="s">
        <v>1627</v>
      </c>
      <c r="C400" s="3" t="s">
        <v>0</v>
      </c>
      <c r="D400" s="37" t="s">
        <v>1628</v>
      </c>
      <c r="E400" s="38"/>
      <c r="F400" s="38"/>
      <c r="G400" s="103">
        <v>0</v>
      </c>
      <c r="H400" s="94"/>
      <c r="I400" s="94"/>
      <c r="J400" s="104">
        <v>50000</v>
      </c>
      <c r="K400" s="103">
        <v>0</v>
      </c>
      <c r="L400" s="104">
        <v>50000</v>
      </c>
      <c r="M400" s="58">
        <f t="shared" si="8"/>
        <v>50000</v>
      </c>
    </row>
    <row r="401" spans="1:14" x14ac:dyDescent="0.25">
      <c r="A401" s="46">
        <v>110515</v>
      </c>
      <c r="B401" s="37" t="s">
        <v>736</v>
      </c>
      <c r="C401" s="3" t="s">
        <v>0</v>
      </c>
      <c r="D401" s="37" t="s">
        <v>737</v>
      </c>
      <c r="E401" s="38"/>
      <c r="F401" s="38"/>
      <c r="G401" s="104">
        <v>60000</v>
      </c>
      <c r="H401" s="94"/>
      <c r="I401" s="94"/>
      <c r="J401" s="103">
        <v>0</v>
      </c>
      <c r="K401" s="103">
        <v>0</v>
      </c>
      <c r="L401" s="104">
        <v>60000</v>
      </c>
      <c r="M401" s="58">
        <f t="shared" si="8"/>
        <v>0</v>
      </c>
    </row>
    <row r="402" spans="1:14" x14ac:dyDescent="0.25">
      <c r="A402" s="46">
        <v>110523</v>
      </c>
      <c r="B402" s="37" t="s">
        <v>738</v>
      </c>
      <c r="C402" s="3" t="s">
        <v>0</v>
      </c>
      <c r="D402" s="37" t="s">
        <v>739</v>
      </c>
      <c r="E402" s="38"/>
      <c r="F402" s="38"/>
      <c r="G402" s="104">
        <v>11502</v>
      </c>
      <c r="H402" s="94"/>
      <c r="I402" s="94"/>
      <c r="J402" s="103">
        <v>0</v>
      </c>
      <c r="K402" s="103">
        <v>0</v>
      </c>
      <c r="L402" s="104">
        <v>11502</v>
      </c>
      <c r="M402" s="58">
        <f t="shared" si="8"/>
        <v>0</v>
      </c>
    </row>
    <row r="403" spans="1:14" x14ac:dyDescent="0.25">
      <c r="A403" s="46">
        <v>110817</v>
      </c>
      <c r="B403" s="37" t="s">
        <v>740</v>
      </c>
      <c r="C403" s="3" t="s">
        <v>0</v>
      </c>
      <c r="D403" s="37" t="s">
        <v>717</v>
      </c>
      <c r="E403" s="38"/>
      <c r="F403" s="38"/>
      <c r="G403" s="104">
        <v>15000</v>
      </c>
      <c r="H403" s="94"/>
      <c r="I403" s="94"/>
      <c r="J403" s="104">
        <v>15000</v>
      </c>
      <c r="K403" s="103">
        <v>0</v>
      </c>
      <c r="L403" s="104">
        <v>30000</v>
      </c>
      <c r="M403" s="58">
        <f t="shared" si="8"/>
        <v>15000</v>
      </c>
    </row>
    <row r="404" spans="1:14" x14ac:dyDescent="0.25">
      <c r="A404" s="46">
        <v>110841</v>
      </c>
      <c r="B404" s="37" t="s">
        <v>1493</v>
      </c>
      <c r="C404" s="3" t="s">
        <v>0</v>
      </c>
      <c r="D404" s="37" t="s">
        <v>1494</v>
      </c>
      <c r="E404" s="38"/>
      <c r="F404" s="38"/>
      <c r="G404" s="103">
        <v>0</v>
      </c>
      <c r="H404" s="94"/>
      <c r="I404" s="94"/>
      <c r="J404" s="104">
        <v>11825</v>
      </c>
      <c r="K404" s="103">
        <v>0</v>
      </c>
      <c r="L404" s="104">
        <v>11825</v>
      </c>
      <c r="M404" s="58">
        <f t="shared" si="8"/>
        <v>11825</v>
      </c>
    </row>
    <row r="405" spans="1:14" x14ac:dyDescent="0.25">
      <c r="A405" s="46">
        <v>110884</v>
      </c>
      <c r="B405" s="37" t="s">
        <v>741</v>
      </c>
      <c r="C405" s="3" t="s">
        <v>0</v>
      </c>
      <c r="D405" s="37" t="s">
        <v>720</v>
      </c>
      <c r="E405" s="38"/>
      <c r="F405" s="38"/>
      <c r="G405" s="104">
        <v>4000</v>
      </c>
      <c r="H405" s="94"/>
      <c r="I405" s="94"/>
      <c r="J405" s="104">
        <v>3000</v>
      </c>
      <c r="K405" s="103">
        <v>0</v>
      </c>
      <c r="L405" s="104">
        <v>7000</v>
      </c>
      <c r="M405" s="58">
        <f>J405-K405</f>
        <v>3000</v>
      </c>
    </row>
    <row r="406" spans="1:14" x14ac:dyDescent="0.25">
      <c r="A406" s="46">
        <v>110949</v>
      </c>
      <c r="B406" s="37" t="s">
        <v>2049</v>
      </c>
      <c r="C406" s="3" t="s">
        <v>0</v>
      </c>
      <c r="D406" s="37" t="s">
        <v>2050</v>
      </c>
      <c r="E406" s="38"/>
      <c r="F406" s="38"/>
      <c r="G406" s="103">
        <v>0</v>
      </c>
      <c r="H406" s="94"/>
      <c r="I406" s="94"/>
      <c r="J406" s="104">
        <v>264249.96999999997</v>
      </c>
      <c r="K406" s="103">
        <v>0</v>
      </c>
      <c r="L406" s="104">
        <v>264249.96999999997</v>
      </c>
      <c r="M406" s="58">
        <f t="shared" si="8"/>
        <v>264249.96999999997</v>
      </c>
    </row>
    <row r="407" spans="1:14" x14ac:dyDescent="0.25">
      <c r="A407" s="46">
        <v>110965</v>
      </c>
      <c r="B407" s="37" t="s">
        <v>742</v>
      </c>
      <c r="C407" s="3" t="s">
        <v>0</v>
      </c>
      <c r="D407" s="37" t="s">
        <v>722</v>
      </c>
      <c r="E407" s="38"/>
      <c r="F407" s="38"/>
      <c r="G407" s="104">
        <v>12000</v>
      </c>
      <c r="H407" s="94"/>
      <c r="I407" s="94"/>
      <c r="J407" s="103">
        <v>0</v>
      </c>
      <c r="K407" s="103">
        <v>0</v>
      </c>
      <c r="L407" s="104">
        <v>12000</v>
      </c>
      <c r="M407" s="58">
        <f t="shared" si="8"/>
        <v>0</v>
      </c>
    </row>
    <row r="408" spans="1:14" x14ac:dyDescent="0.25">
      <c r="A408" s="46">
        <v>111120</v>
      </c>
      <c r="B408" s="37" t="s">
        <v>1503</v>
      </c>
      <c r="C408" s="3"/>
      <c r="D408" s="37" t="s">
        <v>4547</v>
      </c>
      <c r="E408" s="38"/>
      <c r="F408" s="38"/>
      <c r="G408" s="104">
        <v>5538.01</v>
      </c>
      <c r="H408" s="94"/>
      <c r="I408" s="94"/>
      <c r="J408" s="104">
        <v>2851.95</v>
      </c>
      <c r="K408" s="103"/>
      <c r="L408" s="104">
        <v>8389.9599999999991</v>
      </c>
      <c r="M408" s="58"/>
    </row>
    <row r="409" spans="1:14" x14ac:dyDescent="0.25">
      <c r="A409" s="39" t="s">
        <v>0</v>
      </c>
      <c r="B409" s="15" t="s">
        <v>0</v>
      </c>
      <c r="C409" s="3" t="s">
        <v>0</v>
      </c>
      <c r="D409" s="15" t="s">
        <v>0</v>
      </c>
      <c r="E409" s="40"/>
      <c r="F409" s="40"/>
      <c r="G409" s="40"/>
      <c r="H409" s="40"/>
      <c r="I409" s="40"/>
      <c r="J409" s="40"/>
      <c r="K409" s="40"/>
      <c r="L409" s="40"/>
      <c r="M409" s="62">
        <f t="shared" ref="M409:M415" si="9">K409-J409</f>
        <v>0</v>
      </c>
    </row>
    <row r="410" spans="1:14" x14ac:dyDescent="0.25">
      <c r="A410" s="34">
        <v>184</v>
      </c>
      <c r="B410" s="35">
        <v>4</v>
      </c>
      <c r="C410" s="35" t="s">
        <v>743</v>
      </c>
      <c r="D410" s="36"/>
      <c r="E410" s="36"/>
      <c r="F410" s="36"/>
      <c r="G410" s="102">
        <v>2649951.4500000002</v>
      </c>
      <c r="H410" s="95"/>
      <c r="I410" s="95"/>
      <c r="J410" s="102">
        <v>66629.84</v>
      </c>
      <c r="K410" s="102">
        <v>1598878.56</v>
      </c>
      <c r="L410" s="102">
        <v>4182200.17</v>
      </c>
      <c r="M410" s="63">
        <f t="shared" si="9"/>
        <v>1532248.72</v>
      </c>
      <c r="N410" s="64">
        <f>VLOOKUP(A410,'DE PARA'!$A:$E,5,0)</f>
        <v>0</v>
      </c>
    </row>
    <row r="411" spans="1:14" x14ac:dyDescent="0.25">
      <c r="A411" s="34">
        <v>185</v>
      </c>
      <c r="B411" s="35" t="s">
        <v>744</v>
      </c>
      <c r="C411" s="3" t="s">
        <v>0</v>
      </c>
      <c r="D411" s="35" t="s">
        <v>743</v>
      </c>
      <c r="E411" s="36"/>
      <c r="F411" s="36"/>
      <c r="G411" s="102">
        <v>2649951.4500000002</v>
      </c>
      <c r="H411" s="95"/>
      <c r="I411" s="95"/>
      <c r="J411" s="102">
        <v>66629.84</v>
      </c>
      <c r="K411" s="102">
        <v>1598878.56</v>
      </c>
      <c r="L411" s="102">
        <v>4182200.17</v>
      </c>
      <c r="M411" s="63">
        <f t="shared" si="9"/>
        <v>1532248.72</v>
      </c>
      <c r="N411" s="64">
        <f>VLOOKUP(A411,'DE PARA'!$A:$E,5,0)</f>
        <v>0</v>
      </c>
    </row>
    <row r="412" spans="1:14" x14ac:dyDescent="0.25">
      <c r="A412" s="34">
        <v>186</v>
      </c>
      <c r="B412" s="35" t="s">
        <v>745</v>
      </c>
      <c r="C412" s="3" t="s">
        <v>0</v>
      </c>
      <c r="D412" s="35" t="s">
        <v>743</v>
      </c>
      <c r="E412" s="36"/>
      <c r="F412" s="36"/>
      <c r="G412" s="102">
        <v>2649951.4500000002</v>
      </c>
      <c r="H412" s="95"/>
      <c r="I412" s="95"/>
      <c r="J412" s="102">
        <v>66629.84</v>
      </c>
      <c r="K412" s="102">
        <v>1598878.56</v>
      </c>
      <c r="L412" s="102">
        <v>4182200.17</v>
      </c>
      <c r="M412" s="63">
        <f t="shared" si="9"/>
        <v>1532248.72</v>
      </c>
      <c r="N412" s="64">
        <f>VLOOKUP(A412,'DE PARA'!$A:$E,5,0)</f>
        <v>0</v>
      </c>
    </row>
    <row r="413" spans="1:14" x14ac:dyDescent="0.25">
      <c r="A413" s="34">
        <v>189</v>
      </c>
      <c r="B413" s="35" t="s">
        <v>746</v>
      </c>
      <c r="C413" s="3" t="s">
        <v>0</v>
      </c>
      <c r="D413" s="35" t="s">
        <v>747</v>
      </c>
      <c r="E413" s="36"/>
      <c r="F413" s="36"/>
      <c r="G413" s="102">
        <v>1572302.42</v>
      </c>
      <c r="H413" s="95"/>
      <c r="I413" s="95"/>
      <c r="J413" s="101">
        <v>0</v>
      </c>
      <c r="K413" s="102">
        <v>1004063.09</v>
      </c>
      <c r="L413" s="102">
        <v>2576365.5099999998</v>
      </c>
      <c r="M413" s="63">
        <f t="shared" si="9"/>
        <v>1004063.09</v>
      </c>
      <c r="N413" s="64">
        <f>VLOOKUP(A413,'DE PARA'!$A:$E,5,0)</f>
        <v>0</v>
      </c>
    </row>
    <row r="414" spans="1:14" x14ac:dyDescent="0.25">
      <c r="A414" s="34">
        <v>190</v>
      </c>
      <c r="B414" s="35" t="s">
        <v>748</v>
      </c>
      <c r="C414" s="3" t="s">
        <v>0</v>
      </c>
      <c r="D414" s="35" t="s">
        <v>747</v>
      </c>
      <c r="E414" s="36"/>
      <c r="F414" s="36"/>
      <c r="G414" s="102">
        <v>1572302.42</v>
      </c>
      <c r="H414" s="95"/>
      <c r="I414" s="95"/>
      <c r="J414" s="101">
        <v>0</v>
      </c>
      <c r="K414" s="102">
        <v>1004063.09</v>
      </c>
      <c r="L414" s="102">
        <v>2576365.5099999998</v>
      </c>
      <c r="M414" s="63">
        <f t="shared" si="9"/>
        <v>1004063.09</v>
      </c>
      <c r="N414" s="64">
        <f>VLOOKUP(A414,'DE PARA'!$A:$E,5,0)</f>
        <v>0</v>
      </c>
    </row>
    <row r="415" spans="1:14" x14ac:dyDescent="0.25">
      <c r="A415" s="46">
        <v>40005</v>
      </c>
      <c r="B415" s="37" t="s">
        <v>749</v>
      </c>
      <c r="C415" s="3" t="s">
        <v>0</v>
      </c>
      <c r="D415" s="37" t="s">
        <v>750</v>
      </c>
      <c r="E415" s="38"/>
      <c r="F415" s="38"/>
      <c r="G415" s="104">
        <v>1572302.42</v>
      </c>
      <c r="H415" s="94"/>
      <c r="I415" s="94"/>
      <c r="J415" s="103">
        <v>0</v>
      </c>
      <c r="K415" s="104">
        <v>1004063.09</v>
      </c>
      <c r="L415" s="104">
        <v>2576365.5099999998</v>
      </c>
      <c r="M415" s="63">
        <f t="shared" si="9"/>
        <v>1004063.09</v>
      </c>
      <c r="N415" s="64" t="str">
        <f>VLOOKUP(A415,'DE PARA'!$A:$E,5,0)</f>
        <v>4.1</v>
      </c>
    </row>
    <row r="416" spans="1:14" x14ac:dyDescent="0.25">
      <c r="A416" s="39" t="s">
        <v>0</v>
      </c>
      <c r="B416" s="15" t="s">
        <v>0</v>
      </c>
      <c r="C416" s="3" t="s">
        <v>0</v>
      </c>
      <c r="D416" s="15" t="s">
        <v>0</v>
      </c>
      <c r="E416" s="40"/>
      <c r="F416" s="40"/>
      <c r="G416" s="40"/>
      <c r="H416" s="40"/>
      <c r="I416" s="40"/>
      <c r="J416" s="40"/>
      <c r="K416" s="40"/>
      <c r="L416" s="40"/>
    </row>
    <row r="417" spans="1:14" x14ac:dyDescent="0.25">
      <c r="A417" s="34">
        <v>53</v>
      </c>
      <c r="B417" s="35" t="s">
        <v>752</v>
      </c>
      <c r="C417" s="3" t="s">
        <v>0</v>
      </c>
      <c r="D417" s="35" t="s">
        <v>753</v>
      </c>
      <c r="E417" s="36"/>
      <c r="F417" s="36"/>
      <c r="G417" s="102">
        <v>669781.67000000004</v>
      </c>
      <c r="H417" s="95"/>
      <c r="I417" s="95"/>
      <c r="J417" s="102">
        <v>66629.84</v>
      </c>
      <c r="K417" s="102">
        <v>359899.15</v>
      </c>
      <c r="L417" s="102">
        <v>963050.98</v>
      </c>
      <c r="M417" s="63">
        <f>K417-J417</f>
        <v>293269.31000000006</v>
      </c>
      <c r="N417" s="64">
        <f>VLOOKUP(A417,'DE PARA'!$A:$E,5,0)</f>
        <v>0</v>
      </c>
    </row>
    <row r="418" spans="1:14" x14ac:dyDescent="0.25">
      <c r="A418" s="34">
        <v>179</v>
      </c>
      <c r="B418" s="35" t="s">
        <v>754</v>
      </c>
      <c r="C418" s="3" t="s">
        <v>0</v>
      </c>
      <c r="D418" s="35" t="s">
        <v>755</v>
      </c>
      <c r="E418" s="36"/>
      <c r="F418" s="36"/>
      <c r="G418" s="102">
        <v>123805.78</v>
      </c>
      <c r="H418" s="95"/>
      <c r="I418" s="95"/>
      <c r="J418" s="102">
        <v>10831.96</v>
      </c>
      <c r="K418" s="102">
        <v>136816.24</v>
      </c>
      <c r="L418" s="102">
        <v>249790.06</v>
      </c>
      <c r="M418" s="63">
        <f>K418-J418</f>
        <v>125984.28</v>
      </c>
      <c r="N418" s="64" t="str">
        <f>VLOOKUP(A418,'DE PARA'!$A:$E,5,0)</f>
        <v>4.2.1</v>
      </c>
    </row>
    <row r="419" spans="1:14" x14ac:dyDescent="0.25">
      <c r="A419" s="46">
        <v>40099</v>
      </c>
      <c r="B419" s="37" t="s">
        <v>757</v>
      </c>
      <c r="C419" s="3" t="s">
        <v>0</v>
      </c>
      <c r="D419" s="37" t="s">
        <v>758</v>
      </c>
      <c r="E419" s="38"/>
      <c r="F419" s="38"/>
      <c r="G419" s="104">
        <v>84605.78</v>
      </c>
      <c r="H419" s="94"/>
      <c r="I419" s="94"/>
      <c r="J419" s="104">
        <v>10831.96</v>
      </c>
      <c r="K419" s="104">
        <v>36316.239999999998</v>
      </c>
      <c r="L419" s="104">
        <v>110090.06</v>
      </c>
      <c r="M419" s="63">
        <f>K419-J419</f>
        <v>25484.28</v>
      </c>
      <c r="N419" s="64">
        <f>VLOOKUP(A419,'DE PARA'!$A:$E,5,0)</f>
        <v>0</v>
      </c>
    </row>
    <row r="420" spans="1:14" x14ac:dyDescent="0.25">
      <c r="A420" s="46">
        <v>40200</v>
      </c>
      <c r="B420" s="37" t="s">
        <v>759</v>
      </c>
      <c r="C420" s="3" t="s">
        <v>0</v>
      </c>
      <c r="D420" s="37" t="s">
        <v>760</v>
      </c>
      <c r="E420" s="38"/>
      <c r="F420" s="38"/>
      <c r="G420" s="104">
        <v>39200</v>
      </c>
      <c r="H420" s="94"/>
      <c r="I420" s="94"/>
      <c r="J420" s="103">
        <v>0</v>
      </c>
      <c r="K420" s="104">
        <v>100500</v>
      </c>
      <c r="L420" s="104">
        <v>139700</v>
      </c>
      <c r="M420" s="63">
        <f>K420-J420</f>
        <v>100500</v>
      </c>
      <c r="N420" s="64">
        <f>VLOOKUP(A420,'DE PARA'!$A:$E,5,0)</f>
        <v>0</v>
      </c>
    </row>
    <row r="421" spans="1:14" x14ac:dyDescent="0.25">
      <c r="A421" s="39" t="s">
        <v>0</v>
      </c>
      <c r="B421" s="15" t="s">
        <v>0</v>
      </c>
      <c r="C421" s="3" t="s">
        <v>0</v>
      </c>
      <c r="D421" s="15" t="s">
        <v>0</v>
      </c>
      <c r="E421" s="40"/>
      <c r="F421" s="40"/>
      <c r="G421" s="40"/>
      <c r="H421" s="40"/>
      <c r="I421" s="40"/>
      <c r="J421" s="40"/>
      <c r="K421" s="40"/>
      <c r="L421" s="40"/>
    </row>
    <row r="422" spans="1:14" x14ac:dyDescent="0.25">
      <c r="A422" s="34">
        <v>178</v>
      </c>
      <c r="B422" s="35" t="s">
        <v>761</v>
      </c>
      <c r="C422" s="3" t="s">
        <v>0</v>
      </c>
      <c r="D422" s="35" t="s">
        <v>762</v>
      </c>
      <c r="E422" s="36"/>
      <c r="F422" s="36"/>
      <c r="G422" s="102">
        <v>477355.02</v>
      </c>
      <c r="H422" s="95"/>
      <c r="I422" s="95"/>
      <c r="J422" s="101">
        <v>0</v>
      </c>
      <c r="K422" s="102">
        <v>194190.01</v>
      </c>
      <c r="L422" s="102">
        <v>671545.03</v>
      </c>
      <c r="M422" s="63">
        <f>K422-J422</f>
        <v>194190.01</v>
      </c>
      <c r="N422" s="64" t="str">
        <f>VLOOKUP(A422,'DE PARA'!$A:$E,5,0)</f>
        <v>4.2.1</v>
      </c>
    </row>
    <row r="423" spans="1:14" x14ac:dyDescent="0.25">
      <c r="A423" s="46">
        <v>40012</v>
      </c>
      <c r="B423" s="37" t="s">
        <v>763</v>
      </c>
      <c r="C423" s="3" t="s">
        <v>0</v>
      </c>
      <c r="D423" s="37" t="s">
        <v>764</v>
      </c>
      <c r="E423" s="38"/>
      <c r="F423" s="38"/>
      <c r="G423" s="104">
        <v>477355.02</v>
      </c>
      <c r="H423" s="94"/>
      <c r="I423" s="94"/>
      <c r="J423" s="103">
        <v>0</v>
      </c>
      <c r="K423" s="104">
        <v>194190.01</v>
      </c>
      <c r="L423" s="104">
        <v>671545.03</v>
      </c>
      <c r="M423" s="63">
        <f>K423-J423</f>
        <v>194190.01</v>
      </c>
      <c r="N423" s="64">
        <f>VLOOKUP(A423,'DE PARA'!$A:$E,5,0)</f>
        <v>0</v>
      </c>
    </row>
    <row r="424" spans="1:14" x14ac:dyDescent="0.25">
      <c r="A424" s="39" t="s">
        <v>0</v>
      </c>
      <c r="B424" s="15" t="s">
        <v>0</v>
      </c>
      <c r="C424" s="3" t="s">
        <v>0</v>
      </c>
      <c r="D424" s="15" t="s">
        <v>0</v>
      </c>
      <c r="E424" s="40"/>
      <c r="F424" s="40"/>
      <c r="G424" s="40"/>
      <c r="H424" s="40"/>
      <c r="I424" s="40"/>
      <c r="J424" s="40"/>
      <c r="K424" s="40"/>
      <c r="L424" s="40"/>
      <c r="M424" s="62">
        <f t="shared" ref="M424:M429" si="10">K424-J424</f>
        <v>0</v>
      </c>
      <c r="N424" s="64">
        <f>VLOOKUP(A424,'DE PARA'!$A:$E,5,0)</f>
        <v>0</v>
      </c>
    </row>
    <row r="425" spans="1:14" x14ac:dyDescent="0.25">
      <c r="A425" s="34">
        <v>180</v>
      </c>
      <c r="B425" s="35" t="s">
        <v>765</v>
      </c>
      <c r="C425" s="3" t="s">
        <v>0</v>
      </c>
      <c r="D425" s="35" t="s">
        <v>766</v>
      </c>
      <c r="E425" s="36"/>
      <c r="F425" s="36"/>
      <c r="G425" s="102">
        <v>4973.93</v>
      </c>
      <c r="H425" s="95"/>
      <c r="I425" s="95"/>
      <c r="J425" s="101">
        <v>0</v>
      </c>
      <c r="K425" s="102">
        <v>16781.97</v>
      </c>
      <c r="L425" s="102">
        <v>21755.9</v>
      </c>
      <c r="M425" s="63">
        <f t="shared" si="10"/>
        <v>16781.97</v>
      </c>
      <c r="N425" s="64">
        <f>VLOOKUP(A425,'DE PARA'!$A:$E,5,0)</f>
        <v>0</v>
      </c>
    </row>
    <row r="426" spans="1:14" x14ac:dyDescent="0.25">
      <c r="A426" s="46">
        <v>40014</v>
      </c>
      <c r="B426" s="37" t="s">
        <v>774</v>
      </c>
      <c r="C426" s="3" t="s">
        <v>0</v>
      </c>
      <c r="D426" s="37" t="s">
        <v>775</v>
      </c>
      <c r="E426" s="38"/>
      <c r="F426" s="38"/>
      <c r="G426" s="103">
        <v>60</v>
      </c>
      <c r="H426" s="94"/>
      <c r="I426" s="94"/>
      <c r="J426" s="103">
        <v>0</v>
      </c>
      <c r="K426" s="104">
        <v>14340</v>
      </c>
      <c r="L426" s="104">
        <v>14400</v>
      </c>
      <c r="M426" s="63">
        <f t="shared" si="10"/>
        <v>14340</v>
      </c>
      <c r="N426" s="64" t="str">
        <f>VLOOKUP(A426,'DE PARA'!$A:$E,5,0)</f>
        <v>4.2.1</v>
      </c>
    </row>
    <row r="427" spans="1:14" x14ac:dyDescent="0.25">
      <c r="A427" s="46">
        <v>40094</v>
      </c>
      <c r="B427" s="37" t="s">
        <v>767</v>
      </c>
      <c r="C427" s="3" t="s">
        <v>0</v>
      </c>
      <c r="D427" s="37" t="s">
        <v>768</v>
      </c>
      <c r="E427" s="38"/>
      <c r="F427" s="38"/>
      <c r="G427" s="103">
        <v>139.93</v>
      </c>
      <c r="H427" s="94"/>
      <c r="I427" s="94"/>
      <c r="J427" s="103">
        <v>0</v>
      </c>
      <c r="K427" s="103">
        <v>54.97</v>
      </c>
      <c r="L427" s="103">
        <v>194.9</v>
      </c>
      <c r="M427" s="63">
        <f t="shared" si="10"/>
        <v>54.97</v>
      </c>
      <c r="N427" s="64" t="str">
        <f>VLOOKUP(A427,'DE PARA'!$A:$E,5,0)</f>
        <v>4.2.1</v>
      </c>
    </row>
    <row r="428" spans="1:14" x14ac:dyDescent="0.25">
      <c r="A428" s="46">
        <v>19</v>
      </c>
      <c r="B428" s="37" t="s">
        <v>769</v>
      </c>
      <c r="C428" s="3" t="s">
        <v>0</v>
      </c>
      <c r="D428" s="37" t="s">
        <v>770</v>
      </c>
      <c r="E428" s="38"/>
      <c r="F428" s="38"/>
      <c r="G428" s="104">
        <v>2387</v>
      </c>
      <c r="H428" s="94"/>
      <c r="I428" s="94"/>
      <c r="J428" s="103">
        <v>0</v>
      </c>
      <c r="K428" s="103">
        <v>0</v>
      </c>
      <c r="L428" s="104">
        <v>2387</v>
      </c>
      <c r="M428" s="63">
        <f t="shared" si="10"/>
        <v>0</v>
      </c>
      <c r="N428" s="64" t="str">
        <f>VLOOKUP(A428,'DE PARA'!$A:$E,5,0)</f>
        <v>4.2.4</v>
      </c>
    </row>
    <row r="429" spans="1:14" x14ac:dyDescent="0.25">
      <c r="A429" s="46">
        <v>101320</v>
      </c>
      <c r="B429" s="37" t="s">
        <v>772</v>
      </c>
      <c r="C429" s="3" t="s">
        <v>0</v>
      </c>
      <c r="D429" s="37" t="s">
        <v>773</v>
      </c>
      <c r="E429" s="38"/>
      <c r="F429" s="38"/>
      <c r="G429" s="104">
        <v>2387</v>
      </c>
      <c r="H429" s="94"/>
      <c r="I429" s="94"/>
      <c r="J429" s="103">
        <v>0</v>
      </c>
      <c r="K429" s="104">
        <v>2387</v>
      </c>
      <c r="L429" s="104">
        <v>4774</v>
      </c>
      <c r="M429" s="63">
        <f t="shared" si="10"/>
        <v>2387</v>
      </c>
      <c r="N429" s="64" t="str">
        <f>VLOOKUP(A429,'DE PARA'!$A:$E,5,0)</f>
        <v>4.2.4</v>
      </c>
    </row>
    <row r="430" spans="1:14" x14ac:dyDescent="0.25">
      <c r="A430" s="39" t="s">
        <v>0</v>
      </c>
      <c r="B430" s="15" t="s">
        <v>0</v>
      </c>
      <c r="C430" s="3" t="s">
        <v>0</v>
      </c>
      <c r="D430" s="15" t="s">
        <v>0</v>
      </c>
      <c r="E430" s="40"/>
      <c r="F430" s="40"/>
      <c r="G430" s="40"/>
      <c r="H430" s="40"/>
      <c r="I430" s="40"/>
      <c r="J430" s="40"/>
      <c r="K430" s="40"/>
      <c r="L430" s="40"/>
      <c r="M430" s="62">
        <f>K430-J430</f>
        <v>0</v>
      </c>
      <c r="N430" s="64">
        <f>VLOOKUP(A430,'DE PARA'!$A:$E,5,0)</f>
        <v>0</v>
      </c>
    </row>
    <row r="431" spans="1:14" x14ac:dyDescent="0.25">
      <c r="A431" s="34">
        <v>142</v>
      </c>
      <c r="B431" s="35" t="s">
        <v>776</v>
      </c>
      <c r="C431" s="3" t="s">
        <v>0</v>
      </c>
      <c r="D431" s="35" t="s">
        <v>777</v>
      </c>
      <c r="E431" s="36"/>
      <c r="F431" s="36"/>
      <c r="G431" s="102">
        <v>63646.94</v>
      </c>
      <c r="H431" s="95"/>
      <c r="I431" s="95"/>
      <c r="J431" s="102">
        <v>55797.88</v>
      </c>
      <c r="K431" s="102">
        <v>12110.93</v>
      </c>
      <c r="L431" s="102">
        <v>19959.990000000002</v>
      </c>
      <c r="M431" s="63">
        <f>K431-J431</f>
        <v>-43686.95</v>
      </c>
      <c r="N431" s="64" t="str">
        <f>VLOOKUP(A431,'DE PARA'!$A:$E,5,0)</f>
        <v>4.2.2.1</v>
      </c>
    </row>
    <row r="432" spans="1:14" x14ac:dyDescent="0.25">
      <c r="A432" s="46">
        <v>101729</v>
      </c>
      <c r="B432" s="37" t="s">
        <v>779</v>
      </c>
      <c r="C432" s="3" t="s">
        <v>0</v>
      </c>
      <c r="D432" s="37" t="s">
        <v>780</v>
      </c>
      <c r="E432" s="38"/>
      <c r="F432" s="38"/>
      <c r="G432" s="104">
        <v>-94987.78</v>
      </c>
      <c r="H432" s="94"/>
      <c r="I432" s="94"/>
      <c r="J432" s="104">
        <v>55797.88</v>
      </c>
      <c r="K432" s="103">
        <v>0</v>
      </c>
      <c r="L432" s="104">
        <v>-150785.66</v>
      </c>
      <c r="M432" s="63">
        <f>K432-J432</f>
        <v>-55797.88</v>
      </c>
      <c r="N432" s="64">
        <f>VLOOKUP(A432,'DE PARA'!$A:$E,5,0)</f>
        <v>0</v>
      </c>
    </row>
    <row r="433" spans="1:14" x14ac:dyDescent="0.25">
      <c r="A433" s="46">
        <v>108332</v>
      </c>
      <c r="B433" s="37" t="s">
        <v>785</v>
      </c>
      <c r="C433" s="3" t="s">
        <v>0</v>
      </c>
      <c r="D433" s="37" t="s">
        <v>786</v>
      </c>
      <c r="E433" s="38"/>
      <c r="F433" s="38"/>
      <c r="G433" s="104">
        <v>107579.32</v>
      </c>
      <c r="H433" s="94"/>
      <c r="I433" s="94"/>
      <c r="J433" s="103">
        <v>0</v>
      </c>
      <c r="K433" s="103">
        <v>0</v>
      </c>
      <c r="L433" s="104">
        <v>107579.32</v>
      </c>
      <c r="M433" s="63">
        <f>K433-J433</f>
        <v>0</v>
      </c>
      <c r="N433" s="64">
        <f>VLOOKUP(A433,'DE PARA'!$A:$E,5,0)</f>
        <v>0</v>
      </c>
    </row>
    <row r="434" spans="1:14" x14ac:dyDescent="0.25">
      <c r="A434" s="46">
        <v>110221</v>
      </c>
      <c r="B434" s="37" t="s">
        <v>1521</v>
      </c>
      <c r="C434" s="3" t="s">
        <v>0</v>
      </c>
      <c r="D434" s="37" t="s">
        <v>1522</v>
      </c>
      <c r="E434" s="38"/>
      <c r="F434" s="38"/>
      <c r="G434" s="104">
        <v>51055.4</v>
      </c>
      <c r="H434" s="94"/>
      <c r="I434" s="94"/>
      <c r="J434" s="103">
        <v>0</v>
      </c>
      <c r="K434" s="104">
        <v>12110.93</v>
      </c>
      <c r="L434" s="104">
        <v>63166.33</v>
      </c>
      <c r="M434" s="63">
        <f>K434-J434</f>
        <v>12110.93</v>
      </c>
    </row>
    <row r="435" spans="1:14" x14ac:dyDescent="0.25">
      <c r="A435" s="39" t="s">
        <v>0</v>
      </c>
      <c r="B435" s="15" t="s">
        <v>0</v>
      </c>
      <c r="C435" s="3" t="s">
        <v>0</v>
      </c>
      <c r="D435" s="15" t="s">
        <v>0</v>
      </c>
      <c r="E435" s="40"/>
      <c r="F435" s="40"/>
      <c r="G435" s="40"/>
      <c r="H435" s="40"/>
      <c r="I435" s="40"/>
      <c r="J435" s="40"/>
      <c r="K435" s="40"/>
      <c r="L435" s="40"/>
    </row>
    <row r="436" spans="1:14" x14ac:dyDescent="0.25">
      <c r="A436" s="34">
        <v>182</v>
      </c>
      <c r="B436" s="35" t="s">
        <v>787</v>
      </c>
      <c r="C436" s="3" t="s">
        <v>0</v>
      </c>
      <c r="D436" s="35" t="s">
        <v>788</v>
      </c>
      <c r="E436" s="36"/>
      <c r="F436" s="36"/>
      <c r="G436" s="102">
        <v>403060.75</v>
      </c>
      <c r="H436" s="95"/>
      <c r="I436" s="95"/>
      <c r="J436" s="101">
        <v>0</v>
      </c>
      <c r="K436" s="102">
        <v>234916.32</v>
      </c>
      <c r="L436" s="102">
        <v>637977.06999999995</v>
      </c>
      <c r="M436" s="63">
        <f t="shared" ref="M436:M441" si="11">K436-J436</f>
        <v>234916.32</v>
      </c>
      <c r="N436" s="64">
        <f>VLOOKUP(A436,'DE PARA'!$A:$E,5,0)</f>
        <v>0</v>
      </c>
    </row>
    <row r="437" spans="1:14" x14ac:dyDescent="0.25">
      <c r="A437" s="34">
        <v>183</v>
      </c>
      <c r="B437" s="35" t="s">
        <v>789</v>
      </c>
      <c r="C437" s="3" t="s">
        <v>0</v>
      </c>
      <c r="D437" s="35" t="s">
        <v>788</v>
      </c>
      <c r="E437" s="36"/>
      <c r="F437" s="36"/>
      <c r="G437" s="102">
        <v>403060.75</v>
      </c>
      <c r="H437" s="95"/>
      <c r="I437" s="95"/>
      <c r="J437" s="101">
        <v>0</v>
      </c>
      <c r="K437" s="102">
        <v>234916.32</v>
      </c>
      <c r="L437" s="102">
        <v>637977.06999999995</v>
      </c>
      <c r="M437" s="63">
        <f t="shared" si="11"/>
        <v>234916.32</v>
      </c>
      <c r="N437" s="64">
        <f>VLOOKUP(A437,'DE PARA'!$A:$E,5,0)</f>
        <v>0</v>
      </c>
    </row>
    <row r="438" spans="1:14" x14ac:dyDescent="0.25">
      <c r="A438" s="46">
        <v>188</v>
      </c>
      <c r="B438" s="37" t="s">
        <v>790</v>
      </c>
      <c r="C438" s="3" t="s">
        <v>0</v>
      </c>
      <c r="D438" s="37" t="s">
        <v>791</v>
      </c>
      <c r="E438" s="38"/>
      <c r="F438" s="38"/>
      <c r="G438" s="104">
        <v>287499.64</v>
      </c>
      <c r="H438" s="94"/>
      <c r="I438" s="94"/>
      <c r="J438" s="103">
        <v>0</v>
      </c>
      <c r="K438" s="104">
        <v>168554.29</v>
      </c>
      <c r="L438" s="104">
        <v>456053.93</v>
      </c>
      <c r="M438" s="63">
        <f t="shared" si="11"/>
        <v>168554.29</v>
      </c>
      <c r="N438" s="64" t="str">
        <f>VLOOKUP(A438,'DE PARA'!$A:$E,5,0)</f>
        <v>4.3</v>
      </c>
    </row>
    <row r="439" spans="1:14" x14ac:dyDescent="0.25">
      <c r="A439" s="46">
        <v>40191</v>
      </c>
      <c r="B439" s="37" t="s">
        <v>793</v>
      </c>
      <c r="C439" s="3" t="s">
        <v>0</v>
      </c>
      <c r="D439" s="37" t="s">
        <v>794</v>
      </c>
      <c r="E439" s="38"/>
      <c r="F439" s="38"/>
      <c r="G439" s="104">
        <v>85566.15</v>
      </c>
      <c r="H439" s="94"/>
      <c r="I439" s="94"/>
      <c r="J439" s="103">
        <v>0</v>
      </c>
      <c r="K439" s="104">
        <v>49950.16</v>
      </c>
      <c r="L439" s="104">
        <v>135516.31</v>
      </c>
      <c r="M439" s="63">
        <f t="shared" si="11"/>
        <v>49950.16</v>
      </c>
      <c r="N439" s="64" t="str">
        <f>VLOOKUP(A439,'DE PARA'!$A:$E,5,0)</f>
        <v>4.2.2.1</v>
      </c>
    </row>
    <row r="440" spans="1:14" x14ac:dyDescent="0.25">
      <c r="A440" s="46">
        <v>105325</v>
      </c>
      <c r="B440" s="37" t="s">
        <v>795</v>
      </c>
      <c r="C440" s="3" t="s">
        <v>0</v>
      </c>
      <c r="D440" s="37" t="s">
        <v>796</v>
      </c>
      <c r="E440" s="38"/>
      <c r="F440" s="38"/>
      <c r="G440" s="104">
        <v>26823.85</v>
      </c>
      <c r="H440" s="94"/>
      <c r="I440" s="94"/>
      <c r="J440" s="103">
        <v>0</v>
      </c>
      <c r="K440" s="104">
        <v>15659.03</v>
      </c>
      <c r="L440" s="104">
        <v>42482.879999999997</v>
      </c>
      <c r="M440" s="63">
        <f t="shared" si="11"/>
        <v>15659.03</v>
      </c>
      <c r="N440" s="64" t="str">
        <f>VLOOKUP(A440,'DE PARA'!$A:$E,5,0)</f>
        <v>4.2.2.1</v>
      </c>
    </row>
    <row r="441" spans="1:14" x14ac:dyDescent="0.25">
      <c r="A441" s="46">
        <v>108391</v>
      </c>
      <c r="B441" s="37" t="s">
        <v>797</v>
      </c>
      <c r="C441" s="3" t="s">
        <v>0</v>
      </c>
      <c r="D441" s="37" t="s">
        <v>798</v>
      </c>
      <c r="E441" s="38"/>
      <c r="F441" s="38"/>
      <c r="G441" s="104">
        <v>3171.11</v>
      </c>
      <c r="H441" s="94"/>
      <c r="I441" s="94"/>
      <c r="J441" s="103">
        <v>0</v>
      </c>
      <c r="K441" s="103">
        <v>752.84</v>
      </c>
      <c r="L441" s="104">
        <v>3923.95</v>
      </c>
      <c r="M441" s="63">
        <f t="shared" si="11"/>
        <v>752.84</v>
      </c>
      <c r="N441" s="64" t="str">
        <f>VLOOKUP(A441,'DE PARA'!$A:$E,5,0)</f>
        <v>4.2.2.1</v>
      </c>
    </row>
    <row r="442" spans="1:14" x14ac:dyDescent="0.25">
      <c r="A442" s="39" t="s">
        <v>0</v>
      </c>
      <c r="B442" s="15" t="s">
        <v>0</v>
      </c>
      <c r="C442" s="3" t="s">
        <v>0</v>
      </c>
      <c r="D442" s="15" t="s">
        <v>0</v>
      </c>
      <c r="E442" s="40"/>
      <c r="F442" s="40"/>
      <c r="G442" s="40"/>
      <c r="H442" s="40"/>
      <c r="I442" s="40"/>
      <c r="J442" s="40"/>
      <c r="K442" s="40"/>
      <c r="L442" s="40"/>
    </row>
    <row r="443" spans="1:14" x14ac:dyDescent="0.25">
      <c r="A443" s="34">
        <v>87</v>
      </c>
      <c r="B443" s="35" t="s">
        <v>799</v>
      </c>
      <c r="C443" s="3" t="s">
        <v>0</v>
      </c>
      <c r="D443" s="35" t="s">
        <v>800</v>
      </c>
      <c r="E443" s="36"/>
      <c r="F443" s="36"/>
      <c r="G443" s="102">
        <v>4806.6099999999997</v>
      </c>
      <c r="H443" s="95"/>
      <c r="I443" s="95"/>
      <c r="J443" s="101">
        <v>0</v>
      </c>
      <c r="K443" s="101">
        <v>0</v>
      </c>
      <c r="L443" s="102">
        <v>4806.6099999999997</v>
      </c>
      <c r="M443" s="63">
        <f>K443-J443</f>
        <v>0</v>
      </c>
      <c r="N443" s="64" t="str">
        <f>VLOOKUP(A443,'DE PARA'!$A:$E,5,0)</f>
        <v>4.2.1</v>
      </c>
    </row>
    <row r="444" spans="1:14" x14ac:dyDescent="0.25">
      <c r="A444" s="34">
        <v>88</v>
      </c>
      <c r="B444" s="35" t="s">
        <v>801</v>
      </c>
      <c r="C444" s="3" t="s">
        <v>0</v>
      </c>
      <c r="D444" s="35" t="s">
        <v>800</v>
      </c>
      <c r="E444" s="36"/>
      <c r="F444" s="36"/>
      <c r="G444" s="102">
        <v>4806.6099999999997</v>
      </c>
      <c r="H444" s="95"/>
      <c r="I444" s="95"/>
      <c r="J444" s="101">
        <v>0</v>
      </c>
      <c r="K444" s="101">
        <v>0</v>
      </c>
      <c r="L444" s="102">
        <v>4806.6099999999997</v>
      </c>
      <c r="M444" s="63">
        <f>K444-J444</f>
        <v>0</v>
      </c>
      <c r="N444" s="64">
        <f>VLOOKUP(A444,'DE PARA'!$A:$E,5,0)</f>
        <v>0</v>
      </c>
    </row>
    <row r="445" spans="1:14" x14ac:dyDescent="0.25">
      <c r="A445" s="46">
        <v>127</v>
      </c>
      <c r="B445" s="37" t="s">
        <v>802</v>
      </c>
      <c r="C445" s="3" t="s">
        <v>0</v>
      </c>
      <c r="D445" s="37" t="s">
        <v>803</v>
      </c>
      <c r="E445" s="38"/>
      <c r="F445" s="38"/>
      <c r="G445" s="104">
        <v>4806.6099999999997</v>
      </c>
      <c r="H445" s="94"/>
      <c r="I445" s="94"/>
      <c r="J445" s="103">
        <v>0</v>
      </c>
      <c r="K445" s="103">
        <v>0</v>
      </c>
      <c r="L445" s="104">
        <v>4806.6099999999997</v>
      </c>
      <c r="M445" s="63">
        <f>K445-J445</f>
        <v>0</v>
      </c>
      <c r="N445" s="64">
        <f>VLOOKUP(A445,'DE PARA'!$A:$E,5,0)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A1:L391"/>
  <sheetViews>
    <sheetView showGridLines="0" topLeftCell="A230" workbookViewId="0">
      <selection activeCell="L277" sqref="L277"/>
    </sheetView>
  </sheetViews>
  <sheetFormatPr defaultRowHeight="12" x14ac:dyDescent="0.2"/>
  <cols>
    <col min="1" max="1" width="6.42578125" style="285" customWidth="1"/>
    <col min="2" max="2" width="14" style="285" customWidth="1"/>
    <col min="3" max="3" width="5.28515625" style="285" customWidth="1"/>
    <col min="4" max="4" width="10.5703125" style="285" customWidth="1"/>
    <col min="5" max="5" width="18.85546875" style="285" customWidth="1"/>
    <col min="6" max="6" width="3.7109375" style="285" customWidth="1"/>
    <col min="7" max="7" width="14.85546875" style="286" customWidth="1"/>
    <col min="8" max="8" width="3.28515625" style="285" customWidth="1"/>
    <col min="9" max="9" width="11.140625" style="286" bestFit="1" customWidth="1"/>
    <col min="10" max="10" width="4" style="285" customWidth="1"/>
    <col min="11" max="11" width="12" style="286" bestFit="1" customWidth="1"/>
    <col min="12" max="12" width="7.28515625" style="285" customWidth="1"/>
    <col min="13" max="256" width="9.140625" style="285"/>
    <col min="257" max="257" width="6.42578125" style="285" customWidth="1"/>
    <col min="258" max="258" width="11.28515625" style="285" customWidth="1"/>
    <col min="259" max="259" width="5.28515625" style="285" customWidth="1"/>
    <col min="260" max="260" width="10.5703125" style="285" customWidth="1"/>
    <col min="261" max="261" width="18.85546875" style="285" customWidth="1"/>
    <col min="262" max="262" width="3.7109375" style="285" customWidth="1"/>
    <col min="263" max="263" width="14.85546875" style="285" customWidth="1"/>
    <col min="264" max="264" width="3.28515625" style="285" customWidth="1"/>
    <col min="265" max="265" width="11.140625" style="285" bestFit="1" customWidth="1"/>
    <col min="266" max="266" width="4" style="285" customWidth="1"/>
    <col min="267" max="267" width="12" style="285" bestFit="1" customWidth="1"/>
    <col min="268" max="268" width="7.28515625" style="285" customWidth="1"/>
    <col min="269" max="512" width="9.140625" style="285"/>
    <col min="513" max="513" width="6.42578125" style="285" customWidth="1"/>
    <col min="514" max="514" width="11.28515625" style="285" customWidth="1"/>
    <col min="515" max="515" width="5.28515625" style="285" customWidth="1"/>
    <col min="516" max="516" width="10.5703125" style="285" customWidth="1"/>
    <col min="517" max="517" width="18.85546875" style="285" customWidth="1"/>
    <col min="518" max="518" width="3.7109375" style="285" customWidth="1"/>
    <col min="519" max="519" width="14.85546875" style="285" customWidth="1"/>
    <col min="520" max="520" width="3.28515625" style="285" customWidth="1"/>
    <col min="521" max="521" width="11.140625" style="285" bestFit="1" customWidth="1"/>
    <col min="522" max="522" width="4" style="285" customWidth="1"/>
    <col min="523" max="523" width="12" style="285" bestFit="1" customWidth="1"/>
    <col min="524" max="524" width="7.28515625" style="285" customWidth="1"/>
    <col min="525" max="768" width="9.140625" style="285"/>
    <col min="769" max="769" width="6.42578125" style="285" customWidth="1"/>
    <col min="770" max="770" width="11.28515625" style="285" customWidth="1"/>
    <col min="771" max="771" width="5.28515625" style="285" customWidth="1"/>
    <col min="772" max="772" width="10.5703125" style="285" customWidth="1"/>
    <col min="773" max="773" width="18.85546875" style="285" customWidth="1"/>
    <col min="774" max="774" width="3.7109375" style="285" customWidth="1"/>
    <col min="775" max="775" width="14.85546875" style="285" customWidth="1"/>
    <col min="776" max="776" width="3.28515625" style="285" customWidth="1"/>
    <col min="777" max="777" width="11.140625" style="285" bestFit="1" customWidth="1"/>
    <col min="778" max="778" width="4" style="285" customWidth="1"/>
    <col min="779" max="779" width="12" style="285" bestFit="1" customWidth="1"/>
    <col min="780" max="780" width="7.28515625" style="285" customWidth="1"/>
    <col min="781" max="1024" width="9.140625" style="285"/>
    <col min="1025" max="1025" width="6.42578125" style="285" customWidth="1"/>
    <col min="1026" max="1026" width="11.28515625" style="285" customWidth="1"/>
    <col min="1027" max="1027" width="5.28515625" style="285" customWidth="1"/>
    <col min="1028" max="1028" width="10.5703125" style="285" customWidth="1"/>
    <col min="1029" max="1029" width="18.85546875" style="285" customWidth="1"/>
    <col min="1030" max="1030" width="3.7109375" style="285" customWidth="1"/>
    <col min="1031" max="1031" width="14.85546875" style="285" customWidth="1"/>
    <col min="1032" max="1032" width="3.28515625" style="285" customWidth="1"/>
    <col min="1033" max="1033" width="11.140625" style="285" bestFit="1" customWidth="1"/>
    <col min="1034" max="1034" width="4" style="285" customWidth="1"/>
    <col min="1035" max="1035" width="12" style="285" bestFit="1" customWidth="1"/>
    <col min="1036" max="1036" width="7.28515625" style="285" customWidth="1"/>
    <col min="1037" max="1280" width="9.140625" style="285"/>
    <col min="1281" max="1281" width="6.42578125" style="285" customWidth="1"/>
    <col min="1282" max="1282" width="11.28515625" style="285" customWidth="1"/>
    <col min="1283" max="1283" width="5.28515625" style="285" customWidth="1"/>
    <col min="1284" max="1284" width="10.5703125" style="285" customWidth="1"/>
    <col min="1285" max="1285" width="18.85546875" style="285" customWidth="1"/>
    <col min="1286" max="1286" width="3.7109375" style="285" customWidth="1"/>
    <col min="1287" max="1287" width="14.85546875" style="285" customWidth="1"/>
    <col min="1288" max="1288" width="3.28515625" style="285" customWidth="1"/>
    <col min="1289" max="1289" width="11.140625" style="285" bestFit="1" customWidth="1"/>
    <col min="1290" max="1290" width="4" style="285" customWidth="1"/>
    <col min="1291" max="1291" width="12" style="285" bestFit="1" customWidth="1"/>
    <col min="1292" max="1292" width="7.28515625" style="285" customWidth="1"/>
    <col min="1293" max="1536" width="9.140625" style="285"/>
    <col min="1537" max="1537" width="6.42578125" style="285" customWidth="1"/>
    <col min="1538" max="1538" width="11.28515625" style="285" customWidth="1"/>
    <col min="1539" max="1539" width="5.28515625" style="285" customWidth="1"/>
    <col min="1540" max="1540" width="10.5703125" style="285" customWidth="1"/>
    <col min="1541" max="1541" width="18.85546875" style="285" customWidth="1"/>
    <col min="1542" max="1542" width="3.7109375" style="285" customWidth="1"/>
    <col min="1543" max="1543" width="14.85546875" style="285" customWidth="1"/>
    <col min="1544" max="1544" width="3.28515625" style="285" customWidth="1"/>
    <col min="1545" max="1545" width="11.140625" style="285" bestFit="1" customWidth="1"/>
    <col min="1546" max="1546" width="4" style="285" customWidth="1"/>
    <col min="1547" max="1547" width="12" style="285" bestFit="1" customWidth="1"/>
    <col min="1548" max="1548" width="7.28515625" style="285" customWidth="1"/>
    <col min="1549" max="1792" width="9.140625" style="285"/>
    <col min="1793" max="1793" width="6.42578125" style="285" customWidth="1"/>
    <col min="1794" max="1794" width="11.28515625" style="285" customWidth="1"/>
    <col min="1795" max="1795" width="5.28515625" style="285" customWidth="1"/>
    <col min="1796" max="1796" width="10.5703125" style="285" customWidth="1"/>
    <col min="1797" max="1797" width="18.85546875" style="285" customWidth="1"/>
    <col min="1798" max="1798" width="3.7109375" style="285" customWidth="1"/>
    <col min="1799" max="1799" width="14.85546875" style="285" customWidth="1"/>
    <col min="1800" max="1800" width="3.28515625" style="285" customWidth="1"/>
    <col min="1801" max="1801" width="11.140625" style="285" bestFit="1" customWidth="1"/>
    <col min="1802" max="1802" width="4" style="285" customWidth="1"/>
    <col min="1803" max="1803" width="12" style="285" bestFit="1" customWidth="1"/>
    <col min="1804" max="1804" width="7.28515625" style="285" customWidth="1"/>
    <col min="1805" max="2048" width="9.140625" style="285"/>
    <col min="2049" max="2049" width="6.42578125" style="285" customWidth="1"/>
    <col min="2050" max="2050" width="11.28515625" style="285" customWidth="1"/>
    <col min="2051" max="2051" width="5.28515625" style="285" customWidth="1"/>
    <col min="2052" max="2052" width="10.5703125" style="285" customWidth="1"/>
    <col min="2053" max="2053" width="18.85546875" style="285" customWidth="1"/>
    <col min="2054" max="2054" width="3.7109375" style="285" customWidth="1"/>
    <col min="2055" max="2055" width="14.85546875" style="285" customWidth="1"/>
    <col min="2056" max="2056" width="3.28515625" style="285" customWidth="1"/>
    <col min="2057" max="2057" width="11.140625" style="285" bestFit="1" customWidth="1"/>
    <col min="2058" max="2058" width="4" style="285" customWidth="1"/>
    <col min="2059" max="2059" width="12" style="285" bestFit="1" customWidth="1"/>
    <col min="2060" max="2060" width="7.28515625" style="285" customWidth="1"/>
    <col min="2061" max="2304" width="9.140625" style="285"/>
    <col min="2305" max="2305" width="6.42578125" style="285" customWidth="1"/>
    <col min="2306" max="2306" width="11.28515625" style="285" customWidth="1"/>
    <col min="2307" max="2307" width="5.28515625" style="285" customWidth="1"/>
    <col min="2308" max="2308" width="10.5703125" style="285" customWidth="1"/>
    <col min="2309" max="2309" width="18.85546875" style="285" customWidth="1"/>
    <col min="2310" max="2310" width="3.7109375" style="285" customWidth="1"/>
    <col min="2311" max="2311" width="14.85546875" style="285" customWidth="1"/>
    <col min="2312" max="2312" width="3.28515625" style="285" customWidth="1"/>
    <col min="2313" max="2313" width="11.140625" style="285" bestFit="1" customWidth="1"/>
    <col min="2314" max="2314" width="4" style="285" customWidth="1"/>
    <col min="2315" max="2315" width="12" style="285" bestFit="1" customWidth="1"/>
    <col min="2316" max="2316" width="7.28515625" style="285" customWidth="1"/>
    <col min="2317" max="2560" width="9.140625" style="285"/>
    <col min="2561" max="2561" width="6.42578125" style="285" customWidth="1"/>
    <col min="2562" max="2562" width="11.28515625" style="285" customWidth="1"/>
    <col min="2563" max="2563" width="5.28515625" style="285" customWidth="1"/>
    <col min="2564" max="2564" width="10.5703125" style="285" customWidth="1"/>
    <col min="2565" max="2565" width="18.85546875" style="285" customWidth="1"/>
    <col min="2566" max="2566" width="3.7109375" style="285" customWidth="1"/>
    <col min="2567" max="2567" width="14.85546875" style="285" customWidth="1"/>
    <col min="2568" max="2568" width="3.28515625" style="285" customWidth="1"/>
    <col min="2569" max="2569" width="11.140625" style="285" bestFit="1" customWidth="1"/>
    <col min="2570" max="2570" width="4" style="285" customWidth="1"/>
    <col min="2571" max="2571" width="12" style="285" bestFit="1" customWidth="1"/>
    <col min="2572" max="2572" width="7.28515625" style="285" customWidth="1"/>
    <col min="2573" max="2816" width="9.140625" style="285"/>
    <col min="2817" max="2817" width="6.42578125" style="285" customWidth="1"/>
    <col min="2818" max="2818" width="11.28515625" style="285" customWidth="1"/>
    <col min="2819" max="2819" width="5.28515625" style="285" customWidth="1"/>
    <col min="2820" max="2820" width="10.5703125" style="285" customWidth="1"/>
    <col min="2821" max="2821" width="18.85546875" style="285" customWidth="1"/>
    <col min="2822" max="2822" width="3.7109375" style="285" customWidth="1"/>
    <col min="2823" max="2823" width="14.85546875" style="285" customWidth="1"/>
    <col min="2824" max="2824" width="3.28515625" style="285" customWidth="1"/>
    <col min="2825" max="2825" width="11.140625" style="285" bestFit="1" customWidth="1"/>
    <col min="2826" max="2826" width="4" style="285" customWidth="1"/>
    <col min="2827" max="2827" width="12" style="285" bestFit="1" customWidth="1"/>
    <col min="2828" max="2828" width="7.28515625" style="285" customWidth="1"/>
    <col min="2829" max="3072" width="9.140625" style="285"/>
    <col min="3073" max="3073" width="6.42578125" style="285" customWidth="1"/>
    <col min="3074" max="3074" width="11.28515625" style="285" customWidth="1"/>
    <col min="3075" max="3075" width="5.28515625" style="285" customWidth="1"/>
    <col min="3076" max="3076" width="10.5703125" style="285" customWidth="1"/>
    <col min="3077" max="3077" width="18.85546875" style="285" customWidth="1"/>
    <col min="3078" max="3078" width="3.7109375" style="285" customWidth="1"/>
    <col min="3079" max="3079" width="14.85546875" style="285" customWidth="1"/>
    <col min="3080" max="3080" width="3.28515625" style="285" customWidth="1"/>
    <col min="3081" max="3081" width="11.140625" style="285" bestFit="1" customWidth="1"/>
    <col min="3082" max="3082" width="4" style="285" customWidth="1"/>
    <col min="3083" max="3083" width="12" style="285" bestFit="1" customWidth="1"/>
    <col min="3084" max="3084" width="7.28515625" style="285" customWidth="1"/>
    <col min="3085" max="3328" width="9.140625" style="285"/>
    <col min="3329" max="3329" width="6.42578125" style="285" customWidth="1"/>
    <col min="3330" max="3330" width="11.28515625" style="285" customWidth="1"/>
    <col min="3331" max="3331" width="5.28515625" style="285" customWidth="1"/>
    <col min="3332" max="3332" width="10.5703125" style="285" customWidth="1"/>
    <col min="3333" max="3333" width="18.85546875" style="285" customWidth="1"/>
    <col min="3334" max="3334" width="3.7109375" style="285" customWidth="1"/>
    <col min="3335" max="3335" width="14.85546875" style="285" customWidth="1"/>
    <col min="3336" max="3336" width="3.28515625" style="285" customWidth="1"/>
    <col min="3337" max="3337" width="11.140625" style="285" bestFit="1" customWidth="1"/>
    <col min="3338" max="3338" width="4" style="285" customWidth="1"/>
    <col min="3339" max="3339" width="12" style="285" bestFit="1" customWidth="1"/>
    <col min="3340" max="3340" width="7.28515625" style="285" customWidth="1"/>
    <col min="3341" max="3584" width="9.140625" style="285"/>
    <col min="3585" max="3585" width="6.42578125" style="285" customWidth="1"/>
    <col min="3586" max="3586" width="11.28515625" style="285" customWidth="1"/>
    <col min="3587" max="3587" width="5.28515625" style="285" customWidth="1"/>
    <col min="3588" max="3588" width="10.5703125" style="285" customWidth="1"/>
    <col min="3589" max="3589" width="18.85546875" style="285" customWidth="1"/>
    <col min="3590" max="3590" width="3.7109375" style="285" customWidth="1"/>
    <col min="3591" max="3591" width="14.85546875" style="285" customWidth="1"/>
    <col min="3592" max="3592" width="3.28515625" style="285" customWidth="1"/>
    <col min="3593" max="3593" width="11.140625" style="285" bestFit="1" customWidth="1"/>
    <col min="3594" max="3594" width="4" style="285" customWidth="1"/>
    <col min="3595" max="3595" width="12" style="285" bestFit="1" customWidth="1"/>
    <col min="3596" max="3596" width="7.28515625" style="285" customWidth="1"/>
    <col min="3597" max="3840" width="9.140625" style="285"/>
    <col min="3841" max="3841" width="6.42578125" style="285" customWidth="1"/>
    <col min="3842" max="3842" width="11.28515625" style="285" customWidth="1"/>
    <col min="3843" max="3843" width="5.28515625" style="285" customWidth="1"/>
    <col min="3844" max="3844" width="10.5703125" style="285" customWidth="1"/>
    <col min="3845" max="3845" width="18.85546875" style="285" customWidth="1"/>
    <col min="3846" max="3846" width="3.7109375" style="285" customWidth="1"/>
    <col min="3847" max="3847" width="14.85546875" style="285" customWidth="1"/>
    <col min="3848" max="3848" width="3.28515625" style="285" customWidth="1"/>
    <col min="3849" max="3849" width="11.140625" style="285" bestFit="1" customWidth="1"/>
    <col min="3850" max="3850" width="4" style="285" customWidth="1"/>
    <col min="3851" max="3851" width="12" style="285" bestFit="1" customWidth="1"/>
    <col min="3852" max="3852" width="7.28515625" style="285" customWidth="1"/>
    <col min="3853" max="4096" width="9.140625" style="285"/>
    <col min="4097" max="4097" width="6.42578125" style="285" customWidth="1"/>
    <col min="4098" max="4098" width="11.28515625" style="285" customWidth="1"/>
    <col min="4099" max="4099" width="5.28515625" style="285" customWidth="1"/>
    <col min="4100" max="4100" width="10.5703125" style="285" customWidth="1"/>
    <col min="4101" max="4101" width="18.85546875" style="285" customWidth="1"/>
    <col min="4102" max="4102" width="3.7109375" style="285" customWidth="1"/>
    <col min="4103" max="4103" width="14.85546875" style="285" customWidth="1"/>
    <col min="4104" max="4104" width="3.28515625" style="285" customWidth="1"/>
    <col min="4105" max="4105" width="11.140625" style="285" bestFit="1" customWidth="1"/>
    <col min="4106" max="4106" width="4" style="285" customWidth="1"/>
    <col min="4107" max="4107" width="12" style="285" bestFit="1" customWidth="1"/>
    <col min="4108" max="4108" width="7.28515625" style="285" customWidth="1"/>
    <col min="4109" max="4352" width="9.140625" style="285"/>
    <col min="4353" max="4353" width="6.42578125" style="285" customWidth="1"/>
    <col min="4354" max="4354" width="11.28515625" style="285" customWidth="1"/>
    <col min="4355" max="4355" width="5.28515625" style="285" customWidth="1"/>
    <col min="4356" max="4356" width="10.5703125" style="285" customWidth="1"/>
    <col min="4357" max="4357" width="18.85546875" style="285" customWidth="1"/>
    <col min="4358" max="4358" width="3.7109375" style="285" customWidth="1"/>
    <col min="4359" max="4359" width="14.85546875" style="285" customWidth="1"/>
    <col min="4360" max="4360" width="3.28515625" style="285" customWidth="1"/>
    <col min="4361" max="4361" width="11.140625" style="285" bestFit="1" customWidth="1"/>
    <col min="4362" max="4362" width="4" style="285" customWidth="1"/>
    <col min="4363" max="4363" width="12" style="285" bestFit="1" customWidth="1"/>
    <col min="4364" max="4364" width="7.28515625" style="285" customWidth="1"/>
    <col min="4365" max="4608" width="9.140625" style="285"/>
    <col min="4609" max="4609" width="6.42578125" style="285" customWidth="1"/>
    <col min="4610" max="4610" width="11.28515625" style="285" customWidth="1"/>
    <col min="4611" max="4611" width="5.28515625" style="285" customWidth="1"/>
    <col min="4612" max="4612" width="10.5703125" style="285" customWidth="1"/>
    <col min="4613" max="4613" width="18.85546875" style="285" customWidth="1"/>
    <col min="4614" max="4614" width="3.7109375" style="285" customWidth="1"/>
    <col min="4615" max="4615" width="14.85546875" style="285" customWidth="1"/>
    <col min="4616" max="4616" width="3.28515625" style="285" customWidth="1"/>
    <col min="4617" max="4617" width="11.140625" style="285" bestFit="1" customWidth="1"/>
    <col min="4618" max="4618" width="4" style="285" customWidth="1"/>
    <col min="4619" max="4619" width="12" style="285" bestFit="1" customWidth="1"/>
    <col min="4620" max="4620" width="7.28515625" style="285" customWidth="1"/>
    <col min="4621" max="4864" width="9.140625" style="285"/>
    <col min="4865" max="4865" width="6.42578125" style="285" customWidth="1"/>
    <col min="4866" max="4866" width="11.28515625" style="285" customWidth="1"/>
    <col min="4867" max="4867" width="5.28515625" style="285" customWidth="1"/>
    <col min="4868" max="4868" width="10.5703125" style="285" customWidth="1"/>
    <col min="4869" max="4869" width="18.85546875" style="285" customWidth="1"/>
    <col min="4870" max="4870" width="3.7109375" style="285" customWidth="1"/>
    <col min="4871" max="4871" width="14.85546875" style="285" customWidth="1"/>
    <col min="4872" max="4872" width="3.28515625" style="285" customWidth="1"/>
    <col min="4873" max="4873" width="11.140625" style="285" bestFit="1" customWidth="1"/>
    <col min="4874" max="4874" width="4" style="285" customWidth="1"/>
    <col min="4875" max="4875" width="12" style="285" bestFit="1" customWidth="1"/>
    <col min="4876" max="4876" width="7.28515625" style="285" customWidth="1"/>
    <col min="4877" max="5120" width="9.140625" style="285"/>
    <col min="5121" max="5121" width="6.42578125" style="285" customWidth="1"/>
    <col min="5122" max="5122" width="11.28515625" style="285" customWidth="1"/>
    <col min="5123" max="5123" width="5.28515625" style="285" customWidth="1"/>
    <col min="5124" max="5124" width="10.5703125" style="285" customWidth="1"/>
    <col min="5125" max="5125" width="18.85546875" style="285" customWidth="1"/>
    <col min="5126" max="5126" width="3.7109375" style="285" customWidth="1"/>
    <col min="5127" max="5127" width="14.85546875" style="285" customWidth="1"/>
    <col min="5128" max="5128" width="3.28515625" style="285" customWidth="1"/>
    <col min="5129" max="5129" width="11.140625" style="285" bestFit="1" customWidth="1"/>
    <col min="5130" max="5130" width="4" style="285" customWidth="1"/>
    <col min="5131" max="5131" width="12" style="285" bestFit="1" customWidth="1"/>
    <col min="5132" max="5132" width="7.28515625" style="285" customWidth="1"/>
    <col min="5133" max="5376" width="9.140625" style="285"/>
    <col min="5377" max="5377" width="6.42578125" style="285" customWidth="1"/>
    <col min="5378" max="5378" width="11.28515625" style="285" customWidth="1"/>
    <col min="5379" max="5379" width="5.28515625" style="285" customWidth="1"/>
    <col min="5380" max="5380" width="10.5703125" style="285" customWidth="1"/>
    <col min="5381" max="5381" width="18.85546875" style="285" customWidth="1"/>
    <col min="5382" max="5382" width="3.7109375" style="285" customWidth="1"/>
    <col min="5383" max="5383" width="14.85546875" style="285" customWidth="1"/>
    <col min="5384" max="5384" width="3.28515625" style="285" customWidth="1"/>
    <col min="5385" max="5385" width="11.140625" style="285" bestFit="1" customWidth="1"/>
    <col min="5386" max="5386" width="4" style="285" customWidth="1"/>
    <col min="5387" max="5387" width="12" style="285" bestFit="1" customWidth="1"/>
    <col min="5388" max="5388" width="7.28515625" style="285" customWidth="1"/>
    <col min="5389" max="5632" width="9.140625" style="285"/>
    <col min="5633" max="5633" width="6.42578125" style="285" customWidth="1"/>
    <col min="5634" max="5634" width="11.28515625" style="285" customWidth="1"/>
    <col min="5635" max="5635" width="5.28515625" style="285" customWidth="1"/>
    <col min="5636" max="5636" width="10.5703125" style="285" customWidth="1"/>
    <col min="5637" max="5637" width="18.85546875" style="285" customWidth="1"/>
    <col min="5638" max="5638" width="3.7109375" style="285" customWidth="1"/>
    <col min="5639" max="5639" width="14.85546875" style="285" customWidth="1"/>
    <col min="5640" max="5640" width="3.28515625" style="285" customWidth="1"/>
    <col min="5641" max="5641" width="11.140625" style="285" bestFit="1" customWidth="1"/>
    <col min="5642" max="5642" width="4" style="285" customWidth="1"/>
    <col min="5643" max="5643" width="12" style="285" bestFit="1" customWidth="1"/>
    <col min="5644" max="5644" width="7.28515625" style="285" customWidth="1"/>
    <col min="5645" max="5888" width="9.140625" style="285"/>
    <col min="5889" max="5889" width="6.42578125" style="285" customWidth="1"/>
    <col min="5890" max="5890" width="11.28515625" style="285" customWidth="1"/>
    <col min="5891" max="5891" width="5.28515625" style="285" customWidth="1"/>
    <col min="5892" max="5892" width="10.5703125" style="285" customWidth="1"/>
    <col min="5893" max="5893" width="18.85546875" style="285" customWidth="1"/>
    <col min="5894" max="5894" width="3.7109375" style="285" customWidth="1"/>
    <col min="5895" max="5895" width="14.85546875" style="285" customWidth="1"/>
    <col min="5896" max="5896" width="3.28515625" style="285" customWidth="1"/>
    <col min="5897" max="5897" width="11.140625" style="285" bestFit="1" customWidth="1"/>
    <col min="5898" max="5898" width="4" style="285" customWidth="1"/>
    <col min="5899" max="5899" width="12" style="285" bestFit="1" customWidth="1"/>
    <col min="5900" max="5900" width="7.28515625" style="285" customWidth="1"/>
    <col min="5901" max="6144" width="9.140625" style="285"/>
    <col min="6145" max="6145" width="6.42578125" style="285" customWidth="1"/>
    <col min="6146" max="6146" width="11.28515625" style="285" customWidth="1"/>
    <col min="6147" max="6147" width="5.28515625" style="285" customWidth="1"/>
    <col min="6148" max="6148" width="10.5703125" style="285" customWidth="1"/>
    <col min="6149" max="6149" width="18.85546875" style="285" customWidth="1"/>
    <col min="6150" max="6150" width="3.7109375" style="285" customWidth="1"/>
    <col min="6151" max="6151" width="14.85546875" style="285" customWidth="1"/>
    <col min="6152" max="6152" width="3.28515625" style="285" customWidth="1"/>
    <col min="6153" max="6153" width="11.140625" style="285" bestFit="1" customWidth="1"/>
    <col min="6154" max="6154" width="4" style="285" customWidth="1"/>
    <col min="6155" max="6155" width="12" style="285" bestFit="1" customWidth="1"/>
    <col min="6156" max="6156" width="7.28515625" style="285" customWidth="1"/>
    <col min="6157" max="6400" width="9.140625" style="285"/>
    <col min="6401" max="6401" width="6.42578125" style="285" customWidth="1"/>
    <col min="6402" max="6402" width="11.28515625" style="285" customWidth="1"/>
    <col min="6403" max="6403" width="5.28515625" style="285" customWidth="1"/>
    <col min="6404" max="6404" width="10.5703125" style="285" customWidth="1"/>
    <col min="6405" max="6405" width="18.85546875" style="285" customWidth="1"/>
    <col min="6406" max="6406" width="3.7109375" style="285" customWidth="1"/>
    <col min="6407" max="6407" width="14.85546875" style="285" customWidth="1"/>
    <col min="6408" max="6408" width="3.28515625" style="285" customWidth="1"/>
    <col min="6409" max="6409" width="11.140625" style="285" bestFit="1" customWidth="1"/>
    <col min="6410" max="6410" width="4" style="285" customWidth="1"/>
    <col min="6411" max="6411" width="12" style="285" bestFit="1" customWidth="1"/>
    <col min="6412" max="6412" width="7.28515625" style="285" customWidth="1"/>
    <col min="6413" max="6656" width="9.140625" style="285"/>
    <col min="6657" max="6657" width="6.42578125" style="285" customWidth="1"/>
    <col min="6658" max="6658" width="11.28515625" style="285" customWidth="1"/>
    <col min="6659" max="6659" width="5.28515625" style="285" customWidth="1"/>
    <col min="6660" max="6660" width="10.5703125" style="285" customWidth="1"/>
    <col min="6661" max="6661" width="18.85546875" style="285" customWidth="1"/>
    <col min="6662" max="6662" width="3.7109375" style="285" customWidth="1"/>
    <col min="6663" max="6663" width="14.85546875" style="285" customWidth="1"/>
    <col min="6664" max="6664" width="3.28515625" style="285" customWidth="1"/>
    <col min="6665" max="6665" width="11.140625" style="285" bestFit="1" customWidth="1"/>
    <col min="6666" max="6666" width="4" style="285" customWidth="1"/>
    <col min="6667" max="6667" width="12" style="285" bestFit="1" customWidth="1"/>
    <col min="6668" max="6668" width="7.28515625" style="285" customWidth="1"/>
    <col min="6669" max="6912" width="9.140625" style="285"/>
    <col min="6913" max="6913" width="6.42578125" style="285" customWidth="1"/>
    <col min="6914" max="6914" width="11.28515625" style="285" customWidth="1"/>
    <col min="6915" max="6915" width="5.28515625" style="285" customWidth="1"/>
    <col min="6916" max="6916" width="10.5703125" style="285" customWidth="1"/>
    <col min="6917" max="6917" width="18.85546875" style="285" customWidth="1"/>
    <col min="6918" max="6918" width="3.7109375" style="285" customWidth="1"/>
    <col min="6919" max="6919" width="14.85546875" style="285" customWidth="1"/>
    <col min="6920" max="6920" width="3.28515625" style="285" customWidth="1"/>
    <col min="6921" max="6921" width="11.140625" style="285" bestFit="1" customWidth="1"/>
    <col min="6922" max="6922" width="4" style="285" customWidth="1"/>
    <col min="6923" max="6923" width="12" style="285" bestFit="1" customWidth="1"/>
    <col min="6924" max="6924" width="7.28515625" style="285" customWidth="1"/>
    <col min="6925" max="7168" width="9.140625" style="285"/>
    <col min="7169" max="7169" width="6.42578125" style="285" customWidth="1"/>
    <col min="7170" max="7170" width="11.28515625" style="285" customWidth="1"/>
    <col min="7171" max="7171" width="5.28515625" style="285" customWidth="1"/>
    <col min="7172" max="7172" width="10.5703125" style="285" customWidth="1"/>
    <col min="7173" max="7173" width="18.85546875" style="285" customWidth="1"/>
    <col min="7174" max="7174" width="3.7109375" style="285" customWidth="1"/>
    <col min="7175" max="7175" width="14.85546875" style="285" customWidth="1"/>
    <col min="7176" max="7176" width="3.28515625" style="285" customWidth="1"/>
    <col min="7177" max="7177" width="11.140625" style="285" bestFit="1" customWidth="1"/>
    <col min="7178" max="7178" width="4" style="285" customWidth="1"/>
    <col min="7179" max="7179" width="12" style="285" bestFit="1" customWidth="1"/>
    <col min="7180" max="7180" width="7.28515625" style="285" customWidth="1"/>
    <col min="7181" max="7424" width="9.140625" style="285"/>
    <col min="7425" max="7425" width="6.42578125" style="285" customWidth="1"/>
    <col min="7426" max="7426" width="11.28515625" style="285" customWidth="1"/>
    <col min="7427" max="7427" width="5.28515625" style="285" customWidth="1"/>
    <col min="7428" max="7428" width="10.5703125" style="285" customWidth="1"/>
    <col min="7429" max="7429" width="18.85546875" style="285" customWidth="1"/>
    <col min="7430" max="7430" width="3.7109375" style="285" customWidth="1"/>
    <col min="7431" max="7431" width="14.85546875" style="285" customWidth="1"/>
    <col min="7432" max="7432" width="3.28515625" style="285" customWidth="1"/>
    <col min="7433" max="7433" width="11.140625" style="285" bestFit="1" customWidth="1"/>
    <col min="7434" max="7434" width="4" style="285" customWidth="1"/>
    <col min="7435" max="7435" width="12" style="285" bestFit="1" customWidth="1"/>
    <col min="7436" max="7436" width="7.28515625" style="285" customWidth="1"/>
    <col min="7437" max="7680" width="9.140625" style="285"/>
    <col min="7681" max="7681" width="6.42578125" style="285" customWidth="1"/>
    <col min="7682" max="7682" width="11.28515625" style="285" customWidth="1"/>
    <col min="7683" max="7683" width="5.28515625" style="285" customWidth="1"/>
    <col min="7684" max="7684" width="10.5703125" style="285" customWidth="1"/>
    <col min="7685" max="7685" width="18.85546875" style="285" customWidth="1"/>
    <col min="7686" max="7686" width="3.7109375" style="285" customWidth="1"/>
    <col min="7687" max="7687" width="14.85546875" style="285" customWidth="1"/>
    <col min="7688" max="7688" width="3.28515625" style="285" customWidth="1"/>
    <col min="7689" max="7689" width="11.140625" style="285" bestFit="1" customWidth="1"/>
    <col min="7690" max="7690" width="4" style="285" customWidth="1"/>
    <col min="7691" max="7691" width="12" style="285" bestFit="1" customWidth="1"/>
    <col min="7692" max="7692" width="7.28515625" style="285" customWidth="1"/>
    <col min="7693" max="7936" width="9.140625" style="285"/>
    <col min="7937" max="7937" width="6.42578125" style="285" customWidth="1"/>
    <col min="7938" max="7938" width="11.28515625" style="285" customWidth="1"/>
    <col min="7939" max="7939" width="5.28515625" style="285" customWidth="1"/>
    <col min="7940" max="7940" width="10.5703125" style="285" customWidth="1"/>
    <col min="7941" max="7941" width="18.85546875" style="285" customWidth="1"/>
    <col min="7942" max="7942" width="3.7109375" style="285" customWidth="1"/>
    <col min="7943" max="7943" width="14.85546875" style="285" customWidth="1"/>
    <col min="7944" max="7944" width="3.28515625" style="285" customWidth="1"/>
    <col min="7945" max="7945" width="11.140625" style="285" bestFit="1" customWidth="1"/>
    <col min="7946" max="7946" width="4" style="285" customWidth="1"/>
    <col min="7947" max="7947" width="12" style="285" bestFit="1" customWidth="1"/>
    <col min="7948" max="7948" width="7.28515625" style="285" customWidth="1"/>
    <col min="7949" max="8192" width="9.140625" style="285"/>
    <col min="8193" max="8193" width="6.42578125" style="285" customWidth="1"/>
    <col min="8194" max="8194" width="11.28515625" style="285" customWidth="1"/>
    <col min="8195" max="8195" width="5.28515625" style="285" customWidth="1"/>
    <col min="8196" max="8196" width="10.5703125" style="285" customWidth="1"/>
    <col min="8197" max="8197" width="18.85546875" style="285" customWidth="1"/>
    <col min="8198" max="8198" width="3.7109375" style="285" customWidth="1"/>
    <col min="8199" max="8199" width="14.85546875" style="285" customWidth="1"/>
    <col min="8200" max="8200" width="3.28515625" style="285" customWidth="1"/>
    <col min="8201" max="8201" width="11.140625" style="285" bestFit="1" customWidth="1"/>
    <col min="8202" max="8202" width="4" style="285" customWidth="1"/>
    <col min="8203" max="8203" width="12" style="285" bestFit="1" customWidth="1"/>
    <col min="8204" max="8204" width="7.28515625" style="285" customWidth="1"/>
    <col min="8205" max="8448" width="9.140625" style="285"/>
    <col min="8449" max="8449" width="6.42578125" style="285" customWidth="1"/>
    <col min="8450" max="8450" width="11.28515625" style="285" customWidth="1"/>
    <col min="8451" max="8451" width="5.28515625" style="285" customWidth="1"/>
    <col min="8452" max="8452" width="10.5703125" style="285" customWidth="1"/>
    <col min="8453" max="8453" width="18.85546875" style="285" customWidth="1"/>
    <col min="8454" max="8454" width="3.7109375" style="285" customWidth="1"/>
    <col min="8455" max="8455" width="14.85546875" style="285" customWidth="1"/>
    <col min="8456" max="8456" width="3.28515625" style="285" customWidth="1"/>
    <col min="8457" max="8457" width="11.140625" style="285" bestFit="1" customWidth="1"/>
    <col min="8458" max="8458" width="4" style="285" customWidth="1"/>
    <col min="8459" max="8459" width="12" style="285" bestFit="1" customWidth="1"/>
    <col min="8460" max="8460" width="7.28515625" style="285" customWidth="1"/>
    <col min="8461" max="8704" width="9.140625" style="285"/>
    <col min="8705" max="8705" width="6.42578125" style="285" customWidth="1"/>
    <col min="8706" max="8706" width="11.28515625" style="285" customWidth="1"/>
    <col min="8707" max="8707" width="5.28515625" style="285" customWidth="1"/>
    <col min="8708" max="8708" width="10.5703125" style="285" customWidth="1"/>
    <col min="8709" max="8709" width="18.85546875" style="285" customWidth="1"/>
    <col min="8710" max="8710" width="3.7109375" style="285" customWidth="1"/>
    <col min="8711" max="8711" width="14.85546875" style="285" customWidth="1"/>
    <col min="8712" max="8712" width="3.28515625" style="285" customWidth="1"/>
    <col min="8713" max="8713" width="11.140625" style="285" bestFit="1" customWidth="1"/>
    <col min="8714" max="8714" width="4" style="285" customWidth="1"/>
    <col min="8715" max="8715" width="12" style="285" bestFit="1" customWidth="1"/>
    <col min="8716" max="8716" width="7.28515625" style="285" customWidth="1"/>
    <col min="8717" max="8960" width="9.140625" style="285"/>
    <col min="8961" max="8961" width="6.42578125" style="285" customWidth="1"/>
    <col min="8962" max="8962" width="11.28515625" style="285" customWidth="1"/>
    <col min="8963" max="8963" width="5.28515625" style="285" customWidth="1"/>
    <col min="8964" max="8964" width="10.5703125" style="285" customWidth="1"/>
    <col min="8965" max="8965" width="18.85546875" style="285" customWidth="1"/>
    <col min="8966" max="8966" width="3.7109375" style="285" customWidth="1"/>
    <col min="8967" max="8967" width="14.85546875" style="285" customWidth="1"/>
    <col min="8968" max="8968" width="3.28515625" style="285" customWidth="1"/>
    <col min="8969" max="8969" width="11.140625" style="285" bestFit="1" customWidth="1"/>
    <col min="8970" max="8970" width="4" style="285" customWidth="1"/>
    <col min="8971" max="8971" width="12" style="285" bestFit="1" customWidth="1"/>
    <col min="8972" max="8972" width="7.28515625" style="285" customWidth="1"/>
    <col min="8973" max="9216" width="9.140625" style="285"/>
    <col min="9217" max="9217" width="6.42578125" style="285" customWidth="1"/>
    <col min="9218" max="9218" width="11.28515625" style="285" customWidth="1"/>
    <col min="9219" max="9219" width="5.28515625" style="285" customWidth="1"/>
    <col min="9220" max="9220" width="10.5703125" style="285" customWidth="1"/>
    <col min="9221" max="9221" width="18.85546875" style="285" customWidth="1"/>
    <col min="9222" max="9222" width="3.7109375" style="285" customWidth="1"/>
    <col min="9223" max="9223" width="14.85546875" style="285" customWidth="1"/>
    <col min="9224" max="9224" width="3.28515625" style="285" customWidth="1"/>
    <col min="9225" max="9225" width="11.140625" style="285" bestFit="1" customWidth="1"/>
    <col min="9226" max="9226" width="4" style="285" customWidth="1"/>
    <col min="9227" max="9227" width="12" style="285" bestFit="1" customWidth="1"/>
    <col min="9228" max="9228" width="7.28515625" style="285" customWidth="1"/>
    <col min="9229" max="9472" width="9.140625" style="285"/>
    <col min="9473" max="9473" width="6.42578125" style="285" customWidth="1"/>
    <col min="9474" max="9474" width="11.28515625" style="285" customWidth="1"/>
    <col min="9475" max="9475" width="5.28515625" style="285" customWidth="1"/>
    <col min="9476" max="9476" width="10.5703125" style="285" customWidth="1"/>
    <col min="9477" max="9477" width="18.85546875" style="285" customWidth="1"/>
    <col min="9478" max="9478" width="3.7109375" style="285" customWidth="1"/>
    <col min="9479" max="9479" width="14.85546875" style="285" customWidth="1"/>
    <col min="9480" max="9480" width="3.28515625" style="285" customWidth="1"/>
    <col min="9481" max="9481" width="11.140625" style="285" bestFit="1" customWidth="1"/>
    <col min="9482" max="9482" width="4" style="285" customWidth="1"/>
    <col min="9483" max="9483" width="12" style="285" bestFit="1" customWidth="1"/>
    <col min="9484" max="9484" width="7.28515625" style="285" customWidth="1"/>
    <col min="9485" max="9728" width="9.140625" style="285"/>
    <col min="9729" max="9729" width="6.42578125" style="285" customWidth="1"/>
    <col min="9730" max="9730" width="11.28515625" style="285" customWidth="1"/>
    <col min="9731" max="9731" width="5.28515625" style="285" customWidth="1"/>
    <col min="9732" max="9732" width="10.5703125" style="285" customWidth="1"/>
    <col min="9733" max="9733" width="18.85546875" style="285" customWidth="1"/>
    <col min="9734" max="9734" width="3.7109375" style="285" customWidth="1"/>
    <col min="9735" max="9735" width="14.85546875" style="285" customWidth="1"/>
    <col min="9736" max="9736" width="3.28515625" style="285" customWidth="1"/>
    <col min="9737" max="9737" width="11.140625" style="285" bestFit="1" customWidth="1"/>
    <col min="9738" max="9738" width="4" style="285" customWidth="1"/>
    <col min="9739" max="9739" width="12" style="285" bestFit="1" customWidth="1"/>
    <col min="9740" max="9740" width="7.28515625" style="285" customWidth="1"/>
    <col min="9741" max="9984" width="9.140625" style="285"/>
    <col min="9985" max="9985" width="6.42578125" style="285" customWidth="1"/>
    <col min="9986" max="9986" width="11.28515625" style="285" customWidth="1"/>
    <col min="9987" max="9987" width="5.28515625" style="285" customWidth="1"/>
    <col min="9988" max="9988" width="10.5703125" style="285" customWidth="1"/>
    <col min="9989" max="9989" width="18.85546875" style="285" customWidth="1"/>
    <col min="9990" max="9990" width="3.7109375" style="285" customWidth="1"/>
    <col min="9991" max="9991" width="14.85546875" style="285" customWidth="1"/>
    <col min="9992" max="9992" width="3.28515625" style="285" customWidth="1"/>
    <col min="9993" max="9993" width="11.140625" style="285" bestFit="1" customWidth="1"/>
    <col min="9994" max="9994" width="4" style="285" customWidth="1"/>
    <col min="9995" max="9995" width="12" style="285" bestFit="1" customWidth="1"/>
    <col min="9996" max="9996" width="7.28515625" style="285" customWidth="1"/>
    <col min="9997" max="10240" width="9.140625" style="285"/>
    <col min="10241" max="10241" width="6.42578125" style="285" customWidth="1"/>
    <col min="10242" max="10242" width="11.28515625" style="285" customWidth="1"/>
    <col min="10243" max="10243" width="5.28515625" style="285" customWidth="1"/>
    <col min="10244" max="10244" width="10.5703125" style="285" customWidth="1"/>
    <col min="10245" max="10245" width="18.85546875" style="285" customWidth="1"/>
    <col min="10246" max="10246" width="3.7109375" style="285" customWidth="1"/>
    <col min="10247" max="10247" width="14.85546875" style="285" customWidth="1"/>
    <col min="10248" max="10248" width="3.28515625" style="285" customWidth="1"/>
    <col min="10249" max="10249" width="11.140625" style="285" bestFit="1" customWidth="1"/>
    <col min="10250" max="10250" width="4" style="285" customWidth="1"/>
    <col min="10251" max="10251" width="12" style="285" bestFit="1" customWidth="1"/>
    <col min="10252" max="10252" width="7.28515625" style="285" customWidth="1"/>
    <col min="10253" max="10496" width="9.140625" style="285"/>
    <col min="10497" max="10497" width="6.42578125" style="285" customWidth="1"/>
    <col min="10498" max="10498" width="11.28515625" style="285" customWidth="1"/>
    <col min="10499" max="10499" width="5.28515625" style="285" customWidth="1"/>
    <col min="10500" max="10500" width="10.5703125" style="285" customWidth="1"/>
    <col min="10501" max="10501" width="18.85546875" style="285" customWidth="1"/>
    <col min="10502" max="10502" width="3.7109375" style="285" customWidth="1"/>
    <col min="10503" max="10503" width="14.85546875" style="285" customWidth="1"/>
    <col min="10504" max="10504" width="3.28515625" style="285" customWidth="1"/>
    <col min="10505" max="10505" width="11.140625" style="285" bestFit="1" customWidth="1"/>
    <col min="10506" max="10506" width="4" style="285" customWidth="1"/>
    <col min="10507" max="10507" width="12" style="285" bestFit="1" customWidth="1"/>
    <col min="10508" max="10508" width="7.28515625" style="285" customWidth="1"/>
    <col min="10509" max="10752" width="9.140625" style="285"/>
    <col min="10753" max="10753" width="6.42578125" style="285" customWidth="1"/>
    <col min="10754" max="10754" width="11.28515625" style="285" customWidth="1"/>
    <col min="10755" max="10755" width="5.28515625" style="285" customWidth="1"/>
    <col min="10756" max="10756" width="10.5703125" style="285" customWidth="1"/>
    <col min="10757" max="10757" width="18.85546875" style="285" customWidth="1"/>
    <col min="10758" max="10758" width="3.7109375" style="285" customWidth="1"/>
    <col min="10759" max="10759" width="14.85546875" style="285" customWidth="1"/>
    <col min="10760" max="10760" width="3.28515625" style="285" customWidth="1"/>
    <col min="10761" max="10761" width="11.140625" style="285" bestFit="1" customWidth="1"/>
    <col min="10762" max="10762" width="4" style="285" customWidth="1"/>
    <col min="10763" max="10763" width="12" style="285" bestFit="1" customWidth="1"/>
    <col min="10764" max="10764" width="7.28515625" style="285" customWidth="1"/>
    <col min="10765" max="11008" width="9.140625" style="285"/>
    <col min="11009" max="11009" width="6.42578125" style="285" customWidth="1"/>
    <col min="11010" max="11010" width="11.28515625" style="285" customWidth="1"/>
    <col min="11011" max="11011" width="5.28515625" style="285" customWidth="1"/>
    <col min="11012" max="11012" width="10.5703125" style="285" customWidth="1"/>
    <col min="11013" max="11013" width="18.85546875" style="285" customWidth="1"/>
    <col min="11014" max="11014" width="3.7109375" style="285" customWidth="1"/>
    <col min="11015" max="11015" width="14.85546875" style="285" customWidth="1"/>
    <col min="11016" max="11016" width="3.28515625" style="285" customWidth="1"/>
    <col min="11017" max="11017" width="11.140625" style="285" bestFit="1" customWidth="1"/>
    <col min="11018" max="11018" width="4" style="285" customWidth="1"/>
    <col min="11019" max="11019" width="12" style="285" bestFit="1" customWidth="1"/>
    <col min="11020" max="11020" width="7.28515625" style="285" customWidth="1"/>
    <col min="11021" max="11264" width="9.140625" style="285"/>
    <col min="11265" max="11265" width="6.42578125" style="285" customWidth="1"/>
    <col min="11266" max="11266" width="11.28515625" style="285" customWidth="1"/>
    <col min="11267" max="11267" width="5.28515625" style="285" customWidth="1"/>
    <col min="11268" max="11268" width="10.5703125" style="285" customWidth="1"/>
    <col min="11269" max="11269" width="18.85546875" style="285" customWidth="1"/>
    <col min="11270" max="11270" width="3.7109375" style="285" customWidth="1"/>
    <col min="11271" max="11271" width="14.85546875" style="285" customWidth="1"/>
    <col min="11272" max="11272" width="3.28515625" style="285" customWidth="1"/>
    <col min="11273" max="11273" width="11.140625" style="285" bestFit="1" customWidth="1"/>
    <col min="11274" max="11274" width="4" style="285" customWidth="1"/>
    <col min="11275" max="11275" width="12" style="285" bestFit="1" customWidth="1"/>
    <col min="11276" max="11276" width="7.28515625" style="285" customWidth="1"/>
    <col min="11277" max="11520" width="9.140625" style="285"/>
    <col min="11521" max="11521" width="6.42578125" style="285" customWidth="1"/>
    <col min="11522" max="11522" width="11.28515625" style="285" customWidth="1"/>
    <col min="11523" max="11523" width="5.28515625" style="285" customWidth="1"/>
    <col min="11524" max="11524" width="10.5703125" style="285" customWidth="1"/>
    <col min="11525" max="11525" width="18.85546875" style="285" customWidth="1"/>
    <col min="11526" max="11526" width="3.7109375" style="285" customWidth="1"/>
    <col min="11527" max="11527" width="14.85546875" style="285" customWidth="1"/>
    <col min="11528" max="11528" width="3.28515625" style="285" customWidth="1"/>
    <col min="11529" max="11529" width="11.140625" style="285" bestFit="1" customWidth="1"/>
    <col min="11530" max="11530" width="4" style="285" customWidth="1"/>
    <col min="11531" max="11531" width="12" style="285" bestFit="1" customWidth="1"/>
    <col min="11532" max="11532" width="7.28515625" style="285" customWidth="1"/>
    <col min="11533" max="11776" width="9.140625" style="285"/>
    <col min="11777" max="11777" width="6.42578125" style="285" customWidth="1"/>
    <col min="11778" max="11778" width="11.28515625" style="285" customWidth="1"/>
    <col min="11779" max="11779" width="5.28515625" style="285" customWidth="1"/>
    <col min="11780" max="11780" width="10.5703125" style="285" customWidth="1"/>
    <col min="11781" max="11781" width="18.85546875" style="285" customWidth="1"/>
    <col min="11782" max="11782" width="3.7109375" style="285" customWidth="1"/>
    <col min="11783" max="11783" width="14.85546875" style="285" customWidth="1"/>
    <col min="11784" max="11784" width="3.28515625" style="285" customWidth="1"/>
    <col min="11785" max="11785" width="11.140625" style="285" bestFit="1" customWidth="1"/>
    <col min="11786" max="11786" width="4" style="285" customWidth="1"/>
    <col min="11787" max="11787" width="12" style="285" bestFit="1" customWidth="1"/>
    <col min="11788" max="11788" width="7.28515625" style="285" customWidth="1"/>
    <col min="11789" max="12032" width="9.140625" style="285"/>
    <col min="12033" max="12033" width="6.42578125" style="285" customWidth="1"/>
    <col min="12034" max="12034" width="11.28515625" style="285" customWidth="1"/>
    <col min="12035" max="12035" width="5.28515625" style="285" customWidth="1"/>
    <col min="12036" max="12036" width="10.5703125" style="285" customWidth="1"/>
    <col min="12037" max="12037" width="18.85546875" style="285" customWidth="1"/>
    <col min="12038" max="12038" width="3.7109375" style="285" customWidth="1"/>
    <col min="12039" max="12039" width="14.85546875" style="285" customWidth="1"/>
    <col min="12040" max="12040" width="3.28515625" style="285" customWidth="1"/>
    <col min="12041" max="12041" width="11.140625" style="285" bestFit="1" customWidth="1"/>
    <col min="12042" max="12042" width="4" style="285" customWidth="1"/>
    <col min="12043" max="12043" width="12" style="285" bestFit="1" customWidth="1"/>
    <col min="12044" max="12044" width="7.28515625" style="285" customWidth="1"/>
    <col min="12045" max="12288" width="9.140625" style="285"/>
    <col min="12289" max="12289" width="6.42578125" style="285" customWidth="1"/>
    <col min="12290" max="12290" width="11.28515625" style="285" customWidth="1"/>
    <col min="12291" max="12291" width="5.28515625" style="285" customWidth="1"/>
    <col min="12292" max="12292" width="10.5703125" style="285" customWidth="1"/>
    <col min="12293" max="12293" width="18.85546875" style="285" customWidth="1"/>
    <col min="12294" max="12294" width="3.7109375" style="285" customWidth="1"/>
    <col min="12295" max="12295" width="14.85546875" style="285" customWidth="1"/>
    <col min="12296" max="12296" width="3.28515625" style="285" customWidth="1"/>
    <col min="12297" max="12297" width="11.140625" style="285" bestFit="1" customWidth="1"/>
    <col min="12298" max="12298" width="4" style="285" customWidth="1"/>
    <col min="12299" max="12299" width="12" style="285" bestFit="1" customWidth="1"/>
    <col min="12300" max="12300" width="7.28515625" style="285" customWidth="1"/>
    <col min="12301" max="12544" width="9.140625" style="285"/>
    <col min="12545" max="12545" width="6.42578125" style="285" customWidth="1"/>
    <col min="12546" max="12546" width="11.28515625" style="285" customWidth="1"/>
    <col min="12547" max="12547" width="5.28515625" style="285" customWidth="1"/>
    <col min="12548" max="12548" width="10.5703125" style="285" customWidth="1"/>
    <col min="12549" max="12549" width="18.85546875" style="285" customWidth="1"/>
    <col min="12550" max="12550" width="3.7109375" style="285" customWidth="1"/>
    <col min="12551" max="12551" width="14.85546875" style="285" customWidth="1"/>
    <col min="12552" max="12552" width="3.28515625" style="285" customWidth="1"/>
    <col min="12553" max="12553" width="11.140625" style="285" bestFit="1" customWidth="1"/>
    <col min="12554" max="12554" width="4" style="285" customWidth="1"/>
    <col min="12555" max="12555" width="12" style="285" bestFit="1" customWidth="1"/>
    <col min="12556" max="12556" width="7.28515625" style="285" customWidth="1"/>
    <col min="12557" max="12800" width="9.140625" style="285"/>
    <col min="12801" max="12801" width="6.42578125" style="285" customWidth="1"/>
    <col min="12802" max="12802" width="11.28515625" style="285" customWidth="1"/>
    <col min="12803" max="12803" width="5.28515625" style="285" customWidth="1"/>
    <col min="12804" max="12804" width="10.5703125" style="285" customWidth="1"/>
    <col min="12805" max="12805" width="18.85546875" style="285" customWidth="1"/>
    <col min="12806" max="12806" width="3.7109375" style="285" customWidth="1"/>
    <col min="12807" max="12807" width="14.85546875" style="285" customWidth="1"/>
    <col min="12808" max="12808" width="3.28515625" style="285" customWidth="1"/>
    <col min="12809" max="12809" width="11.140625" style="285" bestFit="1" customWidth="1"/>
    <col min="12810" max="12810" width="4" style="285" customWidth="1"/>
    <col min="12811" max="12811" width="12" style="285" bestFit="1" customWidth="1"/>
    <col min="12812" max="12812" width="7.28515625" style="285" customWidth="1"/>
    <col min="12813" max="13056" width="9.140625" style="285"/>
    <col min="13057" max="13057" width="6.42578125" style="285" customWidth="1"/>
    <col min="13058" max="13058" width="11.28515625" style="285" customWidth="1"/>
    <col min="13059" max="13059" width="5.28515625" style="285" customWidth="1"/>
    <col min="13060" max="13060" width="10.5703125" style="285" customWidth="1"/>
    <col min="13061" max="13061" width="18.85546875" style="285" customWidth="1"/>
    <col min="13062" max="13062" width="3.7109375" style="285" customWidth="1"/>
    <col min="13063" max="13063" width="14.85546875" style="285" customWidth="1"/>
    <col min="13064" max="13064" width="3.28515625" style="285" customWidth="1"/>
    <col min="13065" max="13065" width="11.140625" style="285" bestFit="1" customWidth="1"/>
    <col min="13066" max="13066" width="4" style="285" customWidth="1"/>
    <col min="13067" max="13067" width="12" style="285" bestFit="1" customWidth="1"/>
    <col min="13068" max="13068" width="7.28515625" style="285" customWidth="1"/>
    <col min="13069" max="13312" width="9.140625" style="285"/>
    <col min="13313" max="13313" width="6.42578125" style="285" customWidth="1"/>
    <col min="13314" max="13314" width="11.28515625" style="285" customWidth="1"/>
    <col min="13315" max="13315" width="5.28515625" style="285" customWidth="1"/>
    <col min="13316" max="13316" width="10.5703125" style="285" customWidth="1"/>
    <col min="13317" max="13317" width="18.85546875" style="285" customWidth="1"/>
    <col min="13318" max="13318" width="3.7109375" style="285" customWidth="1"/>
    <col min="13319" max="13319" width="14.85546875" style="285" customWidth="1"/>
    <col min="13320" max="13320" width="3.28515625" style="285" customWidth="1"/>
    <col min="13321" max="13321" width="11.140625" style="285" bestFit="1" customWidth="1"/>
    <col min="13322" max="13322" width="4" style="285" customWidth="1"/>
    <col min="13323" max="13323" width="12" style="285" bestFit="1" customWidth="1"/>
    <col min="13324" max="13324" width="7.28515625" style="285" customWidth="1"/>
    <col min="13325" max="13568" width="9.140625" style="285"/>
    <col min="13569" max="13569" width="6.42578125" style="285" customWidth="1"/>
    <col min="13570" max="13570" width="11.28515625" style="285" customWidth="1"/>
    <col min="13571" max="13571" width="5.28515625" style="285" customWidth="1"/>
    <col min="13572" max="13572" width="10.5703125" style="285" customWidth="1"/>
    <col min="13573" max="13573" width="18.85546875" style="285" customWidth="1"/>
    <col min="13574" max="13574" width="3.7109375" style="285" customWidth="1"/>
    <col min="13575" max="13575" width="14.85546875" style="285" customWidth="1"/>
    <col min="13576" max="13576" width="3.28515625" style="285" customWidth="1"/>
    <col min="13577" max="13577" width="11.140625" style="285" bestFit="1" customWidth="1"/>
    <col min="13578" max="13578" width="4" style="285" customWidth="1"/>
    <col min="13579" max="13579" width="12" style="285" bestFit="1" customWidth="1"/>
    <col min="13580" max="13580" width="7.28515625" style="285" customWidth="1"/>
    <col min="13581" max="13824" width="9.140625" style="285"/>
    <col min="13825" max="13825" width="6.42578125" style="285" customWidth="1"/>
    <col min="13826" max="13826" width="11.28515625" style="285" customWidth="1"/>
    <col min="13827" max="13827" width="5.28515625" style="285" customWidth="1"/>
    <col min="13828" max="13828" width="10.5703125" style="285" customWidth="1"/>
    <col min="13829" max="13829" width="18.85546875" style="285" customWidth="1"/>
    <col min="13830" max="13830" width="3.7109375" style="285" customWidth="1"/>
    <col min="13831" max="13831" width="14.85546875" style="285" customWidth="1"/>
    <col min="13832" max="13832" width="3.28515625" style="285" customWidth="1"/>
    <col min="13833" max="13833" width="11.140625" style="285" bestFit="1" customWidth="1"/>
    <col min="13834" max="13834" width="4" style="285" customWidth="1"/>
    <col min="13835" max="13835" width="12" style="285" bestFit="1" customWidth="1"/>
    <col min="13836" max="13836" width="7.28515625" style="285" customWidth="1"/>
    <col min="13837" max="14080" width="9.140625" style="285"/>
    <col min="14081" max="14081" width="6.42578125" style="285" customWidth="1"/>
    <col min="14082" max="14082" width="11.28515625" style="285" customWidth="1"/>
    <col min="14083" max="14083" width="5.28515625" style="285" customWidth="1"/>
    <col min="14084" max="14084" width="10.5703125" style="285" customWidth="1"/>
    <col min="14085" max="14085" width="18.85546875" style="285" customWidth="1"/>
    <col min="14086" max="14086" width="3.7109375" style="285" customWidth="1"/>
    <col min="14087" max="14087" width="14.85546875" style="285" customWidth="1"/>
    <col min="14088" max="14088" width="3.28515625" style="285" customWidth="1"/>
    <col min="14089" max="14089" width="11.140625" style="285" bestFit="1" customWidth="1"/>
    <col min="14090" max="14090" width="4" style="285" customWidth="1"/>
    <col min="14091" max="14091" width="12" style="285" bestFit="1" customWidth="1"/>
    <col min="14092" max="14092" width="7.28515625" style="285" customWidth="1"/>
    <col min="14093" max="14336" width="9.140625" style="285"/>
    <col min="14337" max="14337" width="6.42578125" style="285" customWidth="1"/>
    <col min="14338" max="14338" width="11.28515625" style="285" customWidth="1"/>
    <col min="14339" max="14339" width="5.28515625" style="285" customWidth="1"/>
    <col min="14340" max="14340" width="10.5703125" style="285" customWidth="1"/>
    <col min="14341" max="14341" width="18.85546875" style="285" customWidth="1"/>
    <col min="14342" max="14342" width="3.7109375" style="285" customWidth="1"/>
    <col min="14343" max="14343" width="14.85546875" style="285" customWidth="1"/>
    <col min="14344" max="14344" width="3.28515625" style="285" customWidth="1"/>
    <col min="14345" max="14345" width="11.140625" style="285" bestFit="1" customWidth="1"/>
    <col min="14346" max="14346" width="4" style="285" customWidth="1"/>
    <col min="14347" max="14347" width="12" style="285" bestFit="1" customWidth="1"/>
    <col min="14348" max="14348" width="7.28515625" style="285" customWidth="1"/>
    <col min="14349" max="14592" width="9.140625" style="285"/>
    <col min="14593" max="14593" width="6.42578125" style="285" customWidth="1"/>
    <col min="14594" max="14594" width="11.28515625" style="285" customWidth="1"/>
    <col min="14595" max="14595" width="5.28515625" style="285" customWidth="1"/>
    <col min="14596" max="14596" width="10.5703125" style="285" customWidth="1"/>
    <col min="14597" max="14597" width="18.85546875" style="285" customWidth="1"/>
    <col min="14598" max="14598" width="3.7109375" style="285" customWidth="1"/>
    <col min="14599" max="14599" width="14.85546875" style="285" customWidth="1"/>
    <col min="14600" max="14600" width="3.28515625" style="285" customWidth="1"/>
    <col min="14601" max="14601" width="11.140625" style="285" bestFit="1" customWidth="1"/>
    <col min="14602" max="14602" width="4" style="285" customWidth="1"/>
    <col min="14603" max="14603" width="12" style="285" bestFit="1" customWidth="1"/>
    <col min="14604" max="14604" width="7.28515625" style="285" customWidth="1"/>
    <col min="14605" max="14848" width="9.140625" style="285"/>
    <col min="14849" max="14849" width="6.42578125" style="285" customWidth="1"/>
    <col min="14850" max="14850" width="11.28515625" style="285" customWidth="1"/>
    <col min="14851" max="14851" width="5.28515625" style="285" customWidth="1"/>
    <col min="14852" max="14852" width="10.5703125" style="285" customWidth="1"/>
    <col min="14853" max="14853" width="18.85546875" style="285" customWidth="1"/>
    <col min="14854" max="14854" width="3.7109375" style="285" customWidth="1"/>
    <col min="14855" max="14855" width="14.85546875" style="285" customWidth="1"/>
    <col min="14856" max="14856" width="3.28515625" style="285" customWidth="1"/>
    <col min="14857" max="14857" width="11.140625" style="285" bestFit="1" customWidth="1"/>
    <col min="14858" max="14858" width="4" style="285" customWidth="1"/>
    <col min="14859" max="14859" width="12" style="285" bestFit="1" customWidth="1"/>
    <col min="14860" max="14860" width="7.28515625" style="285" customWidth="1"/>
    <col min="14861" max="15104" width="9.140625" style="285"/>
    <col min="15105" max="15105" width="6.42578125" style="285" customWidth="1"/>
    <col min="15106" max="15106" width="11.28515625" style="285" customWidth="1"/>
    <col min="15107" max="15107" width="5.28515625" style="285" customWidth="1"/>
    <col min="15108" max="15108" width="10.5703125" style="285" customWidth="1"/>
    <col min="15109" max="15109" width="18.85546875" style="285" customWidth="1"/>
    <col min="15110" max="15110" width="3.7109375" style="285" customWidth="1"/>
    <col min="15111" max="15111" width="14.85546875" style="285" customWidth="1"/>
    <col min="15112" max="15112" width="3.28515625" style="285" customWidth="1"/>
    <col min="15113" max="15113" width="11.140625" style="285" bestFit="1" customWidth="1"/>
    <col min="15114" max="15114" width="4" style="285" customWidth="1"/>
    <col min="15115" max="15115" width="12" style="285" bestFit="1" customWidth="1"/>
    <col min="15116" max="15116" width="7.28515625" style="285" customWidth="1"/>
    <col min="15117" max="15360" width="9.140625" style="285"/>
    <col min="15361" max="15361" width="6.42578125" style="285" customWidth="1"/>
    <col min="15362" max="15362" width="11.28515625" style="285" customWidth="1"/>
    <col min="15363" max="15363" width="5.28515625" style="285" customWidth="1"/>
    <col min="15364" max="15364" width="10.5703125" style="285" customWidth="1"/>
    <col min="15365" max="15365" width="18.85546875" style="285" customWidth="1"/>
    <col min="15366" max="15366" width="3.7109375" style="285" customWidth="1"/>
    <col min="15367" max="15367" width="14.85546875" style="285" customWidth="1"/>
    <col min="15368" max="15368" width="3.28515625" style="285" customWidth="1"/>
    <col min="15369" max="15369" width="11.140625" style="285" bestFit="1" customWidth="1"/>
    <col min="15370" max="15370" width="4" style="285" customWidth="1"/>
    <col min="15371" max="15371" width="12" style="285" bestFit="1" customWidth="1"/>
    <col min="15372" max="15372" width="7.28515625" style="285" customWidth="1"/>
    <col min="15373" max="15616" width="9.140625" style="285"/>
    <col min="15617" max="15617" width="6.42578125" style="285" customWidth="1"/>
    <col min="15618" max="15618" width="11.28515625" style="285" customWidth="1"/>
    <col min="15619" max="15619" width="5.28515625" style="285" customWidth="1"/>
    <col min="15620" max="15620" width="10.5703125" style="285" customWidth="1"/>
    <col min="15621" max="15621" width="18.85546875" style="285" customWidth="1"/>
    <col min="15622" max="15622" width="3.7109375" style="285" customWidth="1"/>
    <col min="15623" max="15623" width="14.85546875" style="285" customWidth="1"/>
    <col min="15624" max="15624" width="3.28515625" style="285" customWidth="1"/>
    <col min="15625" max="15625" width="11.140625" style="285" bestFit="1" customWidth="1"/>
    <col min="15626" max="15626" width="4" style="285" customWidth="1"/>
    <col min="15627" max="15627" width="12" style="285" bestFit="1" customWidth="1"/>
    <col min="15628" max="15628" width="7.28515625" style="285" customWidth="1"/>
    <col min="15629" max="15872" width="9.140625" style="285"/>
    <col min="15873" max="15873" width="6.42578125" style="285" customWidth="1"/>
    <col min="15874" max="15874" width="11.28515625" style="285" customWidth="1"/>
    <col min="15875" max="15875" width="5.28515625" style="285" customWidth="1"/>
    <col min="15876" max="15876" width="10.5703125" style="285" customWidth="1"/>
    <col min="15877" max="15877" width="18.85546875" style="285" customWidth="1"/>
    <col min="15878" max="15878" width="3.7109375" style="285" customWidth="1"/>
    <col min="15879" max="15879" width="14.85546875" style="285" customWidth="1"/>
    <col min="15880" max="15880" width="3.28515625" style="285" customWidth="1"/>
    <col min="15881" max="15881" width="11.140625" style="285" bestFit="1" customWidth="1"/>
    <col min="15882" max="15882" width="4" style="285" customWidth="1"/>
    <col min="15883" max="15883" width="12" style="285" bestFit="1" customWidth="1"/>
    <col min="15884" max="15884" width="7.28515625" style="285" customWidth="1"/>
    <col min="15885" max="16128" width="9.140625" style="285"/>
    <col min="16129" max="16129" width="6.42578125" style="285" customWidth="1"/>
    <col min="16130" max="16130" width="11.28515625" style="285" customWidth="1"/>
    <col min="16131" max="16131" width="5.28515625" style="285" customWidth="1"/>
    <col min="16132" max="16132" width="10.5703125" style="285" customWidth="1"/>
    <col min="16133" max="16133" width="18.85546875" style="285" customWidth="1"/>
    <col min="16134" max="16134" width="3.7109375" style="285" customWidth="1"/>
    <col min="16135" max="16135" width="14.85546875" style="285" customWidth="1"/>
    <col min="16136" max="16136" width="3.28515625" style="285" customWidth="1"/>
    <col min="16137" max="16137" width="11.140625" style="285" bestFit="1" customWidth="1"/>
    <col min="16138" max="16138" width="4" style="285" customWidth="1"/>
    <col min="16139" max="16139" width="12" style="285" bestFit="1" customWidth="1"/>
    <col min="16140" max="16140" width="7.28515625" style="285" customWidth="1"/>
    <col min="16141" max="16384" width="9.140625" style="285"/>
  </cols>
  <sheetData>
    <row r="1" spans="1:12" x14ac:dyDescent="0.2">
      <c r="J1" s="259" t="s">
        <v>1139</v>
      </c>
      <c r="K1" s="287"/>
      <c r="L1" s="261"/>
    </row>
    <row r="2" spans="1:12" x14ac:dyDescent="0.2">
      <c r="A2" s="3" t="s">
        <v>0</v>
      </c>
      <c r="B2" s="4"/>
      <c r="J2" s="3" t="s">
        <v>0</v>
      </c>
      <c r="K2" s="288"/>
      <c r="L2" s="4"/>
    </row>
    <row r="3" spans="1:12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289" t="s">
        <v>1140</v>
      </c>
      <c r="H3" s="264"/>
      <c r="I3" s="289" t="s">
        <v>1141</v>
      </c>
      <c r="J3" s="264"/>
      <c r="K3" s="289" t="s">
        <v>1142</v>
      </c>
      <c r="L3" s="264"/>
    </row>
    <row r="4" spans="1:12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290">
        <v>7003047.9000000004</v>
      </c>
      <c r="H4" s="266"/>
      <c r="I4" s="290">
        <v>6567510.0899999999</v>
      </c>
      <c r="J4" s="266"/>
      <c r="K4" s="290">
        <v>435537.81</v>
      </c>
      <c r="L4" s="266">
        <v>0</v>
      </c>
    </row>
    <row r="5" spans="1:12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290">
        <v>7003047.9000000004</v>
      </c>
      <c r="H5" s="266"/>
      <c r="I5" s="290">
        <v>6547873.7400000002</v>
      </c>
      <c r="J5" s="266"/>
      <c r="K5" s="290">
        <v>455174.16</v>
      </c>
      <c r="L5" s="266">
        <v>0</v>
      </c>
    </row>
    <row r="6" spans="1:12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290">
        <v>6410479.9900000002</v>
      </c>
      <c r="H6" s="266"/>
      <c r="I6" s="290">
        <v>6108830.8799999999</v>
      </c>
      <c r="J6" s="266"/>
      <c r="K6" s="290">
        <v>301649.11</v>
      </c>
      <c r="L6" s="266">
        <v>0</v>
      </c>
    </row>
    <row r="7" spans="1:12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290">
        <v>6410479.9900000002</v>
      </c>
      <c r="H7" s="266"/>
      <c r="I7" s="290">
        <v>6108830.8799999999</v>
      </c>
      <c r="J7" s="266"/>
      <c r="K7" s="290">
        <v>301649.11</v>
      </c>
      <c r="L7" s="266">
        <v>0</v>
      </c>
    </row>
    <row r="8" spans="1:12" x14ac:dyDescent="0.2">
      <c r="A8" s="9" t="s">
        <v>1148</v>
      </c>
      <c r="B8" s="10" t="s">
        <v>10</v>
      </c>
      <c r="C8" s="3" t="s">
        <v>0</v>
      </c>
      <c r="D8" s="10" t="s">
        <v>11</v>
      </c>
      <c r="E8" s="11"/>
      <c r="F8" s="11"/>
      <c r="G8" s="290">
        <v>2387</v>
      </c>
      <c r="H8" s="266"/>
      <c r="I8" s="290">
        <v>2387</v>
      </c>
      <c r="J8" s="266"/>
      <c r="K8" s="290">
        <v>0</v>
      </c>
      <c r="L8" s="266">
        <v>0</v>
      </c>
    </row>
    <row r="9" spans="1:12" x14ac:dyDescent="0.2">
      <c r="A9" s="28" t="s">
        <v>1149</v>
      </c>
      <c r="B9" s="13" t="s">
        <v>13</v>
      </c>
      <c r="C9" s="3" t="s">
        <v>0</v>
      </c>
      <c r="D9" s="13" t="s">
        <v>14</v>
      </c>
      <c r="E9" s="268"/>
      <c r="F9" s="268"/>
      <c r="G9" s="291">
        <v>2387</v>
      </c>
      <c r="H9" s="270"/>
      <c r="I9" s="291">
        <v>2387</v>
      </c>
      <c r="J9" s="270"/>
      <c r="K9" s="291">
        <v>0</v>
      </c>
      <c r="L9" s="266">
        <v>0</v>
      </c>
    </row>
    <row r="10" spans="1:12" x14ac:dyDescent="0.2">
      <c r="A10" s="15" t="s">
        <v>0</v>
      </c>
      <c r="B10" s="16" t="s">
        <v>0</v>
      </c>
      <c r="C10" s="3" t="s">
        <v>0</v>
      </c>
      <c r="D10" s="16" t="s">
        <v>0</v>
      </c>
      <c r="E10" s="271"/>
      <c r="F10" s="271"/>
      <c r="G10" s="288"/>
      <c r="H10" s="271"/>
      <c r="I10" s="288"/>
      <c r="J10" s="271"/>
      <c r="K10" s="288"/>
      <c r="L10" s="266">
        <v>0</v>
      </c>
    </row>
    <row r="11" spans="1:12" x14ac:dyDescent="0.2">
      <c r="A11" s="9" t="s">
        <v>1150</v>
      </c>
      <c r="B11" s="10" t="s">
        <v>15</v>
      </c>
      <c r="C11" s="3" t="s">
        <v>0</v>
      </c>
      <c r="D11" s="10" t="s">
        <v>16</v>
      </c>
      <c r="E11" s="11"/>
      <c r="F11" s="11"/>
      <c r="G11" s="290">
        <v>1689334.79</v>
      </c>
      <c r="H11" s="266"/>
      <c r="I11" s="290">
        <v>1443790.12</v>
      </c>
      <c r="J11" s="266"/>
      <c r="K11" s="290">
        <v>245544.67</v>
      </c>
      <c r="L11" s="266">
        <v>0</v>
      </c>
    </row>
    <row r="12" spans="1:12" x14ac:dyDescent="0.2">
      <c r="A12" s="28" t="s">
        <v>1151</v>
      </c>
      <c r="B12" s="13" t="s">
        <v>17</v>
      </c>
      <c r="C12" s="3" t="s">
        <v>0</v>
      </c>
      <c r="D12" s="13" t="s">
        <v>18</v>
      </c>
      <c r="E12" s="268"/>
      <c r="F12" s="268"/>
      <c r="G12" s="291">
        <v>1402760.29</v>
      </c>
      <c r="H12" s="270"/>
      <c r="I12" s="291">
        <v>1144943.78</v>
      </c>
      <c r="J12" s="270"/>
      <c r="K12" s="291">
        <v>257816.51</v>
      </c>
      <c r="L12" s="266">
        <v>0</v>
      </c>
    </row>
    <row r="13" spans="1:12" x14ac:dyDescent="0.2">
      <c r="A13" s="28" t="s">
        <v>1152</v>
      </c>
      <c r="B13" s="13" t="s">
        <v>20</v>
      </c>
      <c r="C13" s="3" t="s">
        <v>0</v>
      </c>
      <c r="D13" s="13" t="s">
        <v>21</v>
      </c>
      <c r="E13" s="268"/>
      <c r="F13" s="268"/>
      <c r="G13" s="291">
        <v>277657.83</v>
      </c>
      <c r="H13" s="270"/>
      <c r="I13" s="291">
        <v>290283.84000000003</v>
      </c>
      <c r="J13" s="270"/>
      <c r="K13" s="291">
        <v>-12626.01</v>
      </c>
      <c r="L13" s="266">
        <v>0</v>
      </c>
    </row>
    <row r="14" spans="1:12" x14ac:dyDescent="0.2">
      <c r="A14" s="28" t="s">
        <v>1153</v>
      </c>
      <c r="B14" s="13" t="s">
        <v>26</v>
      </c>
      <c r="C14" s="3" t="s">
        <v>0</v>
      </c>
      <c r="D14" s="13" t="s">
        <v>27</v>
      </c>
      <c r="E14" s="268"/>
      <c r="F14" s="268"/>
      <c r="G14" s="291">
        <v>8916.67</v>
      </c>
      <c r="H14" s="270"/>
      <c r="I14" s="291">
        <v>8562.5</v>
      </c>
      <c r="J14" s="270"/>
      <c r="K14" s="291">
        <v>354.17</v>
      </c>
      <c r="L14" s="266">
        <v>0</v>
      </c>
    </row>
    <row r="15" spans="1:12" x14ac:dyDescent="0.2">
      <c r="A15" s="15" t="s">
        <v>0</v>
      </c>
      <c r="B15" s="16" t="s">
        <v>0</v>
      </c>
      <c r="C15" s="3" t="s">
        <v>0</v>
      </c>
      <c r="D15" s="16" t="s">
        <v>0</v>
      </c>
      <c r="E15" s="271"/>
      <c r="F15" s="271"/>
      <c r="G15" s="288"/>
      <c r="H15" s="271"/>
      <c r="I15" s="288"/>
      <c r="J15" s="271"/>
      <c r="K15" s="288"/>
      <c r="L15" s="266">
        <v>0</v>
      </c>
    </row>
    <row r="16" spans="1:12" x14ac:dyDescent="0.2">
      <c r="A16" s="9" t="s">
        <v>1154</v>
      </c>
      <c r="B16" s="10" t="s">
        <v>29</v>
      </c>
      <c r="C16" s="3" t="s">
        <v>0</v>
      </c>
      <c r="D16" s="10" t="s">
        <v>30</v>
      </c>
      <c r="E16" s="11"/>
      <c r="F16" s="11"/>
      <c r="G16" s="290">
        <v>2820218.1</v>
      </c>
      <c r="H16" s="266"/>
      <c r="I16" s="290">
        <v>2820287.1</v>
      </c>
      <c r="J16" s="266"/>
      <c r="K16" s="290">
        <v>-69</v>
      </c>
      <c r="L16" s="266">
        <v>0</v>
      </c>
    </row>
    <row r="17" spans="1:12" x14ac:dyDescent="0.2">
      <c r="A17" s="28" t="s">
        <v>1155</v>
      </c>
      <c r="B17" s="13" t="s">
        <v>36</v>
      </c>
      <c r="C17" s="3" t="s">
        <v>0</v>
      </c>
      <c r="D17" s="13" t="s">
        <v>37</v>
      </c>
      <c r="E17" s="268"/>
      <c r="F17" s="268"/>
      <c r="G17" s="291">
        <v>0</v>
      </c>
      <c r="H17" s="270"/>
      <c r="I17" s="291">
        <v>69</v>
      </c>
      <c r="J17" s="270"/>
      <c r="K17" s="291">
        <v>-69</v>
      </c>
      <c r="L17" s="266" t="e">
        <v>#N/A</v>
      </c>
    </row>
    <row r="18" spans="1:12" x14ac:dyDescent="0.2">
      <c r="A18" s="28" t="s">
        <v>1156</v>
      </c>
      <c r="B18" s="13" t="s">
        <v>42</v>
      </c>
      <c r="C18" s="3" t="s">
        <v>0</v>
      </c>
      <c r="D18" s="13" t="s">
        <v>43</v>
      </c>
      <c r="E18" s="268"/>
      <c r="F18" s="268"/>
      <c r="G18" s="291">
        <v>400000</v>
      </c>
      <c r="H18" s="270"/>
      <c r="I18" s="291">
        <v>400000</v>
      </c>
      <c r="J18" s="270"/>
      <c r="K18" s="291">
        <v>0</v>
      </c>
      <c r="L18" s="266" t="e">
        <v>#N/A</v>
      </c>
    </row>
    <row r="19" spans="1:12" x14ac:dyDescent="0.2">
      <c r="A19" s="28" t="s">
        <v>1157</v>
      </c>
      <c r="B19" s="13" t="s">
        <v>1158</v>
      </c>
      <c r="C19" s="3" t="s">
        <v>0</v>
      </c>
      <c r="D19" s="13" t="s">
        <v>1159</v>
      </c>
      <c r="E19" s="268"/>
      <c r="F19" s="268"/>
      <c r="G19" s="291">
        <v>313168.62</v>
      </c>
      <c r="H19" s="270"/>
      <c r="I19" s="291">
        <v>313168.62</v>
      </c>
      <c r="J19" s="270"/>
      <c r="K19" s="291">
        <v>0</v>
      </c>
      <c r="L19" s="266" t="e">
        <v>#N/A</v>
      </c>
    </row>
    <row r="20" spans="1:12" x14ac:dyDescent="0.2">
      <c r="A20" s="28" t="s">
        <v>1532</v>
      </c>
      <c r="B20" s="13" t="s">
        <v>1533</v>
      </c>
      <c r="C20" s="3" t="s">
        <v>0</v>
      </c>
      <c r="D20" s="13" t="s">
        <v>1175</v>
      </c>
      <c r="E20" s="268"/>
      <c r="F20" s="268"/>
      <c r="G20" s="291">
        <v>1053524.74</v>
      </c>
      <c r="H20" s="270"/>
      <c r="I20" s="291">
        <v>1053524.74</v>
      </c>
      <c r="J20" s="270"/>
      <c r="K20" s="291">
        <v>0</v>
      </c>
      <c r="L20" s="266" t="e">
        <v>#N/A</v>
      </c>
    </row>
    <row r="21" spans="1:12" x14ac:dyDescent="0.2">
      <c r="A21" s="28" t="s">
        <v>4548</v>
      </c>
      <c r="B21" s="13" t="s">
        <v>4549</v>
      </c>
      <c r="C21" s="3" t="s">
        <v>0</v>
      </c>
      <c r="D21" s="13" t="s">
        <v>2078</v>
      </c>
      <c r="E21" s="268"/>
      <c r="F21" s="268"/>
      <c r="G21" s="291">
        <v>1053524.74</v>
      </c>
      <c r="H21" s="270"/>
      <c r="I21" s="291">
        <v>1053524.74</v>
      </c>
      <c r="J21" s="270"/>
      <c r="K21" s="291">
        <v>0</v>
      </c>
      <c r="L21" s="266" t="e">
        <v>#N/A</v>
      </c>
    </row>
    <row r="22" spans="1:12" x14ac:dyDescent="0.2">
      <c r="A22" s="15" t="s">
        <v>0</v>
      </c>
      <c r="B22" s="16" t="s">
        <v>0</v>
      </c>
      <c r="C22" s="3" t="s">
        <v>0</v>
      </c>
      <c r="D22" s="16" t="s">
        <v>0</v>
      </c>
      <c r="E22" s="271"/>
      <c r="F22" s="271"/>
      <c r="G22" s="288"/>
      <c r="H22" s="271"/>
      <c r="I22" s="288"/>
      <c r="J22" s="271"/>
      <c r="K22" s="288"/>
      <c r="L22" s="266">
        <v>0</v>
      </c>
    </row>
    <row r="23" spans="1:12" x14ac:dyDescent="0.2">
      <c r="A23" s="9" t="s">
        <v>1160</v>
      </c>
      <c r="B23" s="10" t="s">
        <v>44</v>
      </c>
      <c r="C23" s="3" t="s">
        <v>0</v>
      </c>
      <c r="D23" s="10" t="s">
        <v>45</v>
      </c>
      <c r="E23" s="11"/>
      <c r="F23" s="11"/>
      <c r="G23" s="290">
        <v>389947.61</v>
      </c>
      <c r="H23" s="266"/>
      <c r="I23" s="290">
        <v>474359.03</v>
      </c>
      <c r="J23" s="266"/>
      <c r="K23" s="290">
        <v>-84411.42</v>
      </c>
      <c r="L23" s="266">
        <v>0</v>
      </c>
    </row>
    <row r="24" spans="1:12" x14ac:dyDescent="0.2">
      <c r="A24" s="28" t="s">
        <v>1161</v>
      </c>
      <c r="B24" s="13" t="s">
        <v>46</v>
      </c>
      <c r="C24" s="3" t="s">
        <v>0</v>
      </c>
      <c r="D24" s="13" t="s">
        <v>47</v>
      </c>
      <c r="E24" s="268"/>
      <c r="F24" s="268"/>
      <c r="G24" s="291">
        <v>1899.58</v>
      </c>
      <c r="H24" s="270"/>
      <c r="I24" s="291">
        <v>460091.24</v>
      </c>
      <c r="J24" s="270"/>
      <c r="K24" s="291">
        <v>-458191.66</v>
      </c>
      <c r="L24" s="266">
        <v>0</v>
      </c>
    </row>
    <row r="25" spans="1:12" x14ac:dyDescent="0.2">
      <c r="A25" s="28" t="s">
        <v>1162</v>
      </c>
      <c r="B25" s="13" t="s">
        <v>48</v>
      </c>
      <c r="C25" s="3" t="s">
        <v>0</v>
      </c>
      <c r="D25" s="13" t="s">
        <v>49</v>
      </c>
      <c r="E25" s="268"/>
      <c r="F25" s="268"/>
      <c r="G25" s="291">
        <v>843.88</v>
      </c>
      <c r="H25" s="270"/>
      <c r="I25" s="291">
        <v>0</v>
      </c>
      <c r="J25" s="270"/>
      <c r="K25" s="291">
        <v>843.88</v>
      </c>
      <c r="L25" s="266">
        <v>0</v>
      </c>
    </row>
    <row r="26" spans="1:12" x14ac:dyDescent="0.2">
      <c r="A26" s="28" t="s">
        <v>1163</v>
      </c>
      <c r="B26" s="13" t="s">
        <v>50</v>
      </c>
      <c r="C26" s="3" t="s">
        <v>0</v>
      </c>
      <c r="D26" s="13" t="s">
        <v>51</v>
      </c>
      <c r="E26" s="268"/>
      <c r="F26" s="268"/>
      <c r="G26" s="291">
        <v>24020.29</v>
      </c>
      <c r="H26" s="270"/>
      <c r="I26" s="291">
        <v>0</v>
      </c>
      <c r="J26" s="270"/>
      <c r="K26" s="291">
        <v>24020.29</v>
      </c>
      <c r="L26" s="266">
        <v>0</v>
      </c>
    </row>
    <row r="27" spans="1:12" x14ac:dyDescent="0.2">
      <c r="A27" s="28" t="s">
        <v>1164</v>
      </c>
      <c r="B27" s="13" t="s">
        <v>52</v>
      </c>
      <c r="C27" s="3" t="s">
        <v>0</v>
      </c>
      <c r="D27" s="13" t="s">
        <v>53</v>
      </c>
      <c r="E27" s="268"/>
      <c r="F27" s="268"/>
      <c r="G27" s="291">
        <v>349987.09</v>
      </c>
      <c r="H27" s="270"/>
      <c r="I27" s="291">
        <v>12102.69</v>
      </c>
      <c r="J27" s="270"/>
      <c r="K27" s="291">
        <v>337884.4</v>
      </c>
      <c r="L27" s="266">
        <v>0</v>
      </c>
    </row>
    <row r="28" spans="1:12" x14ac:dyDescent="0.2">
      <c r="A28" s="28" t="s">
        <v>1165</v>
      </c>
      <c r="B28" s="13" t="s">
        <v>54</v>
      </c>
      <c r="C28" s="3" t="s">
        <v>0</v>
      </c>
      <c r="D28" s="13" t="s">
        <v>55</v>
      </c>
      <c r="E28" s="268"/>
      <c r="F28" s="268"/>
      <c r="G28" s="291">
        <v>13196.77</v>
      </c>
      <c r="H28" s="270"/>
      <c r="I28" s="291">
        <v>2165.1</v>
      </c>
      <c r="J28" s="270"/>
      <c r="K28" s="291">
        <v>11031.67</v>
      </c>
      <c r="L28" s="266">
        <v>0</v>
      </c>
    </row>
    <row r="29" spans="1:12" x14ac:dyDescent="0.2">
      <c r="A29" s="15" t="s">
        <v>0</v>
      </c>
      <c r="B29" s="16" t="s">
        <v>0</v>
      </c>
      <c r="C29" s="3" t="s">
        <v>0</v>
      </c>
      <c r="D29" s="16" t="s">
        <v>0</v>
      </c>
      <c r="E29" s="271"/>
      <c r="F29" s="271"/>
      <c r="G29" s="288"/>
      <c r="H29" s="271"/>
      <c r="I29" s="288"/>
      <c r="J29" s="271"/>
      <c r="K29" s="288"/>
      <c r="L29" s="266">
        <v>0</v>
      </c>
    </row>
    <row r="30" spans="1:12" x14ac:dyDescent="0.2">
      <c r="A30" s="9" t="s">
        <v>1166</v>
      </c>
      <c r="B30" s="10" t="s">
        <v>56</v>
      </c>
      <c r="C30" s="3" t="s">
        <v>0</v>
      </c>
      <c r="D30" s="10" t="s">
        <v>57</v>
      </c>
      <c r="E30" s="11"/>
      <c r="F30" s="11"/>
      <c r="G30" s="290">
        <v>1508592.49</v>
      </c>
      <c r="H30" s="266"/>
      <c r="I30" s="290">
        <v>1368007.63</v>
      </c>
      <c r="J30" s="266"/>
      <c r="K30" s="290">
        <v>140584.85999999999</v>
      </c>
      <c r="L30" s="266">
        <v>0</v>
      </c>
    </row>
    <row r="31" spans="1:12" x14ac:dyDescent="0.2">
      <c r="A31" s="28" t="s">
        <v>1167</v>
      </c>
      <c r="B31" s="13" t="s">
        <v>58</v>
      </c>
      <c r="C31" s="3" t="s">
        <v>0</v>
      </c>
      <c r="D31" s="13" t="s">
        <v>59</v>
      </c>
      <c r="E31" s="268"/>
      <c r="F31" s="268"/>
      <c r="G31" s="291">
        <v>5332.59</v>
      </c>
      <c r="H31" s="270"/>
      <c r="I31" s="291">
        <v>1054341.3</v>
      </c>
      <c r="J31" s="270"/>
      <c r="K31" s="291">
        <v>-1049008.71</v>
      </c>
      <c r="L31" s="266">
        <v>0</v>
      </c>
    </row>
    <row r="32" spans="1:12" x14ac:dyDescent="0.2">
      <c r="A32" s="28" t="s">
        <v>1168</v>
      </c>
      <c r="B32" s="13" t="s">
        <v>68</v>
      </c>
      <c r="C32" s="3" t="s">
        <v>0</v>
      </c>
      <c r="D32" s="13" t="s">
        <v>69</v>
      </c>
      <c r="E32" s="268"/>
      <c r="F32" s="268"/>
      <c r="G32" s="291">
        <v>480</v>
      </c>
      <c r="H32" s="270"/>
      <c r="I32" s="291">
        <v>84</v>
      </c>
      <c r="J32" s="270"/>
      <c r="K32" s="291">
        <v>396</v>
      </c>
      <c r="L32" s="266" t="e">
        <v>#N/A</v>
      </c>
    </row>
    <row r="33" spans="1:12" x14ac:dyDescent="0.2">
      <c r="A33" s="28" t="s">
        <v>1169</v>
      </c>
      <c r="B33" s="13" t="s">
        <v>70</v>
      </c>
      <c r="C33" s="3" t="s">
        <v>0</v>
      </c>
      <c r="D33" s="13" t="s">
        <v>71</v>
      </c>
      <c r="E33" s="268"/>
      <c r="F33" s="268"/>
      <c r="G33" s="291">
        <v>400323.67</v>
      </c>
      <c r="H33" s="270"/>
      <c r="I33" s="291">
        <v>0</v>
      </c>
      <c r="J33" s="270"/>
      <c r="K33" s="291">
        <v>400323.67</v>
      </c>
      <c r="L33" s="266" t="e">
        <v>#N/A</v>
      </c>
    </row>
    <row r="34" spans="1:12" x14ac:dyDescent="0.2">
      <c r="A34" s="28" t="s">
        <v>1170</v>
      </c>
      <c r="B34" s="13" t="s">
        <v>72</v>
      </c>
      <c r="C34" s="3" t="s">
        <v>0</v>
      </c>
      <c r="D34" s="13" t="s">
        <v>73</v>
      </c>
      <c r="E34" s="268"/>
      <c r="F34" s="268"/>
      <c r="G34" s="291">
        <v>3532.3</v>
      </c>
      <c r="H34" s="270"/>
      <c r="I34" s="291">
        <v>0</v>
      </c>
      <c r="J34" s="270"/>
      <c r="K34" s="291">
        <v>3532.3</v>
      </c>
      <c r="L34" s="266" t="e">
        <v>#N/A</v>
      </c>
    </row>
    <row r="35" spans="1:12" x14ac:dyDescent="0.2">
      <c r="A35" s="28" t="s">
        <v>1171</v>
      </c>
      <c r="B35" s="13" t="s">
        <v>1172</v>
      </c>
      <c r="C35" s="3" t="s">
        <v>0</v>
      </c>
      <c r="D35" s="13" t="s">
        <v>1159</v>
      </c>
      <c r="E35" s="268"/>
      <c r="F35" s="268"/>
      <c r="G35" s="291">
        <v>40270.71</v>
      </c>
      <c r="H35" s="270"/>
      <c r="I35" s="291">
        <v>313582.33</v>
      </c>
      <c r="J35" s="270"/>
      <c r="K35" s="291">
        <v>-273311.62</v>
      </c>
      <c r="L35" s="266" t="e">
        <v>#N/A</v>
      </c>
    </row>
    <row r="36" spans="1:12" x14ac:dyDescent="0.2">
      <c r="A36" s="28" t="s">
        <v>1173</v>
      </c>
      <c r="B36" s="13" t="s">
        <v>1174</v>
      </c>
      <c r="C36" s="3" t="s">
        <v>0</v>
      </c>
      <c r="D36" s="13" t="s">
        <v>1175</v>
      </c>
      <c r="E36" s="268"/>
      <c r="F36" s="268"/>
      <c r="G36" s="291">
        <v>1058653.22</v>
      </c>
      <c r="H36" s="270"/>
      <c r="I36" s="291">
        <v>0</v>
      </c>
      <c r="J36" s="270"/>
      <c r="K36" s="291">
        <v>1058653.22</v>
      </c>
      <c r="L36" s="266" t="e">
        <v>#N/A</v>
      </c>
    </row>
    <row r="37" spans="1:12" x14ac:dyDescent="0.2">
      <c r="A37" s="15" t="s">
        <v>0</v>
      </c>
      <c r="B37" s="16" t="s">
        <v>0</v>
      </c>
      <c r="C37" s="3" t="s">
        <v>0</v>
      </c>
      <c r="D37" s="16" t="s">
        <v>0</v>
      </c>
      <c r="E37" s="271"/>
      <c r="F37" s="271"/>
      <c r="G37" s="288"/>
      <c r="H37" s="271"/>
      <c r="I37" s="288"/>
      <c r="J37" s="271"/>
      <c r="K37" s="288"/>
      <c r="L37" s="266">
        <v>0</v>
      </c>
    </row>
    <row r="38" spans="1:12" x14ac:dyDescent="0.2">
      <c r="A38" s="9" t="s">
        <v>1176</v>
      </c>
      <c r="B38" s="10" t="s">
        <v>74</v>
      </c>
      <c r="C38" s="3" t="s">
        <v>0</v>
      </c>
      <c r="D38" s="10" t="s">
        <v>75</v>
      </c>
      <c r="E38" s="11"/>
      <c r="F38" s="11"/>
      <c r="G38" s="290">
        <v>592567.91</v>
      </c>
      <c r="H38" s="266"/>
      <c r="I38" s="290">
        <v>439042.86</v>
      </c>
      <c r="J38" s="266"/>
      <c r="K38" s="290">
        <v>153525.04999999999</v>
      </c>
      <c r="L38" s="266">
        <v>0</v>
      </c>
    </row>
    <row r="39" spans="1:12" x14ac:dyDescent="0.2">
      <c r="A39" s="9" t="s">
        <v>1177</v>
      </c>
      <c r="B39" s="10" t="s">
        <v>76</v>
      </c>
      <c r="C39" s="3" t="s">
        <v>0</v>
      </c>
      <c r="D39" s="10" t="s">
        <v>77</v>
      </c>
      <c r="E39" s="11"/>
      <c r="F39" s="11"/>
      <c r="G39" s="290">
        <v>282497.21000000002</v>
      </c>
      <c r="H39" s="266"/>
      <c r="I39" s="290">
        <v>279668.76</v>
      </c>
      <c r="J39" s="266"/>
      <c r="K39" s="290">
        <v>2828.45</v>
      </c>
      <c r="L39" s="266">
        <v>0</v>
      </c>
    </row>
    <row r="40" spans="1:12" x14ac:dyDescent="0.2">
      <c r="A40" s="9" t="s">
        <v>1178</v>
      </c>
      <c r="B40" s="10" t="s">
        <v>78</v>
      </c>
      <c r="C40" s="3" t="s">
        <v>0</v>
      </c>
      <c r="D40" s="10" t="s">
        <v>79</v>
      </c>
      <c r="E40" s="11"/>
      <c r="F40" s="11"/>
      <c r="G40" s="290">
        <v>282497.21000000002</v>
      </c>
      <c r="H40" s="266"/>
      <c r="I40" s="290">
        <v>279668.76</v>
      </c>
      <c r="J40" s="266"/>
      <c r="K40" s="290">
        <v>2828.45</v>
      </c>
      <c r="L40" s="266">
        <v>0</v>
      </c>
    </row>
    <row r="41" spans="1:12" x14ac:dyDescent="0.2">
      <c r="A41" s="28" t="s">
        <v>1534</v>
      </c>
      <c r="B41" s="13" t="s">
        <v>80</v>
      </c>
      <c r="C41" s="3" t="s">
        <v>0</v>
      </c>
      <c r="D41" s="13" t="s">
        <v>81</v>
      </c>
      <c r="E41" s="268"/>
      <c r="F41" s="268"/>
      <c r="G41" s="291">
        <v>17500</v>
      </c>
      <c r="H41" s="270"/>
      <c r="I41" s="291">
        <v>24500</v>
      </c>
      <c r="J41" s="270"/>
      <c r="K41" s="291">
        <v>-7000</v>
      </c>
      <c r="L41" s="266">
        <v>0</v>
      </c>
    </row>
    <row r="42" spans="1:12" x14ac:dyDescent="0.2">
      <c r="A42" s="28" t="s">
        <v>1179</v>
      </c>
      <c r="B42" s="13" t="s">
        <v>82</v>
      </c>
      <c r="C42" s="3" t="s">
        <v>0</v>
      </c>
      <c r="D42" s="13" t="s">
        <v>83</v>
      </c>
      <c r="E42" s="268"/>
      <c r="F42" s="268"/>
      <c r="G42" s="291">
        <v>208735.01</v>
      </c>
      <c r="H42" s="270"/>
      <c r="I42" s="291">
        <v>214422.46</v>
      </c>
      <c r="J42" s="270"/>
      <c r="K42" s="291">
        <v>-5687.45</v>
      </c>
      <c r="L42" s="266">
        <v>0</v>
      </c>
    </row>
    <row r="43" spans="1:12" x14ac:dyDescent="0.2">
      <c r="A43" s="28" t="s">
        <v>1180</v>
      </c>
      <c r="B43" s="13" t="s">
        <v>84</v>
      </c>
      <c r="C43" s="3" t="s">
        <v>0</v>
      </c>
      <c r="D43" s="13" t="s">
        <v>85</v>
      </c>
      <c r="E43" s="268"/>
      <c r="F43" s="268"/>
      <c r="G43" s="291">
        <v>51946.29</v>
      </c>
      <c r="H43" s="270"/>
      <c r="I43" s="291">
        <v>38224.39</v>
      </c>
      <c r="J43" s="270"/>
      <c r="K43" s="291">
        <v>13721.9</v>
      </c>
      <c r="L43" s="266">
        <v>0</v>
      </c>
    </row>
    <row r="44" spans="1:12" x14ac:dyDescent="0.2">
      <c r="A44" s="28" t="s">
        <v>1181</v>
      </c>
      <c r="B44" s="13" t="s">
        <v>86</v>
      </c>
      <c r="C44" s="3" t="s">
        <v>0</v>
      </c>
      <c r="D44" s="13" t="s">
        <v>87</v>
      </c>
      <c r="E44" s="268"/>
      <c r="F44" s="268"/>
      <c r="G44" s="291">
        <v>4315.91</v>
      </c>
      <c r="H44" s="270"/>
      <c r="I44" s="291">
        <v>2521.91</v>
      </c>
      <c r="J44" s="270"/>
      <c r="K44" s="291">
        <v>1794</v>
      </c>
      <c r="L44" s="266">
        <v>0</v>
      </c>
    </row>
    <row r="45" spans="1:12" x14ac:dyDescent="0.2">
      <c r="A45" s="15" t="s">
        <v>0</v>
      </c>
      <c r="B45" s="16" t="s">
        <v>0</v>
      </c>
      <c r="C45" s="3" t="s">
        <v>0</v>
      </c>
      <c r="D45" s="16" t="s">
        <v>0</v>
      </c>
      <c r="E45" s="271"/>
      <c r="F45" s="271"/>
      <c r="G45" s="288"/>
      <c r="H45" s="271"/>
      <c r="I45" s="288"/>
      <c r="J45" s="271"/>
      <c r="K45" s="288"/>
      <c r="L45" s="266">
        <v>0</v>
      </c>
    </row>
    <row r="46" spans="1:12" x14ac:dyDescent="0.2">
      <c r="A46" s="9" t="s">
        <v>1182</v>
      </c>
      <c r="B46" s="10" t="s">
        <v>88</v>
      </c>
      <c r="C46" s="3" t="s">
        <v>0</v>
      </c>
      <c r="D46" s="10" t="s">
        <v>89</v>
      </c>
      <c r="E46" s="11"/>
      <c r="F46" s="11"/>
      <c r="G46" s="290">
        <v>310070.7</v>
      </c>
      <c r="H46" s="266"/>
      <c r="I46" s="290">
        <v>154292.01</v>
      </c>
      <c r="J46" s="266"/>
      <c r="K46" s="290">
        <v>155778.69</v>
      </c>
      <c r="L46" s="266">
        <v>0</v>
      </c>
    </row>
    <row r="47" spans="1:12" x14ac:dyDescent="0.2">
      <c r="A47" s="9" t="s">
        <v>1183</v>
      </c>
      <c r="B47" s="10" t="s">
        <v>90</v>
      </c>
      <c r="C47" s="3" t="s">
        <v>0</v>
      </c>
      <c r="D47" s="10" t="s">
        <v>91</v>
      </c>
      <c r="E47" s="11"/>
      <c r="F47" s="11"/>
      <c r="G47" s="290">
        <v>310070.7</v>
      </c>
      <c r="H47" s="266"/>
      <c r="I47" s="290">
        <v>154292.01</v>
      </c>
      <c r="J47" s="266"/>
      <c r="K47" s="290">
        <v>155778.69</v>
      </c>
      <c r="L47" s="266">
        <v>0</v>
      </c>
    </row>
    <row r="48" spans="1:12" x14ac:dyDescent="0.2">
      <c r="A48" s="28" t="s">
        <v>1184</v>
      </c>
      <c r="B48" s="13" t="s">
        <v>92</v>
      </c>
      <c r="C48" s="3" t="s">
        <v>0</v>
      </c>
      <c r="D48" s="13" t="s">
        <v>93</v>
      </c>
      <c r="E48" s="268"/>
      <c r="F48" s="268"/>
      <c r="G48" s="291">
        <v>123560</v>
      </c>
      <c r="H48" s="270"/>
      <c r="I48" s="291">
        <v>123560</v>
      </c>
      <c r="J48" s="270"/>
      <c r="K48" s="291">
        <v>0</v>
      </c>
      <c r="L48" s="266">
        <v>0</v>
      </c>
    </row>
    <row r="49" spans="1:12" x14ac:dyDescent="0.2">
      <c r="A49" s="28" t="s">
        <v>1185</v>
      </c>
      <c r="B49" s="13" t="s">
        <v>94</v>
      </c>
      <c r="C49" s="3" t="s">
        <v>0</v>
      </c>
      <c r="D49" s="13" t="s">
        <v>95</v>
      </c>
      <c r="E49" s="268"/>
      <c r="F49" s="268"/>
      <c r="G49" s="291">
        <v>24419</v>
      </c>
      <c r="H49" s="270"/>
      <c r="I49" s="291">
        <v>30732.01</v>
      </c>
      <c r="J49" s="270"/>
      <c r="K49" s="291">
        <v>-6313.01</v>
      </c>
      <c r="L49" s="266">
        <v>0</v>
      </c>
    </row>
    <row r="50" spans="1:12" x14ac:dyDescent="0.2">
      <c r="A50" s="28" t="s">
        <v>1646</v>
      </c>
      <c r="B50" s="13" t="s">
        <v>96</v>
      </c>
      <c r="C50" s="3" t="s">
        <v>0</v>
      </c>
      <c r="D50" s="13" t="s">
        <v>97</v>
      </c>
      <c r="E50" s="268"/>
      <c r="F50" s="268"/>
      <c r="G50" s="291">
        <v>151166</v>
      </c>
      <c r="H50" s="270"/>
      <c r="I50" s="291">
        <v>0</v>
      </c>
      <c r="J50" s="270"/>
      <c r="K50" s="291">
        <v>151166</v>
      </c>
      <c r="L50" s="266" t="e">
        <v>#N/A</v>
      </c>
    </row>
    <row r="51" spans="1:12" x14ac:dyDescent="0.2">
      <c r="A51" s="28" t="s">
        <v>1186</v>
      </c>
      <c r="B51" s="13" t="s">
        <v>100</v>
      </c>
      <c r="C51" s="3" t="s">
        <v>0</v>
      </c>
      <c r="D51" s="13" t="s">
        <v>101</v>
      </c>
      <c r="E51" s="268"/>
      <c r="F51" s="268"/>
      <c r="G51" s="291">
        <v>10925.7</v>
      </c>
      <c r="H51" s="270"/>
      <c r="I51" s="291">
        <v>0</v>
      </c>
      <c r="J51" s="270"/>
      <c r="K51" s="291">
        <v>10925.7</v>
      </c>
      <c r="L51" s="266" t="e">
        <v>#N/A</v>
      </c>
    </row>
    <row r="52" spans="1:12" x14ac:dyDescent="0.2">
      <c r="A52" s="15" t="s">
        <v>0</v>
      </c>
      <c r="B52" s="16" t="s">
        <v>0</v>
      </c>
      <c r="C52" s="3" t="s">
        <v>0</v>
      </c>
      <c r="D52" s="16" t="s">
        <v>0</v>
      </c>
      <c r="E52" s="271"/>
      <c r="F52" s="271"/>
      <c r="G52" s="288"/>
      <c r="H52" s="271"/>
      <c r="I52" s="288"/>
      <c r="J52" s="271"/>
      <c r="K52" s="288"/>
      <c r="L52" s="266">
        <v>0</v>
      </c>
    </row>
    <row r="53" spans="1:12" x14ac:dyDescent="0.2">
      <c r="A53" s="9" t="s">
        <v>1190</v>
      </c>
      <c r="B53" s="10" t="s">
        <v>102</v>
      </c>
      <c r="C53" s="3" t="s">
        <v>0</v>
      </c>
      <c r="D53" s="10" t="s">
        <v>103</v>
      </c>
      <c r="E53" s="11"/>
      <c r="F53" s="11"/>
      <c r="G53" s="290">
        <v>0</v>
      </c>
      <c r="H53" s="266"/>
      <c r="I53" s="290">
        <v>5082.09</v>
      </c>
      <c r="J53" s="266"/>
      <c r="K53" s="290">
        <v>-5082.09</v>
      </c>
      <c r="L53" s="266">
        <v>0</v>
      </c>
    </row>
    <row r="54" spans="1:12" x14ac:dyDescent="0.2">
      <c r="A54" s="9" t="s">
        <v>1191</v>
      </c>
      <c r="B54" s="10" t="s">
        <v>104</v>
      </c>
      <c r="C54" s="3" t="s">
        <v>0</v>
      </c>
      <c r="D54" s="10" t="s">
        <v>103</v>
      </c>
      <c r="E54" s="11"/>
      <c r="F54" s="11"/>
      <c r="G54" s="290">
        <v>0</v>
      </c>
      <c r="H54" s="266"/>
      <c r="I54" s="290">
        <v>5082.09</v>
      </c>
      <c r="J54" s="266"/>
      <c r="K54" s="290">
        <v>-5082.09</v>
      </c>
      <c r="L54" s="266">
        <v>0</v>
      </c>
    </row>
    <row r="55" spans="1:12" x14ac:dyDescent="0.2">
      <c r="A55" s="28" t="s">
        <v>1192</v>
      </c>
      <c r="B55" s="13" t="s">
        <v>105</v>
      </c>
      <c r="C55" s="3" t="s">
        <v>0</v>
      </c>
      <c r="D55" s="13" t="s">
        <v>106</v>
      </c>
      <c r="E55" s="268"/>
      <c r="F55" s="268"/>
      <c r="G55" s="291">
        <v>0</v>
      </c>
      <c r="H55" s="270"/>
      <c r="I55" s="291">
        <v>5082.09</v>
      </c>
      <c r="J55" s="270"/>
      <c r="K55" s="291">
        <v>-5082.09</v>
      </c>
      <c r="L55" s="266">
        <v>0</v>
      </c>
    </row>
    <row r="56" spans="1:12" x14ac:dyDescent="0.2">
      <c r="A56" s="15" t="s">
        <v>0</v>
      </c>
      <c r="B56" s="16" t="s">
        <v>0</v>
      </c>
      <c r="C56" s="3" t="s">
        <v>0</v>
      </c>
      <c r="D56" s="16" t="s">
        <v>0</v>
      </c>
      <c r="E56" s="271"/>
      <c r="F56" s="271"/>
      <c r="G56" s="288"/>
      <c r="H56" s="271"/>
      <c r="I56" s="288"/>
      <c r="J56" s="271"/>
      <c r="K56" s="288"/>
      <c r="L56" s="266">
        <v>0</v>
      </c>
    </row>
    <row r="57" spans="1:12" x14ac:dyDescent="0.2">
      <c r="A57" s="9" t="s">
        <v>1193</v>
      </c>
      <c r="B57" s="10" t="s">
        <v>107</v>
      </c>
      <c r="C57" s="3" t="s">
        <v>0</v>
      </c>
      <c r="D57" s="10" t="s">
        <v>108</v>
      </c>
      <c r="E57" s="11"/>
      <c r="F57" s="11"/>
      <c r="G57" s="290">
        <v>0</v>
      </c>
      <c r="H57" s="266"/>
      <c r="I57" s="290">
        <v>19636.349999999999</v>
      </c>
      <c r="J57" s="266"/>
      <c r="K57" s="290">
        <v>-19636.349999999999</v>
      </c>
      <c r="L57" s="266">
        <v>0</v>
      </c>
    </row>
    <row r="58" spans="1:12" x14ac:dyDescent="0.2">
      <c r="A58" s="9" t="s">
        <v>1194</v>
      </c>
      <c r="B58" s="10" t="s">
        <v>109</v>
      </c>
      <c r="C58" s="3" t="s">
        <v>0</v>
      </c>
      <c r="D58" s="10" t="s">
        <v>110</v>
      </c>
      <c r="E58" s="11"/>
      <c r="F58" s="11"/>
      <c r="G58" s="290">
        <v>0</v>
      </c>
      <c r="H58" s="266"/>
      <c r="I58" s="290">
        <v>19636.349999999999</v>
      </c>
      <c r="J58" s="266"/>
      <c r="K58" s="290">
        <v>-19636.349999999999</v>
      </c>
      <c r="L58" s="266">
        <v>0</v>
      </c>
    </row>
    <row r="59" spans="1:12" x14ac:dyDescent="0.2">
      <c r="A59" s="9" t="s">
        <v>1195</v>
      </c>
      <c r="B59" s="10" t="s">
        <v>121</v>
      </c>
      <c r="C59" s="3" t="s">
        <v>0</v>
      </c>
      <c r="D59" s="10" t="s">
        <v>122</v>
      </c>
      <c r="E59" s="11"/>
      <c r="F59" s="11"/>
      <c r="G59" s="290">
        <v>0</v>
      </c>
      <c r="H59" s="266"/>
      <c r="I59" s="290">
        <v>19636.349999999999</v>
      </c>
      <c r="J59" s="266"/>
      <c r="K59" s="290">
        <v>-19636.349999999999</v>
      </c>
      <c r="L59" s="266">
        <v>0</v>
      </c>
    </row>
    <row r="60" spans="1:12" x14ac:dyDescent="0.2">
      <c r="A60" s="9" t="s">
        <v>1196</v>
      </c>
      <c r="B60" s="10" t="s">
        <v>123</v>
      </c>
      <c r="C60" s="3" t="s">
        <v>0</v>
      </c>
      <c r="D60" s="10" t="s">
        <v>124</v>
      </c>
      <c r="E60" s="11"/>
      <c r="F60" s="11"/>
      <c r="G60" s="290">
        <v>0</v>
      </c>
      <c r="H60" s="266"/>
      <c r="I60" s="290">
        <v>19636.349999999999</v>
      </c>
      <c r="J60" s="266"/>
      <c r="K60" s="290">
        <v>-19636.349999999999</v>
      </c>
      <c r="L60" s="266">
        <v>0</v>
      </c>
    </row>
    <row r="61" spans="1:12" x14ac:dyDescent="0.2">
      <c r="A61" s="28" t="s">
        <v>1197</v>
      </c>
      <c r="B61" s="13" t="s">
        <v>125</v>
      </c>
      <c r="C61" s="3" t="s">
        <v>0</v>
      </c>
      <c r="D61" s="13" t="s">
        <v>126</v>
      </c>
      <c r="E61" s="268"/>
      <c r="F61" s="268"/>
      <c r="G61" s="291">
        <v>0</v>
      </c>
      <c r="H61" s="270"/>
      <c r="I61" s="291">
        <v>4079.83</v>
      </c>
      <c r="J61" s="270"/>
      <c r="K61" s="291">
        <v>-4079.83</v>
      </c>
      <c r="L61" s="266">
        <v>0</v>
      </c>
    </row>
    <row r="62" spans="1:12" x14ac:dyDescent="0.2">
      <c r="A62" s="28" t="s">
        <v>1198</v>
      </c>
      <c r="B62" s="13" t="s">
        <v>127</v>
      </c>
      <c r="C62" s="3" t="s">
        <v>0</v>
      </c>
      <c r="D62" s="13" t="s">
        <v>128</v>
      </c>
      <c r="E62" s="268"/>
      <c r="F62" s="268"/>
      <c r="G62" s="291">
        <v>0</v>
      </c>
      <c r="H62" s="270"/>
      <c r="I62" s="291">
        <v>2564.56</v>
      </c>
      <c r="J62" s="270"/>
      <c r="K62" s="291">
        <v>-2564.56</v>
      </c>
      <c r="L62" s="266">
        <v>0</v>
      </c>
    </row>
    <row r="63" spans="1:12" x14ac:dyDescent="0.2">
      <c r="A63" s="28" t="s">
        <v>1199</v>
      </c>
      <c r="B63" s="13" t="s">
        <v>129</v>
      </c>
      <c r="C63" s="3" t="s">
        <v>0</v>
      </c>
      <c r="D63" s="13" t="s">
        <v>130</v>
      </c>
      <c r="E63" s="268"/>
      <c r="F63" s="268"/>
      <c r="G63" s="291">
        <v>0</v>
      </c>
      <c r="H63" s="270"/>
      <c r="I63" s="291">
        <v>12900.37</v>
      </c>
      <c r="J63" s="270"/>
      <c r="K63" s="291">
        <v>-12900.37</v>
      </c>
      <c r="L63" s="266">
        <v>0</v>
      </c>
    </row>
    <row r="64" spans="1:12" x14ac:dyDescent="0.2">
      <c r="A64" s="28" t="s">
        <v>1200</v>
      </c>
      <c r="B64" s="13" t="s">
        <v>131</v>
      </c>
      <c r="C64" s="3" t="s">
        <v>0</v>
      </c>
      <c r="D64" s="13" t="s">
        <v>132</v>
      </c>
      <c r="E64" s="268"/>
      <c r="F64" s="268"/>
      <c r="G64" s="291">
        <v>0</v>
      </c>
      <c r="H64" s="270"/>
      <c r="I64" s="291">
        <v>91.59</v>
      </c>
      <c r="J64" s="270"/>
      <c r="K64" s="291">
        <v>-91.59</v>
      </c>
      <c r="L64" s="266">
        <v>0</v>
      </c>
    </row>
    <row r="65" spans="1:12" x14ac:dyDescent="0.2">
      <c r="A65" s="15" t="s">
        <v>0</v>
      </c>
      <c r="B65" s="16" t="s">
        <v>0</v>
      </c>
      <c r="C65" s="3" t="s">
        <v>0</v>
      </c>
      <c r="D65" s="16" t="s">
        <v>0</v>
      </c>
      <c r="E65" s="271"/>
      <c r="F65" s="271"/>
      <c r="G65" s="288"/>
      <c r="H65" s="271"/>
      <c r="I65" s="288"/>
      <c r="J65" s="271"/>
      <c r="K65" s="288"/>
      <c r="L65" s="266">
        <v>0</v>
      </c>
    </row>
    <row r="66" spans="1:12" x14ac:dyDescent="0.2">
      <c r="A66" s="9" t="s">
        <v>1201</v>
      </c>
      <c r="B66" s="10" t="s">
        <v>1202</v>
      </c>
      <c r="C66" s="10" t="s">
        <v>133</v>
      </c>
      <c r="D66" s="11"/>
      <c r="E66" s="11"/>
      <c r="F66" s="11"/>
      <c r="G66" s="290">
        <v>3455330.06</v>
      </c>
      <c r="H66" s="266"/>
      <c r="I66" s="290">
        <v>3890867.87</v>
      </c>
      <c r="J66" s="266"/>
      <c r="K66" s="290">
        <v>435537.81</v>
      </c>
      <c r="L66" s="266">
        <v>0</v>
      </c>
    </row>
    <row r="67" spans="1:12" x14ac:dyDescent="0.2">
      <c r="A67" s="9" t="s">
        <v>1203</v>
      </c>
      <c r="B67" s="10" t="s">
        <v>134</v>
      </c>
      <c r="C67" s="3" t="s">
        <v>0</v>
      </c>
      <c r="D67" s="10" t="s">
        <v>135</v>
      </c>
      <c r="E67" s="11"/>
      <c r="F67" s="11"/>
      <c r="G67" s="290">
        <v>3435638.74</v>
      </c>
      <c r="H67" s="266"/>
      <c r="I67" s="290">
        <v>3890867.87</v>
      </c>
      <c r="J67" s="266"/>
      <c r="K67" s="290">
        <v>455229.13</v>
      </c>
      <c r="L67" s="266">
        <v>0</v>
      </c>
    </row>
    <row r="68" spans="1:12" x14ac:dyDescent="0.2">
      <c r="A68" s="9" t="s">
        <v>1204</v>
      </c>
      <c r="B68" s="10" t="s">
        <v>136</v>
      </c>
      <c r="C68" s="3" t="s">
        <v>0</v>
      </c>
      <c r="D68" s="10" t="s">
        <v>137</v>
      </c>
      <c r="E68" s="11"/>
      <c r="F68" s="11"/>
      <c r="G68" s="290">
        <v>3435638.74</v>
      </c>
      <c r="H68" s="266"/>
      <c r="I68" s="290">
        <v>3890867.87</v>
      </c>
      <c r="J68" s="266"/>
      <c r="K68" s="290">
        <v>455229.13</v>
      </c>
      <c r="L68" s="266">
        <v>0</v>
      </c>
    </row>
    <row r="69" spans="1:12" x14ac:dyDescent="0.2">
      <c r="A69" s="9" t="s">
        <v>1205</v>
      </c>
      <c r="B69" s="10" t="s">
        <v>138</v>
      </c>
      <c r="C69" s="3" t="s">
        <v>0</v>
      </c>
      <c r="D69" s="10" t="s">
        <v>139</v>
      </c>
      <c r="E69" s="11"/>
      <c r="F69" s="11"/>
      <c r="G69" s="290">
        <v>560166.22</v>
      </c>
      <c r="H69" s="266"/>
      <c r="I69" s="290">
        <v>593337.07999999996</v>
      </c>
      <c r="J69" s="266"/>
      <c r="K69" s="290">
        <v>33170.86</v>
      </c>
      <c r="L69" s="266">
        <v>0</v>
      </c>
    </row>
    <row r="70" spans="1:12" x14ac:dyDescent="0.2">
      <c r="A70" s="9" t="s">
        <v>1206</v>
      </c>
      <c r="B70" s="10" t="s">
        <v>140</v>
      </c>
      <c r="C70" s="3" t="s">
        <v>0</v>
      </c>
      <c r="D70" s="10" t="s">
        <v>139</v>
      </c>
      <c r="E70" s="11"/>
      <c r="F70" s="11"/>
      <c r="G70" s="290">
        <v>496058.1</v>
      </c>
      <c r="H70" s="266"/>
      <c r="I70" s="290">
        <v>496858.89</v>
      </c>
      <c r="J70" s="266"/>
      <c r="K70" s="290">
        <v>800.79</v>
      </c>
      <c r="L70" s="266">
        <v>0</v>
      </c>
    </row>
    <row r="71" spans="1:12" x14ac:dyDescent="0.2">
      <c r="A71" s="28" t="s">
        <v>1207</v>
      </c>
      <c r="B71" s="13" t="s">
        <v>141</v>
      </c>
      <c r="C71" s="3" t="s">
        <v>0</v>
      </c>
      <c r="D71" s="13" t="s">
        <v>142</v>
      </c>
      <c r="E71" s="268"/>
      <c r="F71" s="268"/>
      <c r="G71" s="291">
        <v>398966.86</v>
      </c>
      <c r="H71" s="270"/>
      <c r="I71" s="291">
        <v>398966.86</v>
      </c>
      <c r="J71" s="270"/>
      <c r="K71" s="291">
        <v>0</v>
      </c>
      <c r="L71" s="266">
        <v>0</v>
      </c>
    </row>
    <row r="72" spans="1:12" x14ac:dyDescent="0.2">
      <c r="A72" s="28" t="s">
        <v>1208</v>
      </c>
      <c r="B72" s="13" t="s">
        <v>143</v>
      </c>
      <c r="C72" s="3" t="s">
        <v>0</v>
      </c>
      <c r="D72" s="13" t="s">
        <v>144</v>
      </c>
      <c r="E72" s="268"/>
      <c r="F72" s="268"/>
      <c r="G72" s="291">
        <v>663.48</v>
      </c>
      <c r="H72" s="270"/>
      <c r="I72" s="291">
        <v>663.48</v>
      </c>
      <c r="J72" s="270"/>
      <c r="K72" s="291">
        <v>0</v>
      </c>
      <c r="L72" s="266" t="e">
        <v>#N/A</v>
      </c>
    </row>
    <row r="73" spans="1:12" x14ac:dyDescent="0.2">
      <c r="A73" s="6" t="s">
        <v>1</v>
      </c>
      <c r="B73" s="6" t="s">
        <v>2</v>
      </c>
      <c r="C73" s="6" t="s">
        <v>3</v>
      </c>
      <c r="D73" s="7"/>
      <c r="E73" s="7"/>
      <c r="F73" s="7"/>
      <c r="G73" s="289" t="s">
        <v>1140</v>
      </c>
      <c r="H73" s="264"/>
      <c r="I73" s="289" t="s">
        <v>1141</v>
      </c>
      <c r="J73" s="264"/>
      <c r="K73" s="289" t="s">
        <v>1142</v>
      </c>
      <c r="L73" s="266">
        <v>0</v>
      </c>
    </row>
    <row r="74" spans="1:12" x14ac:dyDescent="0.2">
      <c r="A74" s="28" t="s">
        <v>1210</v>
      </c>
      <c r="B74" s="13" t="s">
        <v>147</v>
      </c>
      <c r="C74" s="3" t="s">
        <v>0</v>
      </c>
      <c r="D74" s="13" t="s">
        <v>148</v>
      </c>
      <c r="E74" s="268"/>
      <c r="F74" s="268"/>
      <c r="G74" s="291">
        <v>96427.76</v>
      </c>
      <c r="H74" s="270"/>
      <c r="I74" s="291">
        <v>97228.55</v>
      </c>
      <c r="J74" s="270"/>
      <c r="K74" s="291">
        <v>800.79</v>
      </c>
      <c r="L74" s="266">
        <v>0</v>
      </c>
    </row>
    <row r="75" spans="1:12" x14ac:dyDescent="0.2">
      <c r="A75" s="15" t="s">
        <v>0</v>
      </c>
      <c r="B75" s="16" t="s">
        <v>0</v>
      </c>
      <c r="C75" s="3" t="s">
        <v>0</v>
      </c>
      <c r="D75" s="16" t="s">
        <v>0</v>
      </c>
      <c r="E75" s="271"/>
      <c r="F75" s="271"/>
      <c r="G75" s="288"/>
      <c r="H75" s="271"/>
      <c r="I75" s="288"/>
      <c r="J75" s="271"/>
      <c r="K75" s="288"/>
      <c r="L75" s="266">
        <v>0</v>
      </c>
    </row>
    <row r="76" spans="1:12" x14ac:dyDescent="0.2">
      <c r="A76" s="9" t="s">
        <v>1211</v>
      </c>
      <c r="B76" s="10" t="s">
        <v>151</v>
      </c>
      <c r="C76" s="3" t="s">
        <v>0</v>
      </c>
      <c r="D76" s="10" t="s">
        <v>152</v>
      </c>
      <c r="E76" s="11"/>
      <c r="F76" s="11"/>
      <c r="G76" s="290">
        <v>64108.12</v>
      </c>
      <c r="H76" s="266"/>
      <c r="I76" s="290">
        <v>96478.19</v>
      </c>
      <c r="J76" s="266"/>
      <c r="K76" s="290">
        <v>32370.07</v>
      </c>
      <c r="L76" s="266">
        <v>0</v>
      </c>
    </row>
    <row r="77" spans="1:12" x14ac:dyDescent="0.2">
      <c r="A77" s="28" t="s">
        <v>1212</v>
      </c>
      <c r="B77" s="13" t="s">
        <v>153</v>
      </c>
      <c r="C77" s="3" t="s">
        <v>0</v>
      </c>
      <c r="D77" s="13" t="s">
        <v>154</v>
      </c>
      <c r="E77" s="268"/>
      <c r="F77" s="268"/>
      <c r="G77" s="291">
        <v>403.59</v>
      </c>
      <c r="H77" s="270"/>
      <c r="I77" s="291">
        <v>31591.32</v>
      </c>
      <c r="J77" s="270"/>
      <c r="K77" s="291">
        <v>31187.73</v>
      </c>
      <c r="L77" s="266">
        <v>0</v>
      </c>
    </row>
    <row r="78" spans="1:12" x14ac:dyDescent="0.2">
      <c r="A78" s="28" t="s">
        <v>1213</v>
      </c>
      <c r="B78" s="13" t="s">
        <v>155</v>
      </c>
      <c r="C78" s="3" t="s">
        <v>0</v>
      </c>
      <c r="D78" s="13" t="s">
        <v>156</v>
      </c>
      <c r="E78" s="268"/>
      <c r="F78" s="268"/>
      <c r="G78" s="291">
        <v>37147.440000000002</v>
      </c>
      <c r="H78" s="270"/>
      <c r="I78" s="291">
        <v>40139.730000000003</v>
      </c>
      <c r="J78" s="270"/>
      <c r="K78" s="291">
        <v>2992.29</v>
      </c>
      <c r="L78" s="266">
        <v>0</v>
      </c>
    </row>
    <row r="79" spans="1:12" x14ac:dyDescent="0.2">
      <c r="A79" s="28" t="s">
        <v>1214</v>
      </c>
      <c r="B79" s="13" t="s">
        <v>157</v>
      </c>
      <c r="C79" s="3" t="s">
        <v>0</v>
      </c>
      <c r="D79" s="13" t="s">
        <v>158</v>
      </c>
      <c r="E79" s="268"/>
      <c r="F79" s="268"/>
      <c r="G79" s="291">
        <v>12123.26</v>
      </c>
      <c r="H79" s="270"/>
      <c r="I79" s="291">
        <v>2527.3000000000002</v>
      </c>
      <c r="J79" s="270"/>
      <c r="K79" s="291">
        <v>-9595.9599999999991</v>
      </c>
      <c r="L79" s="266">
        <v>0</v>
      </c>
    </row>
    <row r="80" spans="1:12" x14ac:dyDescent="0.2">
      <c r="A80" s="28" t="s">
        <v>1215</v>
      </c>
      <c r="B80" s="13" t="s">
        <v>159</v>
      </c>
      <c r="C80" s="3" t="s">
        <v>0</v>
      </c>
      <c r="D80" s="13" t="s">
        <v>160</v>
      </c>
      <c r="E80" s="268"/>
      <c r="F80" s="268"/>
      <c r="G80" s="291">
        <v>2971.49</v>
      </c>
      <c r="H80" s="270"/>
      <c r="I80" s="291">
        <v>3210.94</v>
      </c>
      <c r="J80" s="270"/>
      <c r="K80" s="291">
        <v>239.45</v>
      </c>
      <c r="L80" s="266">
        <v>0</v>
      </c>
    </row>
    <row r="81" spans="1:12" x14ac:dyDescent="0.2">
      <c r="A81" s="28" t="s">
        <v>1216</v>
      </c>
      <c r="B81" s="13" t="s">
        <v>161</v>
      </c>
      <c r="C81" s="3" t="s">
        <v>0</v>
      </c>
      <c r="D81" s="13" t="s">
        <v>162</v>
      </c>
      <c r="E81" s="268"/>
      <c r="F81" s="268"/>
      <c r="G81" s="291">
        <v>1515.22</v>
      </c>
      <c r="H81" s="270"/>
      <c r="I81" s="291">
        <v>315.92</v>
      </c>
      <c r="J81" s="270"/>
      <c r="K81" s="291">
        <v>-1199.3</v>
      </c>
      <c r="L81" s="266">
        <v>0</v>
      </c>
    </row>
    <row r="82" spans="1:12" x14ac:dyDescent="0.2">
      <c r="A82" s="28" t="s">
        <v>1217</v>
      </c>
      <c r="B82" s="13" t="s">
        <v>163</v>
      </c>
      <c r="C82" s="3" t="s">
        <v>0</v>
      </c>
      <c r="D82" s="13" t="s">
        <v>164</v>
      </c>
      <c r="E82" s="268"/>
      <c r="F82" s="268"/>
      <c r="G82" s="291">
        <v>371.46</v>
      </c>
      <c r="H82" s="270"/>
      <c r="I82" s="291">
        <v>401.43</v>
      </c>
      <c r="J82" s="270"/>
      <c r="K82" s="291">
        <v>29.97</v>
      </c>
      <c r="L82" s="266">
        <v>0</v>
      </c>
    </row>
    <row r="83" spans="1:12" x14ac:dyDescent="0.2">
      <c r="A83" s="28" t="s">
        <v>1218</v>
      </c>
      <c r="B83" s="13" t="s">
        <v>165</v>
      </c>
      <c r="C83" s="3" t="s">
        <v>0</v>
      </c>
      <c r="D83" s="13" t="s">
        <v>166</v>
      </c>
      <c r="E83" s="268"/>
      <c r="F83" s="268"/>
      <c r="G83" s="291">
        <v>103.03</v>
      </c>
      <c r="H83" s="270"/>
      <c r="I83" s="291">
        <v>8055.86</v>
      </c>
      <c r="J83" s="270"/>
      <c r="K83" s="291">
        <v>7952.83</v>
      </c>
      <c r="L83" s="266">
        <v>0</v>
      </c>
    </row>
    <row r="84" spans="1:12" x14ac:dyDescent="0.2">
      <c r="A84" s="28" t="s">
        <v>1219</v>
      </c>
      <c r="B84" s="13" t="s">
        <v>167</v>
      </c>
      <c r="C84" s="3" t="s">
        <v>0</v>
      </c>
      <c r="D84" s="13" t="s">
        <v>168</v>
      </c>
      <c r="E84" s="268"/>
      <c r="F84" s="268"/>
      <c r="G84" s="291">
        <v>9472.6299999999992</v>
      </c>
      <c r="H84" s="270"/>
      <c r="I84" s="291">
        <v>10235.69</v>
      </c>
      <c r="J84" s="270"/>
      <c r="K84" s="291">
        <v>763.06</v>
      </c>
      <c r="L84" s="266">
        <v>0</v>
      </c>
    </row>
    <row r="85" spans="1:12" x14ac:dyDescent="0.2">
      <c r="A85" s="15" t="s">
        <v>0</v>
      </c>
      <c r="B85" s="16" t="s">
        <v>0</v>
      </c>
      <c r="C85" s="3" t="s">
        <v>0</v>
      </c>
      <c r="D85" s="16" t="s">
        <v>0</v>
      </c>
      <c r="E85" s="271"/>
      <c r="F85" s="271"/>
      <c r="G85" s="288"/>
      <c r="H85" s="271"/>
      <c r="I85" s="288"/>
      <c r="J85" s="271"/>
      <c r="K85" s="288"/>
      <c r="L85" s="266">
        <v>0</v>
      </c>
    </row>
    <row r="86" spans="1:12" x14ac:dyDescent="0.2">
      <c r="A86" s="9" t="s">
        <v>1220</v>
      </c>
      <c r="B86" s="10" t="s">
        <v>169</v>
      </c>
      <c r="C86" s="3" t="s">
        <v>0</v>
      </c>
      <c r="D86" s="10" t="s">
        <v>170</v>
      </c>
      <c r="E86" s="11"/>
      <c r="F86" s="11"/>
      <c r="G86" s="290">
        <v>170268.01</v>
      </c>
      <c r="H86" s="266"/>
      <c r="I86" s="290">
        <v>181532.86</v>
      </c>
      <c r="J86" s="266"/>
      <c r="K86" s="290">
        <v>11264.85</v>
      </c>
      <c r="L86" s="266">
        <v>0</v>
      </c>
    </row>
    <row r="87" spans="1:12" x14ac:dyDescent="0.2">
      <c r="A87" s="9" t="s">
        <v>1221</v>
      </c>
      <c r="B87" s="10" t="s">
        <v>171</v>
      </c>
      <c r="C87" s="3" t="s">
        <v>0</v>
      </c>
      <c r="D87" s="10" t="s">
        <v>170</v>
      </c>
      <c r="E87" s="11"/>
      <c r="F87" s="11"/>
      <c r="G87" s="290">
        <v>170268.01</v>
      </c>
      <c r="H87" s="266"/>
      <c r="I87" s="290">
        <v>181532.86</v>
      </c>
      <c r="J87" s="266"/>
      <c r="K87" s="290">
        <v>11264.85</v>
      </c>
      <c r="L87" s="266">
        <v>0</v>
      </c>
    </row>
    <row r="88" spans="1:12" x14ac:dyDescent="0.2">
      <c r="A88" s="28" t="s">
        <v>1222</v>
      </c>
      <c r="B88" s="13" t="s">
        <v>172</v>
      </c>
      <c r="C88" s="3" t="s">
        <v>0</v>
      </c>
      <c r="D88" s="13" t="s">
        <v>173</v>
      </c>
      <c r="E88" s="268"/>
      <c r="F88" s="268"/>
      <c r="G88" s="291">
        <v>135293.23000000001</v>
      </c>
      <c r="H88" s="270"/>
      <c r="I88" s="291">
        <v>133083.69</v>
      </c>
      <c r="J88" s="270"/>
      <c r="K88" s="291">
        <v>-2209.54</v>
      </c>
      <c r="L88" s="266">
        <v>0</v>
      </c>
    </row>
    <row r="89" spans="1:12" x14ac:dyDescent="0.2">
      <c r="A89" s="28" t="s">
        <v>1223</v>
      </c>
      <c r="B89" s="13" t="s">
        <v>174</v>
      </c>
      <c r="C89" s="3" t="s">
        <v>0</v>
      </c>
      <c r="D89" s="13" t="s">
        <v>175</v>
      </c>
      <c r="E89" s="268"/>
      <c r="F89" s="268"/>
      <c r="G89" s="291">
        <v>31020.31</v>
      </c>
      <c r="H89" s="270"/>
      <c r="I89" s="291">
        <v>43066.12</v>
      </c>
      <c r="J89" s="270"/>
      <c r="K89" s="291">
        <v>12045.81</v>
      </c>
      <c r="L89" s="266">
        <v>0</v>
      </c>
    </row>
    <row r="90" spans="1:12" x14ac:dyDescent="0.2">
      <c r="A90" s="28" t="s">
        <v>1224</v>
      </c>
      <c r="B90" s="13" t="s">
        <v>176</v>
      </c>
      <c r="C90" s="3" t="s">
        <v>0</v>
      </c>
      <c r="D90" s="13" t="s">
        <v>177</v>
      </c>
      <c r="E90" s="268"/>
      <c r="F90" s="268"/>
      <c r="G90" s="291">
        <v>3954.47</v>
      </c>
      <c r="H90" s="270"/>
      <c r="I90" s="291">
        <v>5383.05</v>
      </c>
      <c r="J90" s="270"/>
      <c r="K90" s="291">
        <v>1428.58</v>
      </c>
      <c r="L90" s="266">
        <v>0</v>
      </c>
    </row>
    <row r="91" spans="1:12" x14ac:dyDescent="0.2">
      <c r="A91" s="15" t="s">
        <v>0</v>
      </c>
      <c r="B91" s="16" t="s">
        <v>0</v>
      </c>
      <c r="C91" s="3" t="s">
        <v>0</v>
      </c>
      <c r="D91" s="16" t="s">
        <v>0</v>
      </c>
      <c r="E91" s="271"/>
      <c r="F91" s="271"/>
      <c r="G91" s="288"/>
      <c r="H91" s="271"/>
      <c r="I91" s="288"/>
      <c r="J91" s="271"/>
      <c r="K91" s="288"/>
      <c r="L91" s="266">
        <v>0</v>
      </c>
    </row>
    <row r="92" spans="1:12" x14ac:dyDescent="0.2">
      <c r="A92" s="9" t="s">
        <v>1225</v>
      </c>
      <c r="B92" s="10" t="s">
        <v>178</v>
      </c>
      <c r="C92" s="3" t="s">
        <v>0</v>
      </c>
      <c r="D92" s="10" t="s">
        <v>179</v>
      </c>
      <c r="E92" s="11"/>
      <c r="F92" s="11"/>
      <c r="G92" s="290">
        <v>71543.55</v>
      </c>
      <c r="H92" s="266"/>
      <c r="I92" s="290">
        <v>82944.63</v>
      </c>
      <c r="J92" s="266"/>
      <c r="K92" s="290">
        <v>11401.08</v>
      </c>
      <c r="L92" s="266">
        <v>0</v>
      </c>
    </row>
    <row r="93" spans="1:12" x14ac:dyDescent="0.2">
      <c r="A93" s="9" t="s">
        <v>1226</v>
      </c>
      <c r="B93" s="10" t="s">
        <v>180</v>
      </c>
      <c r="C93" s="3" t="s">
        <v>0</v>
      </c>
      <c r="D93" s="10" t="s">
        <v>179</v>
      </c>
      <c r="E93" s="11"/>
      <c r="F93" s="11"/>
      <c r="G93" s="290">
        <v>71543.55</v>
      </c>
      <c r="H93" s="266"/>
      <c r="I93" s="290">
        <v>82944.63</v>
      </c>
      <c r="J93" s="266"/>
      <c r="K93" s="290">
        <v>11401.08</v>
      </c>
      <c r="L93" s="266">
        <v>0</v>
      </c>
    </row>
    <row r="94" spans="1:12" x14ac:dyDescent="0.2">
      <c r="A94" s="28" t="s">
        <v>1227</v>
      </c>
      <c r="B94" s="13" t="s">
        <v>181</v>
      </c>
      <c r="C94" s="3" t="s">
        <v>0</v>
      </c>
      <c r="D94" s="13" t="s">
        <v>182</v>
      </c>
      <c r="E94" s="268"/>
      <c r="F94" s="268"/>
      <c r="G94" s="291">
        <v>8743.2900000000009</v>
      </c>
      <c r="H94" s="270"/>
      <c r="I94" s="291">
        <v>8568.36</v>
      </c>
      <c r="J94" s="270"/>
      <c r="K94" s="291">
        <v>-174.93</v>
      </c>
      <c r="L94" s="266">
        <v>0</v>
      </c>
    </row>
    <row r="95" spans="1:12" x14ac:dyDescent="0.2">
      <c r="A95" s="28" t="s">
        <v>1228</v>
      </c>
      <c r="B95" s="13" t="s">
        <v>183</v>
      </c>
      <c r="C95" s="3" t="s">
        <v>0</v>
      </c>
      <c r="D95" s="13" t="s">
        <v>184</v>
      </c>
      <c r="E95" s="268"/>
      <c r="F95" s="268"/>
      <c r="G95" s="291">
        <v>41806.18</v>
      </c>
      <c r="H95" s="270"/>
      <c r="I95" s="291">
        <v>38278.980000000003</v>
      </c>
      <c r="J95" s="270"/>
      <c r="K95" s="291">
        <v>-3527.2</v>
      </c>
      <c r="L95" s="266">
        <v>0</v>
      </c>
    </row>
    <row r="96" spans="1:12" x14ac:dyDescent="0.2">
      <c r="A96" s="28" t="s">
        <v>1229</v>
      </c>
      <c r="B96" s="13" t="s">
        <v>185</v>
      </c>
      <c r="C96" s="3" t="s">
        <v>0</v>
      </c>
      <c r="D96" s="13" t="s">
        <v>186</v>
      </c>
      <c r="E96" s="268"/>
      <c r="F96" s="268"/>
      <c r="G96" s="291">
        <v>195.75</v>
      </c>
      <c r="H96" s="270"/>
      <c r="I96" s="291">
        <v>0</v>
      </c>
      <c r="J96" s="270"/>
      <c r="K96" s="291">
        <v>-195.75</v>
      </c>
      <c r="L96" s="266" t="e">
        <v>#N/A</v>
      </c>
    </row>
    <row r="97" spans="1:12" x14ac:dyDescent="0.2">
      <c r="A97" s="28" t="s">
        <v>1230</v>
      </c>
      <c r="B97" s="13" t="s">
        <v>187</v>
      </c>
      <c r="C97" s="3" t="s">
        <v>0</v>
      </c>
      <c r="D97" s="13" t="s">
        <v>188</v>
      </c>
      <c r="E97" s="268"/>
      <c r="F97" s="268"/>
      <c r="G97" s="291">
        <v>2143.02</v>
      </c>
      <c r="H97" s="270"/>
      <c r="I97" s="291">
        <v>2381.64</v>
      </c>
      <c r="J97" s="270"/>
      <c r="K97" s="291">
        <v>238.62</v>
      </c>
      <c r="L97" s="266">
        <v>0</v>
      </c>
    </row>
    <row r="98" spans="1:12" x14ac:dyDescent="0.2">
      <c r="A98" s="28" t="s">
        <v>1231</v>
      </c>
      <c r="B98" s="13" t="s">
        <v>189</v>
      </c>
      <c r="C98" s="3" t="s">
        <v>0</v>
      </c>
      <c r="D98" s="13" t="s">
        <v>190</v>
      </c>
      <c r="E98" s="268"/>
      <c r="F98" s="268"/>
      <c r="G98" s="291">
        <v>9251.61</v>
      </c>
      <c r="H98" s="270"/>
      <c r="I98" s="291">
        <v>10378.23</v>
      </c>
      <c r="J98" s="270"/>
      <c r="K98" s="291">
        <v>1126.6199999999999</v>
      </c>
      <c r="L98" s="266">
        <v>0</v>
      </c>
    </row>
    <row r="99" spans="1:12" x14ac:dyDescent="0.2">
      <c r="A99" s="28" t="s">
        <v>1232</v>
      </c>
      <c r="B99" s="13" t="s">
        <v>191</v>
      </c>
      <c r="C99" s="3" t="s">
        <v>0</v>
      </c>
      <c r="D99" s="13" t="s">
        <v>192</v>
      </c>
      <c r="E99" s="268"/>
      <c r="F99" s="268"/>
      <c r="G99" s="291">
        <v>5114.67</v>
      </c>
      <c r="H99" s="270"/>
      <c r="I99" s="291">
        <v>18785.73</v>
      </c>
      <c r="J99" s="270"/>
      <c r="K99" s="291">
        <v>13671.06</v>
      </c>
      <c r="L99" s="266">
        <v>0</v>
      </c>
    </row>
    <row r="100" spans="1:12" x14ac:dyDescent="0.2">
      <c r="A100" s="28" t="s">
        <v>1233</v>
      </c>
      <c r="B100" s="13" t="s">
        <v>193</v>
      </c>
      <c r="C100" s="3" t="s">
        <v>0</v>
      </c>
      <c r="D100" s="13" t="s">
        <v>194</v>
      </c>
      <c r="E100" s="268"/>
      <c r="F100" s="268"/>
      <c r="G100" s="291">
        <v>3199.37</v>
      </c>
      <c r="H100" s="270"/>
      <c r="I100" s="291">
        <v>3462.03</v>
      </c>
      <c r="J100" s="270"/>
      <c r="K100" s="291">
        <v>262.66000000000003</v>
      </c>
      <c r="L100" s="266">
        <v>0</v>
      </c>
    </row>
    <row r="101" spans="1:12" x14ac:dyDescent="0.2">
      <c r="A101" s="28" t="s">
        <v>1234</v>
      </c>
      <c r="B101" s="13" t="s">
        <v>1235</v>
      </c>
      <c r="C101" s="3" t="s">
        <v>0</v>
      </c>
      <c r="D101" s="13" t="s">
        <v>1236</v>
      </c>
      <c r="E101" s="268"/>
      <c r="F101" s="268"/>
      <c r="G101" s="291">
        <v>1089.6600000000001</v>
      </c>
      <c r="H101" s="270"/>
      <c r="I101" s="291">
        <v>1089.6600000000001</v>
      </c>
      <c r="J101" s="270"/>
      <c r="K101" s="291">
        <v>0</v>
      </c>
      <c r="L101" s="266" t="e">
        <v>#N/A</v>
      </c>
    </row>
    <row r="102" spans="1:12" x14ac:dyDescent="0.2">
      <c r="A102" s="15" t="s">
        <v>0</v>
      </c>
      <c r="B102" s="16" t="s">
        <v>0</v>
      </c>
      <c r="C102" s="3" t="s">
        <v>0</v>
      </c>
      <c r="D102" s="16" t="s">
        <v>0</v>
      </c>
      <c r="E102" s="271"/>
      <c r="F102" s="271"/>
      <c r="G102" s="288"/>
      <c r="H102" s="271"/>
      <c r="I102" s="288"/>
      <c r="J102" s="271"/>
      <c r="K102" s="288"/>
      <c r="L102" s="266">
        <v>0</v>
      </c>
    </row>
    <row r="103" spans="1:12" x14ac:dyDescent="0.2">
      <c r="A103" s="9" t="s">
        <v>1237</v>
      </c>
      <c r="B103" s="10" t="s">
        <v>195</v>
      </c>
      <c r="C103" s="3" t="s">
        <v>0</v>
      </c>
      <c r="D103" s="10" t="s">
        <v>196</v>
      </c>
      <c r="E103" s="11"/>
      <c r="F103" s="11"/>
      <c r="G103" s="290">
        <v>638352.98</v>
      </c>
      <c r="H103" s="266"/>
      <c r="I103" s="290">
        <v>659849.88</v>
      </c>
      <c r="J103" s="266"/>
      <c r="K103" s="290">
        <v>21496.9</v>
      </c>
      <c r="L103" s="266">
        <v>0</v>
      </c>
    </row>
    <row r="104" spans="1:12" x14ac:dyDescent="0.2">
      <c r="A104" s="9" t="s">
        <v>1238</v>
      </c>
      <c r="B104" s="10" t="s">
        <v>197</v>
      </c>
      <c r="C104" s="3" t="s">
        <v>0</v>
      </c>
      <c r="D104" s="10" t="s">
        <v>196</v>
      </c>
      <c r="E104" s="11"/>
      <c r="F104" s="11"/>
      <c r="G104" s="290">
        <v>638352.98</v>
      </c>
      <c r="H104" s="266"/>
      <c r="I104" s="290">
        <v>659849.88</v>
      </c>
      <c r="J104" s="266"/>
      <c r="K104" s="290">
        <v>21496.9</v>
      </c>
      <c r="L104" s="266">
        <v>0</v>
      </c>
    </row>
    <row r="105" spans="1:12" x14ac:dyDescent="0.2">
      <c r="A105" s="28" t="s">
        <v>1239</v>
      </c>
      <c r="B105" s="13" t="s">
        <v>198</v>
      </c>
      <c r="C105" s="3" t="s">
        <v>0</v>
      </c>
      <c r="D105" s="13" t="s">
        <v>199</v>
      </c>
      <c r="E105" s="268"/>
      <c r="F105" s="268"/>
      <c r="G105" s="291">
        <v>638352.98</v>
      </c>
      <c r="H105" s="270"/>
      <c r="I105" s="291">
        <v>659849.88</v>
      </c>
      <c r="J105" s="270"/>
      <c r="K105" s="291">
        <v>21496.9</v>
      </c>
      <c r="L105" s="266">
        <v>0</v>
      </c>
    </row>
    <row r="106" spans="1:12" x14ac:dyDescent="0.2">
      <c r="A106" s="15" t="s">
        <v>0</v>
      </c>
      <c r="B106" s="16" t="s">
        <v>0</v>
      </c>
      <c r="C106" s="3" t="s">
        <v>0</v>
      </c>
      <c r="D106" s="16" t="s">
        <v>0</v>
      </c>
      <c r="E106" s="271"/>
      <c r="F106" s="271"/>
      <c r="G106" s="288"/>
      <c r="H106" s="271"/>
      <c r="I106" s="288"/>
      <c r="J106" s="271"/>
      <c r="K106" s="288"/>
      <c r="L106" s="266">
        <v>0</v>
      </c>
    </row>
    <row r="107" spans="1:12" x14ac:dyDescent="0.2">
      <c r="A107" s="9" t="s">
        <v>1243</v>
      </c>
      <c r="B107" s="10" t="s">
        <v>204</v>
      </c>
      <c r="C107" s="3" t="s">
        <v>0</v>
      </c>
      <c r="D107" s="10" t="s">
        <v>205</v>
      </c>
      <c r="E107" s="11"/>
      <c r="F107" s="11"/>
      <c r="G107" s="290">
        <v>1995307.98</v>
      </c>
      <c r="H107" s="266"/>
      <c r="I107" s="290">
        <v>2373203.42</v>
      </c>
      <c r="J107" s="266"/>
      <c r="K107" s="290">
        <v>377895.44</v>
      </c>
      <c r="L107" s="266">
        <v>0</v>
      </c>
    </row>
    <row r="108" spans="1:12" x14ac:dyDescent="0.2">
      <c r="A108" s="9" t="s">
        <v>1244</v>
      </c>
      <c r="B108" s="10" t="s">
        <v>206</v>
      </c>
      <c r="C108" s="3" t="s">
        <v>0</v>
      </c>
      <c r="D108" s="10" t="s">
        <v>205</v>
      </c>
      <c r="E108" s="11"/>
      <c r="F108" s="11"/>
      <c r="G108" s="290">
        <v>1995307.98</v>
      </c>
      <c r="H108" s="266"/>
      <c r="I108" s="290">
        <v>2373203.42</v>
      </c>
      <c r="J108" s="266"/>
      <c r="K108" s="290">
        <v>377895.44</v>
      </c>
      <c r="L108" s="266">
        <v>0</v>
      </c>
    </row>
    <row r="109" spans="1:12" x14ac:dyDescent="0.2">
      <c r="A109" s="28" t="s">
        <v>1245</v>
      </c>
      <c r="B109" s="13" t="s">
        <v>209</v>
      </c>
      <c r="C109" s="3" t="s">
        <v>0</v>
      </c>
      <c r="D109" s="13" t="s">
        <v>210</v>
      </c>
      <c r="E109" s="268"/>
      <c r="F109" s="268"/>
      <c r="G109" s="291">
        <v>1053524.74</v>
      </c>
      <c r="H109" s="270"/>
      <c r="I109" s="291">
        <v>4516.03</v>
      </c>
      <c r="J109" s="270"/>
      <c r="K109" s="291">
        <v>-1049008.71</v>
      </c>
      <c r="L109" s="266">
        <v>0</v>
      </c>
    </row>
    <row r="110" spans="1:12" x14ac:dyDescent="0.2">
      <c r="A110" s="28" t="s">
        <v>1246</v>
      </c>
      <c r="B110" s="13" t="s">
        <v>213</v>
      </c>
      <c r="C110" s="3" t="s">
        <v>0</v>
      </c>
      <c r="D110" s="13" t="s">
        <v>214</v>
      </c>
      <c r="E110" s="268"/>
      <c r="F110" s="268"/>
      <c r="G110" s="291">
        <v>805849.36</v>
      </c>
      <c r="H110" s="270"/>
      <c r="I110" s="291">
        <v>911303.35</v>
      </c>
      <c r="J110" s="270"/>
      <c r="K110" s="291">
        <v>105453.99</v>
      </c>
      <c r="L110" s="266">
        <v>0</v>
      </c>
    </row>
    <row r="111" spans="1:12" x14ac:dyDescent="0.2">
      <c r="A111" s="28" t="s">
        <v>1247</v>
      </c>
      <c r="B111" s="13" t="s">
        <v>215</v>
      </c>
      <c r="C111" s="3" t="s">
        <v>0</v>
      </c>
      <c r="D111" s="13" t="s">
        <v>216</v>
      </c>
      <c r="E111" s="268"/>
      <c r="F111" s="268"/>
      <c r="G111" s="291">
        <v>0</v>
      </c>
      <c r="H111" s="270"/>
      <c r="I111" s="291">
        <v>327</v>
      </c>
      <c r="J111" s="270"/>
      <c r="K111" s="291">
        <v>327</v>
      </c>
      <c r="L111" s="266">
        <v>0</v>
      </c>
    </row>
    <row r="112" spans="1:12" x14ac:dyDescent="0.2">
      <c r="A112" s="28" t="s">
        <v>1248</v>
      </c>
      <c r="B112" s="13" t="s">
        <v>217</v>
      </c>
      <c r="C112" s="3" t="s">
        <v>0</v>
      </c>
      <c r="D112" s="13" t="s">
        <v>218</v>
      </c>
      <c r="E112" s="268"/>
      <c r="F112" s="268"/>
      <c r="G112" s="291">
        <v>0</v>
      </c>
      <c r="H112" s="270"/>
      <c r="I112" s="291">
        <v>3532.3</v>
      </c>
      <c r="J112" s="270"/>
      <c r="K112" s="291">
        <v>3532.3</v>
      </c>
      <c r="L112" s="266" t="e">
        <v>#N/A</v>
      </c>
    </row>
    <row r="113" spans="1:12" x14ac:dyDescent="0.2">
      <c r="A113" s="28" t="s">
        <v>1249</v>
      </c>
      <c r="B113" s="13" t="s">
        <v>219</v>
      </c>
      <c r="C113" s="3" t="s">
        <v>0</v>
      </c>
      <c r="D113" s="13" t="s">
        <v>220</v>
      </c>
      <c r="E113" s="268"/>
      <c r="F113" s="268"/>
      <c r="G113" s="291">
        <v>129388.06</v>
      </c>
      <c r="H113" s="270"/>
      <c r="I113" s="291">
        <v>400000</v>
      </c>
      <c r="J113" s="270"/>
      <c r="K113" s="291">
        <v>270611.94</v>
      </c>
      <c r="L113" s="266" t="e">
        <v>#N/A</v>
      </c>
    </row>
    <row r="114" spans="1:12" x14ac:dyDescent="0.2">
      <c r="A114" s="28" t="s">
        <v>1250</v>
      </c>
      <c r="B114" s="13" t="s">
        <v>1251</v>
      </c>
      <c r="C114" s="3" t="s">
        <v>0</v>
      </c>
      <c r="D114" s="13" t="s">
        <v>1252</v>
      </c>
      <c r="E114" s="268"/>
      <c r="F114" s="268"/>
      <c r="G114" s="291">
        <v>6545.82</v>
      </c>
      <c r="H114" s="270"/>
      <c r="I114" s="291">
        <v>1053524.74</v>
      </c>
      <c r="J114" s="270"/>
      <c r="K114" s="291">
        <v>1046978.92</v>
      </c>
      <c r="L114" s="266" t="e">
        <v>#N/A</v>
      </c>
    </row>
    <row r="115" spans="1:12" x14ac:dyDescent="0.2">
      <c r="A115" s="9" t="s">
        <v>0</v>
      </c>
      <c r="B115" s="10" t="s">
        <v>0</v>
      </c>
      <c r="C115" s="3" t="s">
        <v>0</v>
      </c>
      <c r="D115" s="10" t="s">
        <v>0</v>
      </c>
      <c r="E115" s="11"/>
      <c r="F115" s="11"/>
      <c r="G115" s="292"/>
      <c r="H115" s="11"/>
      <c r="I115" s="292"/>
      <c r="J115" s="11"/>
      <c r="K115" s="292"/>
      <c r="L115" s="266">
        <v>0</v>
      </c>
    </row>
    <row r="116" spans="1:12" x14ac:dyDescent="0.2">
      <c r="A116" s="9" t="s">
        <v>1253</v>
      </c>
      <c r="B116" s="10" t="s">
        <v>221</v>
      </c>
      <c r="C116" s="3" t="s">
        <v>0</v>
      </c>
      <c r="D116" s="10" t="s">
        <v>222</v>
      </c>
      <c r="E116" s="11"/>
      <c r="F116" s="11"/>
      <c r="G116" s="290">
        <v>19691.32</v>
      </c>
      <c r="H116" s="266"/>
      <c r="I116" s="290">
        <v>0</v>
      </c>
      <c r="J116" s="266"/>
      <c r="K116" s="290">
        <v>-19691.32</v>
      </c>
      <c r="L116" s="266">
        <v>0</v>
      </c>
    </row>
    <row r="117" spans="1:12" x14ac:dyDescent="0.2">
      <c r="A117" s="9" t="s">
        <v>1254</v>
      </c>
      <c r="B117" s="10" t="s">
        <v>223</v>
      </c>
      <c r="C117" s="3" t="s">
        <v>0</v>
      </c>
      <c r="D117" s="10" t="s">
        <v>224</v>
      </c>
      <c r="E117" s="11"/>
      <c r="F117" s="11"/>
      <c r="G117" s="290">
        <v>54.97</v>
      </c>
      <c r="H117" s="266"/>
      <c r="I117" s="290">
        <v>0</v>
      </c>
      <c r="J117" s="266"/>
      <c r="K117" s="290">
        <v>-54.97</v>
      </c>
      <c r="L117" s="266" t="e">
        <v>#N/A</v>
      </c>
    </row>
    <row r="118" spans="1:12" x14ac:dyDescent="0.2">
      <c r="A118" s="9" t="s">
        <v>1255</v>
      </c>
      <c r="B118" s="10" t="s">
        <v>225</v>
      </c>
      <c r="C118" s="3" t="s">
        <v>0</v>
      </c>
      <c r="D118" s="10" t="s">
        <v>226</v>
      </c>
      <c r="E118" s="11"/>
      <c r="F118" s="11"/>
      <c r="G118" s="290">
        <v>54.97</v>
      </c>
      <c r="H118" s="266"/>
      <c r="I118" s="290">
        <v>0</v>
      </c>
      <c r="J118" s="266"/>
      <c r="K118" s="290">
        <v>-54.97</v>
      </c>
      <c r="L118" s="266" t="e">
        <v>#N/A</v>
      </c>
    </row>
    <row r="119" spans="1:12" x14ac:dyDescent="0.2">
      <c r="A119" s="9" t="s">
        <v>1256</v>
      </c>
      <c r="B119" s="10" t="s">
        <v>227</v>
      </c>
      <c r="C119" s="3" t="s">
        <v>0</v>
      </c>
      <c r="D119" s="10" t="s">
        <v>228</v>
      </c>
      <c r="E119" s="11"/>
      <c r="F119" s="11"/>
      <c r="G119" s="290">
        <v>54.97</v>
      </c>
      <c r="H119" s="266"/>
      <c r="I119" s="290">
        <v>0</v>
      </c>
      <c r="J119" s="266"/>
      <c r="K119" s="290">
        <v>-54.97</v>
      </c>
      <c r="L119" s="266" t="e">
        <v>#N/A</v>
      </c>
    </row>
    <row r="120" spans="1:12" x14ac:dyDescent="0.2">
      <c r="A120" s="28" t="s">
        <v>1257</v>
      </c>
      <c r="B120" s="13" t="s">
        <v>229</v>
      </c>
      <c r="C120" s="3" t="s">
        <v>0</v>
      </c>
      <c r="D120" s="13" t="s">
        <v>230</v>
      </c>
      <c r="E120" s="268"/>
      <c r="F120" s="268"/>
      <c r="G120" s="291">
        <v>54.97</v>
      </c>
      <c r="H120" s="270"/>
      <c r="I120" s="291">
        <v>0</v>
      </c>
      <c r="J120" s="270"/>
      <c r="K120" s="291">
        <v>-54.97</v>
      </c>
      <c r="L120" s="266" t="e">
        <v>#N/A</v>
      </c>
    </row>
    <row r="121" spans="1:12" x14ac:dyDescent="0.2">
      <c r="A121" s="9" t="s">
        <v>0</v>
      </c>
      <c r="B121" s="10" t="s">
        <v>0</v>
      </c>
      <c r="C121" s="3" t="s">
        <v>0</v>
      </c>
      <c r="D121" s="10" t="s">
        <v>0</v>
      </c>
      <c r="E121" s="11"/>
      <c r="F121" s="11"/>
      <c r="G121" s="292"/>
      <c r="H121" s="11"/>
      <c r="I121" s="292"/>
      <c r="J121" s="11"/>
      <c r="K121" s="292"/>
      <c r="L121" s="266">
        <v>0</v>
      </c>
    </row>
    <row r="122" spans="1:12" x14ac:dyDescent="0.2">
      <c r="A122" s="9" t="s">
        <v>1258</v>
      </c>
      <c r="B122" s="10" t="s">
        <v>231</v>
      </c>
      <c r="C122" s="3" t="s">
        <v>0</v>
      </c>
      <c r="D122" s="10" t="s">
        <v>232</v>
      </c>
      <c r="E122" s="11"/>
      <c r="F122" s="11"/>
      <c r="G122" s="290">
        <v>19636.349999999999</v>
      </c>
      <c r="H122" s="266"/>
      <c r="I122" s="290">
        <v>0</v>
      </c>
      <c r="J122" s="266"/>
      <c r="K122" s="290">
        <v>-19636.349999999999</v>
      </c>
      <c r="L122" s="266">
        <v>0</v>
      </c>
    </row>
    <row r="123" spans="1:12" x14ac:dyDescent="0.2">
      <c r="A123" s="9" t="s">
        <v>1259</v>
      </c>
      <c r="B123" s="10" t="s">
        <v>233</v>
      </c>
      <c r="C123" s="3" t="s">
        <v>0</v>
      </c>
      <c r="D123" s="10" t="s">
        <v>234</v>
      </c>
      <c r="E123" s="11"/>
      <c r="F123" s="11"/>
      <c r="G123" s="290">
        <v>19636.349999999999</v>
      </c>
      <c r="H123" s="266"/>
      <c r="I123" s="290">
        <v>0</v>
      </c>
      <c r="J123" s="266"/>
      <c r="K123" s="290">
        <v>-19636.349999999999</v>
      </c>
      <c r="L123" s="266">
        <v>0</v>
      </c>
    </row>
    <row r="124" spans="1:12" x14ac:dyDescent="0.2">
      <c r="A124" s="9" t="s">
        <v>1260</v>
      </c>
      <c r="B124" s="10" t="s">
        <v>235</v>
      </c>
      <c r="C124" s="3" t="s">
        <v>0</v>
      </c>
      <c r="D124" s="10" t="s">
        <v>234</v>
      </c>
      <c r="E124" s="11"/>
      <c r="F124" s="11"/>
      <c r="G124" s="290">
        <v>19636.349999999999</v>
      </c>
      <c r="H124" s="266"/>
      <c r="I124" s="290">
        <v>0</v>
      </c>
      <c r="J124" s="266"/>
      <c r="K124" s="290">
        <v>-19636.349999999999</v>
      </c>
      <c r="L124" s="266">
        <v>0</v>
      </c>
    </row>
    <row r="125" spans="1:12" x14ac:dyDescent="0.2">
      <c r="A125" s="28" t="s">
        <v>1261</v>
      </c>
      <c r="B125" s="13" t="s">
        <v>236</v>
      </c>
      <c r="C125" s="3" t="s">
        <v>0</v>
      </c>
      <c r="D125" s="13" t="s">
        <v>237</v>
      </c>
      <c r="E125" s="268"/>
      <c r="F125" s="268"/>
      <c r="G125" s="291">
        <v>19636.349999999999</v>
      </c>
      <c r="H125" s="270"/>
      <c r="I125" s="291">
        <v>0</v>
      </c>
      <c r="J125" s="270"/>
      <c r="K125" s="291">
        <v>-19636.349999999999</v>
      </c>
      <c r="L125" s="266">
        <v>0</v>
      </c>
    </row>
    <row r="126" spans="1:12" x14ac:dyDescent="0.2">
      <c r="A126" s="15" t="s">
        <v>0</v>
      </c>
      <c r="B126" s="16" t="s">
        <v>0</v>
      </c>
      <c r="C126" s="3" t="s">
        <v>0</v>
      </c>
      <c r="D126" s="16" t="s">
        <v>0</v>
      </c>
      <c r="E126" s="271"/>
      <c r="F126" s="271"/>
      <c r="G126" s="288"/>
      <c r="H126" s="271"/>
      <c r="I126" s="288"/>
      <c r="J126" s="271"/>
      <c r="K126" s="288"/>
      <c r="L126" s="266"/>
    </row>
    <row r="127" spans="1:12" x14ac:dyDescent="0.2">
      <c r="A127" s="9" t="s">
        <v>1262</v>
      </c>
      <c r="B127" s="10" t="s">
        <v>1263</v>
      </c>
      <c r="C127" s="10" t="s">
        <v>238</v>
      </c>
      <c r="D127" s="11"/>
      <c r="E127" s="11"/>
      <c r="F127" s="11"/>
      <c r="G127" s="290">
        <v>1448894.23</v>
      </c>
      <c r="H127" s="266"/>
      <c r="I127" s="290">
        <v>27440.32</v>
      </c>
      <c r="J127" s="266"/>
      <c r="K127" s="290">
        <v>1421453.91</v>
      </c>
      <c r="L127" s="266">
        <v>0</v>
      </c>
    </row>
    <row r="128" spans="1:12" x14ac:dyDescent="0.2">
      <c r="A128" s="9" t="s">
        <v>1264</v>
      </c>
      <c r="B128" s="10" t="s">
        <v>239</v>
      </c>
      <c r="C128" s="3" t="s">
        <v>0</v>
      </c>
      <c r="D128" s="10" t="s">
        <v>240</v>
      </c>
      <c r="E128" s="11"/>
      <c r="F128" s="11"/>
      <c r="G128" s="290">
        <v>766753.04</v>
      </c>
      <c r="H128" s="266"/>
      <c r="I128" s="290">
        <v>25540.62</v>
      </c>
      <c r="J128" s="266"/>
      <c r="K128" s="290">
        <v>741212.42</v>
      </c>
      <c r="L128" s="266">
        <v>0</v>
      </c>
    </row>
    <row r="129" spans="1:12" x14ac:dyDescent="0.2">
      <c r="A129" s="9" t="s">
        <v>1265</v>
      </c>
      <c r="B129" s="10" t="s">
        <v>241</v>
      </c>
      <c r="C129" s="3" t="s">
        <v>0</v>
      </c>
      <c r="D129" s="10" t="s">
        <v>242</v>
      </c>
      <c r="E129" s="11"/>
      <c r="F129" s="11"/>
      <c r="G129" s="290">
        <v>682057.28</v>
      </c>
      <c r="H129" s="266"/>
      <c r="I129" s="290">
        <v>25540.62</v>
      </c>
      <c r="J129" s="266"/>
      <c r="K129" s="290">
        <v>656516.66</v>
      </c>
      <c r="L129" s="266">
        <v>0</v>
      </c>
    </row>
    <row r="130" spans="1:12" x14ac:dyDescent="0.2">
      <c r="A130" s="9" t="s">
        <v>1266</v>
      </c>
      <c r="B130" s="10" t="s">
        <v>243</v>
      </c>
      <c r="C130" s="3" t="s">
        <v>0</v>
      </c>
      <c r="D130" s="10" t="s">
        <v>244</v>
      </c>
      <c r="E130" s="11"/>
      <c r="F130" s="11"/>
      <c r="G130" s="290">
        <v>50045.97</v>
      </c>
      <c r="H130" s="266"/>
      <c r="I130" s="290">
        <v>0.3</v>
      </c>
      <c r="J130" s="266"/>
      <c r="K130" s="290">
        <v>50045.67</v>
      </c>
      <c r="L130" s="266">
        <v>0</v>
      </c>
    </row>
    <row r="131" spans="1:12" x14ac:dyDescent="0.2">
      <c r="A131" s="9" t="s">
        <v>1267</v>
      </c>
      <c r="B131" s="10" t="s">
        <v>245</v>
      </c>
      <c r="C131" s="3" t="s">
        <v>0</v>
      </c>
      <c r="D131" s="10" t="s">
        <v>246</v>
      </c>
      <c r="E131" s="11"/>
      <c r="F131" s="11"/>
      <c r="G131" s="290">
        <v>50045.97</v>
      </c>
      <c r="H131" s="266"/>
      <c r="I131" s="290">
        <v>0.3</v>
      </c>
      <c r="J131" s="266"/>
      <c r="K131" s="290">
        <v>50045.67</v>
      </c>
      <c r="L131" s="266" t="s">
        <v>247</v>
      </c>
    </row>
    <row r="132" spans="1:12" x14ac:dyDescent="0.2">
      <c r="A132" s="28" t="s">
        <v>1268</v>
      </c>
      <c r="B132" s="13" t="s">
        <v>248</v>
      </c>
      <c r="C132" s="3" t="s">
        <v>0</v>
      </c>
      <c r="D132" s="13" t="s">
        <v>249</v>
      </c>
      <c r="E132" s="268"/>
      <c r="F132" s="268"/>
      <c r="G132" s="291">
        <v>30631.54</v>
      </c>
      <c r="H132" s="270"/>
      <c r="I132" s="291">
        <v>0.27</v>
      </c>
      <c r="J132" s="270"/>
      <c r="K132" s="291">
        <v>30631.27</v>
      </c>
      <c r="L132" s="266">
        <v>0</v>
      </c>
    </row>
    <row r="133" spans="1:12" x14ac:dyDescent="0.2">
      <c r="A133" s="28" t="s">
        <v>1269</v>
      </c>
      <c r="B133" s="13" t="s">
        <v>252</v>
      </c>
      <c r="C133" s="3" t="s">
        <v>0</v>
      </c>
      <c r="D133" s="13" t="s">
        <v>253</v>
      </c>
      <c r="E133" s="268"/>
      <c r="F133" s="268"/>
      <c r="G133" s="291">
        <v>7810.87</v>
      </c>
      <c r="H133" s="270"/>
      <c r="I133" s="291">
        <v>0</v>
      </c>
      <c r="J133" s="270"/>
      <c r="K133" s="291">
        <v>7810.87</v>
      </c>
      <c r="L133" s="266">
        <v>0</v>
      </c>
    </row>
    <row r="134" spans="1:12" x14ac:dyDescent="0.2">
      <c r="A134" s="28" t="s">
        <v>1270</v>
      </c>
      <c r="B134" s="13" t="s">
        <v>254</v>
      </c>
      <c r="C134" s="3" t="s">
        <v>0</v>
      </c>
      <c r="D134" s="13" t="s">
        <v>255</v>
      </c>
      <c r="E134" s="268"/>
      <c r="F134" s="268"/>
      <c r="G134" s="291">
        <v>2450.4499999999998</v>
      </c>
      <c r="H134" s="270"/>
      <c r="I134" s="291">
        <v>0</v>
      </c>
      <c r="J134" s="270"/>
      <c r="K134" s="291">
        <v>2450.4499999999998</v>
      </c>
      <c r="L134" s="266">
        <v>0</v>
      </c>
    </row>
    <row r="135" spans="1:12" x14ac:dyDescent="0.2">
      <c r="A135" s="28" t="s">
        <v>1271</v>
      </c>
      <c r="B135" s="13" t="s">
        <v>256</v>
      </c>
      <c r="C135" s="3" t="s">
        <v>0</v>
      </c>
      <c r="D135" s="13" t="s">
        <v>257</v>
      </c>
      <c r="E135" s="268"/>
      <c r="F135" s="268"/>
      <c r="G135" s="291">
        <v>306.31</v>
      </c>
      <c r="H135" s="270"/>
      <c r="I135" s="291">
        <v>0</v>
      </c>
      <c r="J135" s="270"/>
      <c r="K135" s="291">
        <v>306.31</v>
      </c>
      <c r="L135" s="266">
        <v>0</v>
      </c>
    </row>
    <row r="136" spans="1:12" x14ac:dyDescent="0.2">
      <c r="A136" s="28" t="s">
        <v>1272</v>
      </c>
      <c r="B136" s="13" t="s">
        <v>258</v>
      </c>
      <c r="C136" s="3" t="s">
        <v>0</v>
      </c>
      <c r="D136" s="13" t="s">
        <v>259</v>
      </c>
      <c r="E136" s="268"/>
      <c r="F136" s="268"/>
      <c r="G136" s="291">
        <v>836</v>
      </c>
      <c r="H136" s="270"/>
      <c r="I136" s="291">
        <v>0</v>
      </c>
      <c r="J136" s="270"/>
      <c r="K136" s="291">
        <v>836</v>
      </c>
      <c r="L136" s="266">
        <v>0</v>
      </c>
    </row>
    <row r="137" spans="1:12" x14ac:dyDescent="0.2">
      <c r="A137" s="28" t="s">
        <v>1273</v>
      </c>
      <c r="B137" s="13" t="s">
        <v>260</v>
      </c>
      <c r="C137" s="3" t="s">
        <v>0</v>
      </c>
      <c r="D137" s="13" t="s">
        <v>154</v>
      </c>
      <c r="E137" s="268"/>
      <c r="F137" s="268"/>
      <c r="G137" s="291">
        <v>2552.56</v>
      </c>
      <c r="H137" s="270"/>
      <c r="I137" s="291">
        <v>0</v>
      </c>
      <c r="J137" s="270"/>
      <c r="K137" s="291">
        <v>2552.56</v>
      </c>
      <c r="L137" s="266">
        <v>0</v>
      </c>
    </row>
    <row r="138" spans="1:12" x14ac:dyDescent="0.2">
      <c r="A138" s="28" t="s">
        <v>1274</v>
      </c>
      <c r="B138" s="13" t="s">
        <v>261</v>
      </c>
      <c r="C138" s="3" t="s">
        <v>0</v>
      </c>
      <c r="D138" s="13" t="s">
        <v>262</v>
      </c>
      <c r="E138" s="268"/>
      <c r="F138" s="268"/>
      <c r="G138" s="291">
        <v>3403.42</v>
      </c>
      <c r="H138" s="270"/>
      <c r="I138" s="291">
        <v>0</v>
      </c>
      <c r="J138" s="270"/>
      <c r="K138" s="291">
        <v>3403.42</v>
      </c>
      <c r="L138" s="266" t="e">
        <v>#N/A</v>
      </c>
    </row>
    <row r="139" spans="1:12" x14ac:dyDescent="0.2">
      <c r="A139" s="28" t="s">
        <v>1275</v>
      </c>
      <c r="B139" s="13" t="s">
        <v>263</v>
      </c>
      <c r="C139" s="3" t="s">
        <v>0</v>
      </c>
      <c r="D139" s="13" t="s">
        <v>264</v>
      </c>
      <c r="E139" s="268"/>
      <c r="F139" s="268"/>
      <c r="G139" s="291">
        <v>204.2</v>
      </c>
      <c r="H139" s="270"/>
      <c r="I139" s="291">
        <v>0</v>
      </c>
      <c r="J139" s="270"/>
      <c r="K139" s="291">
        <v>204.2</v>
      </c>
      <c r="L139" s="266">
        <v>0</v>
      </c>
    </row>
    <row r="140" spans="1:12" x14ac:dyDescent="0.2">
      <c r="A140" s="28" t="s">
        <v>1276</v>
      </c>
      <c r="B140" s="13" t="s">
        <v>265</v>
      </c>
      <c r="C140" s="3" t="s">
        <v>0</v>
      </c>
      <c r="D140" s="13" t="s">
        <v>266</v>
      </c>
      <c r="E140" s="268"/>
      <c r="F140" s="268"/>
      <c r="G140" s="291">
        <v>272.27</v>
      </c>
      <c r="H140" s="270"/>
      <c r="I140" s="291">
        <v>0</v>
      </c>
      <c r="J140" s="270"/>
      <c r="K140" s="291">
        <v>272.27</v>
      </c>
      <c r="L140" s="266" t="e">
        <v>#N/A</v>
      </c>
    </row>
    <row r="141" spans="1:12" x14ac:dyDescent="0.2">
      <c r="A141" s="28" t="s">
        <v>1277</v>
      </c>
      <c r="B141" s="13" t="s">
        <v>267</v>
      </c>
      <c r="C141" s="3" t="s">
        <v>0</v>
      </c>
      <c r="D141" s="13" t="s">
        <v>268</v>
      </c>
      <c r="E141" s="268"/>
      <c r="F141" s="268"/>
      <c r="G141" s="291">
        <v>25.53</v>
      </c>
      <c r="H141" s="270"/>
      <c r="I141" s="291">
        <v>0.01</v>
      </c>
      <c r="J141" s="270"/>
      <c r="K141" s="291">
        <v>25.52</v>
      </c>
      <c r="L141" s="266">
        <v>0</v>
      </c>
    </row>
    <row r="142" spans="1:12" x14ac:dyDescent="0.2">
      <c r="A142" s="28" t="s">
        <v>1278</v>
      </c>
      <c r="B142" s="13" t="s">
        <v>269</v>
      </c>
      <c r="C142" s="3" t="s">
        <v>0</v>
      </c>
      <c r="D142" s="13" t="s">
        <v>270</v>
      </c>
      <c r="E142" s="268"/>
      <c r="F142" s="268"/>
      <c r="G142" s="291">
        <v>34.04</v>
      </c>
      <c r="H142" s="270"/>
      <c r="I142" s="291">
        <v>0</v>
      </c>
      <c r="J142" s="270"/>
      <c r="K142" s="291">
        <v>34.04</v>
      </c>
      <c r="L142" s="266" t="e">
        <v>#N/A</v>
      </c>
    </row>
    <row r="143" spans="1:12" x14ac:dyDescent="0.2">
      <c r="A143" s="28" t="s">
        <v>1279</v>
      </c>
      <c r="B143" s="13" t="s">
        <v>271</v>
      </c>
      <c r="C143" s="3" t="s">
        <v>0</v>
      </c>
      <c r="D143" s="13" t="s">
        <v>272</v>
      </c>
      <c r="E143" s="268"/>
      <c r="F143" s="268"/>
      <c r="G143" s="291">
        <v>650.91</v>
      </c>
      <c r="H143" s="270"/>
      <c r="I143" s="291">
        <v>0.02</v>
      </c>
      <c r="J143" s="270"/>
      <c r="K143" s="291">
        <v>650.89</v>
      </c>
      <c r="L143" s="266">
        <v>0</v>
      </c>
    </row>
    <row r="144" spans="1:12" x14ac:dyDescent="0.2">
      <c r="A144" s="28" t="s">
        <v>1280</v>
      </c>
      <c r="B144" s="13" t="s">
        <v>273</v>
      </c>
      <c r="C144" s="3" t="s">
        <v>0</v>
      </c>
      <c r="D144" s="13" t="s">
        <v>274</v>
      </c>
      <c r="E144" s="268"/>
      <c r="F144" s="268"/>
      <c r="G144" s="291">
        <v>867.87</v>
      </c>
      <c r="H144" s="270"/>
      <c r="I144" s="291">
        <v>0</v>
      </c>
      <c r="J144" s="270"/>
      <c r="K144" s="291">
        <v>867.87</v>
      </c>
      <c r="L144" s="266" t="e">
        <v>#N/A</v>
      </c>
    </row>
    <row r="145" spans="1:12" x14ac:dyDescent="0.2">
      <c r="A145" s="15" t="s">
        <v>0</v>
      </c>
      <c r="B145" s="16" t="s">
        <v>0</v>
      </c>
      <c r="C145" s="3" t="s">
        <v>0</v>
      </c>
      <c r="D145" s="16" t="s">
        <v>0</v>
      </c>
      <c r="E145" s="271"/>
      <c r="F145" s="271"/>
      <c r="G145" s="288"/>
      <c r="H145" s="271"/>
      <c r="I145" s="288"/>
      <c r="J145" s="271"/>
      <c r="K145" s="288"/>
      <c r="L145" s="266"/>
    </row>
    <row r="146" spans="1:12" x14ac:dyDescent="0.2">
      <c r="A146" s="9" t="s">
        <v>1281</v>
      </c>
      <c r="B146" s="10" t="s">
        <v>275</v>
      </c>
      <c r="C146" s="3" t="s">
        <v>0</v>
      </c>
      <c r="D146" s="10" t="s">
        <v>276</v>
      </c>
      <c r="E146" s="11"/>
      <c r="F146" s="11"/>
      <c r="G146" s="290">
        <v>627824.31000000006</v>
      </c>
      <c r="H146" s="266"/>
      <c r="I146" s="290">
        <v>25540.32</v>
      </c>
      <c r="J146" s="266"/>
      <c r="K146" s="290">
        <v>602283.99</v>
      </c>
      <c r="L146" s="266">
        <v>0</v>
      </c>
    </row>
    <row r="147" spans="1:12" x14ac:dyDescent="0.2">
      <c r="A147" s="9" t="s">
        <v>1282</v>
      </c>
      <c r="B147" s="10" t="s">
        <v>277</v>
      </c>
      <c r="C147" s="3" t="s">
        <v>0</v>
      </c>
      <c r="D147" s="10" t="s">
        <v>246</v>
      </c>
      <c r="E147" s="11"/>
      <c r="F147" s="11"/>
      <c r="G147" s="290">
        <v>177020.45</v>
      </c>
      <c r="H147" s="266"/>
      <c r="I147" s="290">
        <v>7530.24</v>
      </c>
      <c r="J147" s="266"/>
      <c r="K147" s="290">
        <v>169490.21</v>
      </c>
      <c r="L147" s="266" t="s">
        <v>278</v>
      </c>
    </row>
    <row r="148" spans="1:12" x14ac:dyDescent="0.2">
      <c r="A148" s="28" t="s">
        <v>1283</v>
      </c>
      <c r="B148" s="13" t="s">
        <v>279</v>
      </c>
      <c r="C148" s="3" t="s">
        <v>0</v>
      </c>
      <c r="D148" s="13" t="s">
        <v>280</v>
      </c>
      <c r="E148" s="268"/>
      <c r="F148" s="268"/>
      <c r="G148" s="291">
        <v>92230.95</v>
      </c>
      <c r="H148" s="270"/>
      <c r="I148" s="291">
        <v>11.13</v>
      </c>
      <c r="J148" s="270"/>
      <c r="K148" s="291">
        <v>92219.82</v>
      </c>
      <c r="L148" s="266">
        <v>0</v>
      </c>
    </row>
    <row r="149" spans="1:12" x14ac:dyDescent="0.2">
      <c r="A149" s="28" t="s">
        <v>1284</v>
      </c>
      <c r="B149" s="13" t="s">
        <v>282</v>
      </c>
      <c r="C149" s="3" t="s">
        <v>0</v>
      </c>
      <c r="D149" s="13" t="s">
        <v>283</v>
      </c>
      <c r="E149" s="268"/>
      <c r="F149" s="268"/>
      <c r="G149" s="291">
        <v>23434.31</v>
      </c>
      <c r="H149" s="270"/>
      <c r="I149" s="291">
        <v>0</v>
      </c>
      <c r="J149" s="270"/>
      <c r="K149" s="291">
        <v>23434.31</v>
      </c>
      <c r="L149" s="266">
        <v>0</v>
      </c>
    </row>
    <row r="150" spans="1:12" x14ac:dyDescent="0.2">
      <c r="A150" s="28" t="s">
        <v>1285</v>
      </c>
      <c r="B150" s="13" t="s">
        <v>284</v>
      </c>
      <c r="C150" s="3" t="s">
        <v>0</v>
      </c>
      <c r="D150" s="13" t="s">
        <v>285</v>
      </c>
      <c r="E150" s="268"/>
      <c r="F150" s="268"/>
      <c r="G150" s="291">
        <v>7351.87</v>
      </c>
      <c r="H150" s="270"/>
      <c r="I150" s="291">
        <v>0</v>
      </c>
      <c r="J150" s="270"/>
      <c r="K150" s="291">
        <v>7351.87</v>
      </c>
      <c r="L150" s="266">
        <v>0</v>
      </c>
    </row>
    <row r="151" spans="1:12" x14ac:dyDescent="0.2">
      <c r="A151" s="28" t="s">
        <v>1286</v>
      </c>
      <c r="B151" s="13" t="s">
        <v>286</v>
      </c>
      <c r="C151" s="3" t="s">
        <v>0</v>
      </c>
      <c r="D151" s="13" t="s">
        <v>287</v>
      </c>
      <c r="E151" s="268"/>
      <c r="F151" s="268"/>
      <c r="G151" s="291">
        <v>918.99</v>
      </c>
      <c r="H151" s="270"/>
      <c r="I151" s="291">
        <v>100.9</v>
      </c>
      <c r="J151" s="270"/>
      <c r="K151" s="291">
        <v>818.09</v>
      </c>
      <c r="L151" s="266">
        <v>0</v>
      </c>
    </row>
    <row r="152" spans="1:12" x14ac:dyDescent="0.2">
      <c r="A152" s="28" t="s">
        <v>1290</v>
      </c>
      <c r="B152" s="13" t="s">
        <v>288</v>
      </c>
      <c r="C152" s="3" t="s">
        <v>0</v>
      </c>
      <c r="D152" s="13" t="s">
        <v>289</v>
      </c>
      <c r="E152" s="268"/>
      <c r="F152" s="268"/>
      <c r="G152" s="291">
        <v>11346.96</v>
      </c>
      <c r="H152" s="270"/>
      <c r="I152" s="291">
        <v>5547.35</v>
      </c>
      <c r="J152" s="270"/>
      <c r="K152" s="291">
        <v>5799.61</v>
      </c>
      <c r="L152" s="266">
        <v>0</v>
      </c>
    </row>
    <row r="153" spans="1:12" x14ac:dyDescent="0.2">
      <c r="A153" s="28" t="s">
        <v>1291</v>
      </c>
      <c r="B153" s="13" t="s">
        <v>290</v>
      </c>
      <c r="C153" s="3" t="s">
        <v>0</v>
      </c>
      <c r="D153" s="13" t="s">
        <v>259</v>
      </c>
      <c r="E153" s="268"/>
      <c r="F153" s="268"/>
      <c r="G153" s="291">
        <v>14706</v>
      </c>
      <c r="H153" s="270"/>
      <c r="I153" s="291">
        <v>0</v>
      </c>
      <c r="J153" s="270"/>
      <c r="K153" s="291">
        <v>14706</v>
      </c>
      <c r="L153" s="266">
        <v>0</v>
      </c>
    </row>
    <row r="154" spans="1:12" x14ac:dyDescent="0.2">
      <c r="A154" s="28" t="s">
        <v>1292</v>
      </c>
      <c r="B154" s="13" t="s">
        <v>291</v>
      </c>
      <c r="C154" s="3" t="s">
        <v>0</v>
      </c>
      <c r="D154" s="13" t="s">
        <v>292</v>
      </c>
      <c r="E154" s="268"/>
      <c r="F154" s="268"/>
      <c r="G154" s="291">
        <v>2144.75</v>
      </c>
      <c r="H154" s="270"/>
      <c r="I154" s="291">
        <v>1114.23</v>
      </c>
      <c r="J154" s="270"/>
      <c r="K154" s="291">
        <v>1030.52</v>
      </c>
      <c r="L154" s="266">
        <v>0</v>
      </c>
    </row>
    <row r="155" spans="1:12" x14ac:dyDescent="0.2">
      <c r="A155" s="28" t="s">
        <v>1293</v>
      </c>
      <c r="B155" s="13" t="s">
        <v>293</v>
      </c>
      <c r="C155" s="3" t="s">
        <v>0</v>
      </c>
      <c r="D155" s="13" t="s">
        <v>154</v>
      </c>
      <c r="E155" s="268"/>
      <c r="F155" s="268"/>
      <c r="G155" s="291">
        <v>7929.84</v>
      </c>
      <c r="H155" s="270"/>
      <c r="I155" s="291">
        <v>0</v>
      </c>
      <c r="J155" s="270"/>
      <c r="K155" s="291">
        <v>7929.84</v>
      </c>
      <c r="L155" s="266">
        <v>0</v>
      </c>
    </row>
    <row r="156" spans="1:12" x14ac:dyDescent="0.2">
      <c r="A156" s="28" t="s">
        <v>1294</v>
      </c>
      <c r="B156" s="13" t="s">
        <v>294</v>
      </c>
      <c r="C156" s="3" t="s">
        <v>0</v>
      </c>
      <c r="D156" s="13" t="s">
        <v>262</v>
      </c>
      <c r="E156" s="268"/>
      <c r="F156" s="268"/>
      <c r="G156" s="291">
        <v>10573.15</v>
      </c>
      <c r="H156" s="270"/>
      <c r="I156" s="291">
        <v>242.88</v>
      </c>
      <c r="J156" s="270"/>
      <c r="K156" s="291">
        <v>10330.27</v>
      </c>
      <c r="L156" s="266">
        <v>0</v>
      </c>
    </row>
    <row r="157" spans="1:12" x14ac:dyDescent="0.2">
      <c r="A157" s="28" t="s">
        <v>1295</v>
      </c>
      <c r="B157" s="13" t="s">
        <v>295</v>
      </c>
      <c r="C157" s="3" t="s">
        <v>0</v>
      </c>
      <c r="D157" s="13" t="s">
        <v>264</v>
      </c>
      <c r="E157" s="268"/>
      <c r="F157" s="268"/>
      <c r="G157" s="291">
        <v>634.41999999999996</v>
      </c>
      <c r="H157" s="270"/>
      <c r="I157" s="291">
        <v>0</v>
      </c>
      <c r="J157" s="270"/>
      <c r="K157" s="291">
        <v>634.41999999999996</v>
      </c>
      <c r="L157" s="266">
        <v>0</v>
      </c>
    </row>
    <row r="158" spans="1:12" x14ac:dyDescent="0.2">
      <c r="A158" s="28" t="s">
        <v>1296</v>
      </c>
      <c r="B158" s="13" t="s">
        <v>296</v>
      </c>
      <c r="C158" s="3" t="s">
        <v>0</v>
      </c>
      <c r="D158" s="13" t="s">
        <v>266</v>
      </c>
      <c r="E158" s="268"/>
      <c r="F158" s="268"/>
      <c r="G158" s="291">
        <v>845.84</v>
      </c>
      <c r="H158" s="270"/>
      <c r="I158" s="291">
        <v>119.12</v>
      </c>
      <c r="J158" s="270"/>
      <c r="K158" s="291">
        <v>726.72</v>
      </c>
      <c r="L158" s="266">
        <v>0</v>
      </c>
    </row>
    <row r="159" spans="1:12" x14ac:dyDescent="0.2">
      <c r="A159" s="28" t="s">
        <v>1297</v>
      </c>
      <c r="B159" s="13" t="s">
        <v>297</v>
      </c>
      <c r="C159" s="3" t="s">
        <v>0</v>
      </c>
      <c r="D159" s="13" t="s">
        <v>268</v>
      </c>
      <c r="E159" s="268"/>
      <c r="F159" s="268"/>
      <c r="G159" s="291">
        <v>79.28</v>
      </c>
      <c r="H159" s="270"/>
      <c r="I159" s="291">
        <v>0</v>
      </c>
      <c r="J159" s="270"/>
      <c r="K159" s="291">
        <v>79.28</v>
      </c>
      <c r="L159" s="266">
        <v>0</v>
      </c>
    </row>
    <row r="160" spans="1:12" x14ac:dyDescent="0.2">
      <c r="A160" s="28" t="s">
        <v>1298</v>
      </c>
      <c r="B160" s="13" t="s">
        <v>298</v>
      </c>
      <c r="C160" s="3" t="s">
        <v>0</v>
      </c>
      <c r="D160" s="13" t="s">
        <v>270</v>
      </c>
      <c r="E160" s="268"/>
      <c r="F160" s="268"/>
      <c r="G160" s="291">
        <v>105.78</v>
      </c>
      <c r="H160" s="270"/>
      <c r="I160" s="291">
        <v>14.89</v>
      </c>
      <c r="J160" s="270"/>
      <c r="K160" s="291">
        <v>90.89</v>
      </c>
      <c r="L160" s="266">
        <v>0</v>
      </c>
    </row>
    <row r="161" spans="1:12" x14ac:dyDescent="0.2">
      <c r="A161" s="28" t="s">
        <v>1299</v>
      </c>
      <c r="B161" s="13" t="s">
        <v>299</v>
      </c>
      <c r="C161" s="3" t="s">
        <v>0</v>
      </c>
      <c r="D161" s="13" t="s">
        <v>272</v>
      </c>
      <c r="E161" s="268"/>
      <c r="F161" s="268"/>
      <c r="G161" s="291">
        <v>2022.11</v>
      </c>
      <c r="H161" s="270"/>
      <c r="I161" s="291">
        <v>0</v>
      </c>
      <c r="J161" s="270"/>
      <c r="K161" s="291">
        <v>2022.11</v>
      </c>
      <c r="L161" s="266">
        <v>0</v>
      </c>
    </row>
    <row r="162" spans="1:12" x14ac:dyDescent="0.2">
      <c r="A162" s="28" t="s">
        <v>1300</v>
      </c>
      <c r="B162" s="13" t="s">
        <v>300</v>
      </c>
      <c r="C162" s="3" t="s">
        <v>0</v>
      </c>
      <c r="D162" s="13" t="s">
        <v>274</v>
      </c>
      <c r="E162" s="268"/>
      <c r="F162" s="268"/>
      <c r="G162" s="291">
        <v>2696.2</v>
      </c>
      <c r="H162" s="270"/>
      <c r="I162" s="291">
        <v>379.74</v>
      </c>
      <c r="J162" s="270"/>
      <c r="K162" s="291">
        <v>2316.46</v>
      </c>
      <c r="L162" s="266">
        <v>0</v>
      </c>
    </row>
    <row r="163" spans="1:12" x14ac:dyDescent="0.2">
      <c r="A163" s="15" t="s">
        <v>0</v>
      </c>
      <c r="B163" s="16" t="s">
        <v>0</v>
      </c>
      <c r="C163" s="3" t="s">
        <v>0</v>
      </c>
      <c r="D163" s="16" t="s">
        <v>0</v>
      </c>
      <c r="E163" s="271"/>
      <c r="F163" s="271"/>
      <c r="G163" s="288"/>
      <c r="H163" s="271"/>
      <c r="I163" s="288"/>
      <c r="J163" s="271"/>
      <c r="K163" s="288"/>
      <c r="L163" s="266"/>
    </row>
    <row r="164" spans="1:12" x14ac:dyDescent="0.2">
      <c r="A164" s="9" t="s">
        <v>1301</v>
      </c>
      <c r="B164" s="10" t="s">
        <v>301</v>
      </c>
      <c r="C164" s="3" t="s">
        <v>0</v>
      </c>
      <c r="D164" s="10" t="s">
        <v>302</v>
      </c>
      <c r="E164" s="11"/>
      <c r="F164" s="11"/>
      <c r="G164" s="290">
        <v>450803.86</v>
      </c>
      <c r="H164" s="266"/>
      <c r="I164" s="290">
        <v>18010.080000000002</v>
      </c>
      <c r="J164" s="266"/>
      <c r="K164" s="290">
        <v>432793.78</v>
      </c>
      <c r="L164" s="266"/>
    </row>
    <row r="165" spans="1:12" x14ac:dyDescent="0.2">
      <c r="A165" s="28" t="s">
        <v>1302</v>
      </c>
      <c r="B165" s="13" t="s">
        <v>304</v>
      </c>
      <c r="C165" s="3" t="s">
        <v>0</v>
      </c>
      <c r="D165" s="13" t="s">
        <v>280</v>
      </c>
      <c r="E165" s="268"/>
      <c r="F165" s="268"/>
      <c r="G165" s="291">
        <v>236474.49</v>
      </c>
      <c r="H165" s="270"/>
      <c r="I165" s="291">
        <v>3856.84</v>
      </c>
      <c r="J165" s="270"/>
      <c r="K165" s="291">
        <v>232617.65</v>
      </c>
      <c r="L165" s="266" t="s">
        <v>303</v>
      </c>
    </row>
    <row r="166" spans="1:12" x14ac:dyDescent="0.2">
      <c r="A166" s="28" t="s">
        <v>1306</v>
      </c>
      <c r="B166" s="13" t="s">
        <v>310</v>
      </c>
      <c r="C166" s="3" t="s">
        <v>0</v>
      </c>
      <c r="D166" s="13" t="s">
        <v>311</v>
      </c>
      <c r="E166" s="268"/>
      <c r="F166" s="268"/>
      <c r="G166" s="291">
        <v>59235.9</v>
      </c>
      <c r="H166" s="270"/>
      <c r="I166" s="291">
        <v>0.05</v>
      </c>
      <c r="J166" s="270"/>
      <c r="K166" s="291">
        <v>59235.85</v>
      </c>
      <c r="L166" s="266" t="s">
        <v>303</v>
      </c>
    </row>
    <row r="167" spans="1:12" x14ac:dyDescent="0.2">
      <c r="A167" s="28" t="s">
        <v>1307</v>
      </c>
      <c r="B167" s="13" t="s">
        <v>312</v>
      </c>
      <c r="C167" s="3" t="s">
        <v>0</v>
      </c>
      <c r="D167" s="13" t="s">
        <v>313</v>
      </c>
      <c r="E167" s="268"/>
      <c r="F167" s="268"/>
      <c r="G167" s="291">
        <v>18655.25</v>
      </c>
      <c r="H167" s="270"/>
      <c r="I167" s="291">
        <v>0</v>
      </c>
      <c r="J167" s="270"/>
      <c r="K167" s="291">
        <v>18655.25</v>
      </c>
      <c r="L167" s="266" t="s">
        <v>303</v>
      </c>
    </row>
    <row r="168" spans="1:12" x14ac:dyDescent="0.2">
      <c r="A168" s="28" t="s">
        <v>1308</v>
      </c>
      <c r="B168" s="13" t="s">
        <v>314</v>
      </c>
      <c r="C168" s="3" t="s">
        <v>0</v>
      </c>
      <c r="D168" s="13" t="s">
        <v>315</v>
      </c>
      <c r="E168" s="268"/>
      <c r="F168" s="268"/>
      <c r="G168" s="291">
        <v>2331.9</v>
      </c>
      <c r="H168" s="270"/>
      <c r="I168" s="291">
        <v>0</v>
      </c>
      <c r="J168" s="270"/>
      <c r="K168" s="291">
        <v>2331.9</v>
      </c>
      <c r="L168" s="266" t="s">
        <v>303</v>
      </c>
    </row>
    <row r="169" spans="1:12" x14ac:dyDescent="0.2">
      <c r="A169" s="28" t="s">
        <v>1309</v>
      </c>
      <c r="B169" s="13" t="s">
        <v>316</v>
      </c>
      <c r="C169" s="3" t="s">
        <v>0</v>
      </c>
      <c r="D169" s="13" t="s">
        <v>317</v>
      </c>
      <c r="E169" s="268"/>
      <c r="F169" s="268"/>
      <c r="G169" s="291">
        <v>22313.14</v>
      </c>
      <c r="H169" s="270"/>
      <c r="I169" s="291">
        <v>9127.9699999999993</v>
      </c>
      <c r="J169" s="270"/>
      <c r="K169" s="291">
        <v>13185.17</v>
      </c>
      <c r="L169" s="266" t="s">
        <v>303</v>
      </c>
    </row>
    <row r="170" spans="1:12" x14ac:dyDescent="0.2">
      <c r="A170" s="28" t="s">
        <v>1310</v>
      </c>
      <c r="B170" s="13" t="s">
        <v>318</v>
      </c>
      <c r="C170" s="3" t="s">
        <v>0</v>
      </c>
      <c r="D170" s="13" t="s">
        <v>259</v>
      </c>
      <c r="E170" s="268"/>
      <c r="F170" s="268"/>
      <c r="G170" s="291">
        <v>37705</v>
      </c>
      <c r="H170" s="270"/>
      <c r="I170" s="291">
        <v>0</v>
      </c>
      <c r="J170" s="270"/>
      <c r="K170" s="291">
        <v>37705</v>
      </c>
      <c r="L170" s="266" t="s">
        <v>303</v>
      </c>
    </row>
    <row r="171" spans="1:12" x14ac:dyDescent="0.2">
      <c r="A171" s="28" t="s">
        <v>1311</v>
      </c>
      <c r="B171" s="13" t="s">
        <v>319</v>
      </c>
      <c r="C171" s="3" t="s">
        <v>0</v>
      </c>
      <c r="D171" s="13" t="s">
        <v>292</v>
      </c>
      <c r="E171" s="268"/>
      <c r="F171" s="268"/>
      <c r="G171" s="291">
        <v>5989.7</v>
      </c>
      <c r="H171" s="270"/>
      <c r="I171" s="291">
        <v>2870.6</v>
      </c>
      <c r="J171" s="270"/>
      <c r="K171" s="291">
        <v>3119.1</v>
      </c>
      <c r="L171" s="266" t="s">
        <v>303</v>
      </c>
    </row>
    <row r="172" spans="1:12" x14ac:dyDescent="0.2">
      <c r="A172" s="28" t="s">
        <v>1315</v>
      </c>
      <c r="B172" s="13" t="s">
        <v>320</v>
      </c>
      <c r="C172" s="3" t="s">
        <v>0</v>
      </c>
      <c r="D172" s="13" t="s">
        <v>154</v>
      </c>
      <c r="E172" s="268"/>
      <c r="F172" s="268"/>
      <c r="G172" s="291">
        <v>21108.92</v>
      </c>
      <c r="H172" s="270"/>
      <c r="I172" s="291">
        <v>403.59</v>
      </c>
      <c r="J172" s="270"/>
      <c r="K172" s="291">
        <v>20705.330000000002</v>
      </c>
      <c r="L172" s="266" t="s">
        <v>303</v>
      </c>
    </row>
    <row r="173" spans="1:12" x14ac:dyDescent="0.2">
      <c r="A173" s="28" t="s">
        <v>1316</v>
      </c>
      <c r="B173" s="13" t="s">
        <v>321</v>
      </c>
      <c r="C173" s="3" t="s">
        <v>0</v>
      </c>
      <c r="D173" s="13" t="s">
        <v>262</v>
      </c>
      <c r="E173" s="268"/>
      <c r="F173" s="268"/>
      <c r="G173" s="291">
        <v>26163.16</v>
      </c>
      <c r="H173" s="270"/>
      <c r="I173" s="291">
        <v>166.73</v>
      </c>
      <c r="J173" s="270"/>
      <c r="K173" s="291">
        <v>25996.43</v>
      </c>
      <c r="L173" s="266" t="s">
        <v>303</v>
      </c>
    </row>
    <row r="174" spans="1:12" x14ac:dyDescent="0.2">
      <c r="A174" s="28" t="s">
        <v>1317</v>
      </c>
      <c r="B174" s="13" t="s">
        <v>322</v>
      </c>
      <c r="C174" s="3" t="s">
        <v>0</v>
      </c>
      <c r="D174" s="13" t="s">
        <v>264</v>
      </c>
      <c r="E174" s="268"/>
      <c r="F174" s="268"/>
      <c r="G174" s="291">
        <v>1688.68</v>
      </c>
      <c r="H174" s="270"/>
      <c r="I174" s="291">
        <v>32.22</v>
      </c>
      <c r="J174" s="270"/>
      <c r="K174" s="291">
        <v>1656.46</v>
      </c>
      <c r="L174" s="266" t="s">
        <v>303</v>
      </c>
    </row>
    <row r="175" spans="1:12" x14ac:dyDescent="0.2">
      <c r="A175" s="28" t="s">
        <v>1318</v>
      </c>
      <c r="B175" s="13" t="s">
        <v>323</v>
      </c>
      <c r="C175" s="3" t="s">
        <v>0</v>
      </c>
      <c r="D175" s="13" t="s">
        <v>266</v>
      </c>
      <c r="E175" s="268"/>
      <c r="F175" s="268"/>
      <c r="G175" s="291">
        <v>2092.83</v>
      </c>
      <c r="H175" s="270"/>
      <c r="I175" s="291">
        <v>334.86</v>
      </c>
      <c r="J175" s="270"/>
      <c r="K175" s="291">
        <v>1757.97</v>
      </c>
      <c r="L175" s="266" t="s">
        <v>303</v>
      </c>
    </row>
    <row r="176" spans="1:12" x14ac:dyDescent="0.2">
      <c r="A176" s="28" t="s">
        <v>1319</v>
      </c>
      <c r="B176" s="13" t="s">
        <v>324</v>
      </c>
      <c r="C176" s="3" t="s">
        <v>0</v>
      </c>
      <c r="D176" s="13" t="s">
        <v>268</v>
      </c>
      <c r="E176" s="268"/>
      <c r="F176" s="268"/>
      <c r="G176" s="291">
        <v>211.11</v>
      </c>
      <c r="H176" s="270"/>
      <c r="I176" s="291">
        <v>4.05</v>
      </c>
      <c r="J176" s="270"/>
      <c r="K176" s="291">
        <v>207.06</v>
      </c>
      <c r="L176" s="266" t="s">
        <v>303</v>
      </c>
    </row>
    <row r="177" spans="1:12" x14ac:dyDescent="0.2">
      <c r="A177" s="28" t="s">
        <v>1320</v>
      </c>
      <c r="B177" s="13" t="s">
        <v>325</v>
      </c>
      <c r="C177" s="3" t="s">
        <v>0</v>
      </c>
      <c r="D177" s="13" t="s">
        <v>270</v>
      </c>
      <c r="E177" s="268"/>
      <c r="F177" s="268"/>
      <c r="G177" s="291">
        <v>261.61</v>
      </c>
      <c r="H177" s="270"/>
      <c r="I177" s="291">
        <v>41.88</v>
      </c>
      <c r="J177" s="270"/>
      <c r="K177" s="291">
        <v>219.73</v>
      </c>
      <c r="L177" s="266" t="s">
        <v>303</v>
      </c>
    </row>
    <row r="178" spans="1:12" x14ac:dyDescent="0.2">
      <c r="A178" s="28" t="s">
        <v>1321</v>
      </c>
      <c r="B178" s="13" t="s">
        <v>326</v>
      </c>
      <c r="C178" s="3" t="s">
        <v>0</v>
      </c>
      <c r="D178" s="13" t="s">
        <v>272</v>
      </c>
      <c r="E178" s="268"/>
      <c r="F178" s="268"/>
      <c r="G178" s="291">
        <v>5382.84</v>
      </c>
      <c r="H178" s="270"/>
      <c r="I178" s="291">
        <v>103.01</v>
      </c>
      <c r="J178" s="270"/>
      <c r="K178" s="291">
        <v>5279.83</v>
      </c>
      <c r="L178" s="266" t="s">
        <v>303</v>
      </c>
    </row>
    <row r="179" spans="1:12" x14ac:dyDescent="0.2">
      <c r="A179" s="28" t="s">
        <v>1322</v>
      </c>
      <c r="B179" s="13" t="s">
        <v>327</v>
      </c>
      <c r="C179" s="3" t="s">
        <v>0</v>
      </c>
      <c r="D179" s="13" t="s">
        <v>274</v>
      </c>
      <c r="E179" s="268"/>
      <c r="F179" s="268"/>
      <c r="G179" s="291">
        <v>6671.62</v>
      </c>
      <c r="H179" s="270"/>
      <c r="I179" s="291">
        <v>1068.28</v>
      </c>
      <c r="J179" s="270"/>
      <c r="K179" s="291">
        <v>5603.34</v>
      </c>
      <c r="L179" s="266" t="s">
        <v>303</v>
      </c>
    </row>
    <row r="180" spans="1:12" x14ac:dyDescent="0.2">
      <c r="A180" s="28" t="s">
        <v>1323</v>
      </c>
      <c r="B180" s="13" t="s">
        <v>328</v>
      </c>
      <c r="C180" s="3" t="s">
        <v>0</v>
      </c>
      <c r="D180" s="13" t="s">
        <v>329</v>
      </c>
      <c r="E180" s="268"/>
      <c r="F180" s="268"/>
      <c r="G180" s="291">
        <v>4517.71</v>
      </c>
      <c r="H180" s="270"/>
      <c r="I180" s="291">
        <v>0</v>
      </c>
      <c r="J180" s="270"/>
      <c r="K180" s="291">
        <v>4517.71</v>
      </c>
      <c r="L180" s="266" t="s">
        <v>913</v>
      </c>
    </row>
    <row r="181" spans="1:12" x14ac:dyDescent="0.2">
      <c r="A181" s="15" t="s">
        <v>0</v>
      </c>
      <c r="B181" s="16" t="s">
        <v>0</v>
      </c>
      <c r="C181" s="3" t="s">
        <v>0</v>
      </c>
      <c r="D181" s="16" t="s">
        <v>0</v>
      </c>
      <c r="E181" s="271"/>
      <c r="F181" s="271"/>
      <c r="G181" s="288"/>
      <c r="H181" s="271"/>
      <c r="I181" s="288"/>
      <c r="J181" s="271"/>
      <c r="K181" s="288"/>
      <c r="L181" s="266"/>
    </row>
    <row r="182" spans="1:12" x14ac:dyDescent="0.2">
      <c r="A182" s="9" t="s">
        <v>1324</v>
      </c>
      <c r="B182" s="10" t="s">
        <v>332</v>
      </c>
      <c r="C182" s="3" t="s">
        <v>0</v>
      </c>
      <c r="D182" s="10" t="s">
        <v>333</v>
      </c>
      <c r="E182" s="11"/>
      <c r="F182" s="11"/>
      <c r="G182" s="290">
        <v>4187</v>
      </c>
      <c r="H182" s="266"/>
      <c r="I182" s="290">
        <v>0</v>
      </c>
      <c r="J182" s="266"/>
      <c r="K182" s="290">
        <v>4187</v>
      </c>
      <c r="L182" s="266">
        <v>0</v>
      </c>
    </row>
    <row r="183" spans="1:12" ht="12.75" x14ac:dyDescent="0.2">
      <c r="A183" s="9" t="s">
        <v>1325</v>
      </c>
      <c r="B183" s="10" t="s">
        <v>334</v>
      </c>
      <c r="C183" s="3" t="s">
        <v>0</v>
      </c>
      <c r="D183" s="10" t="s">
        <v>302</v>
      </c>
      <c r="E183" s="11"/>
      <c r="F183" s="11"/>
      <c r="G183" s="290">
        <v>4187</v>
      </c>
      <c r="H183" s="266"/>
      <c r="I183" s="290">
        <v>0</v>
      </c>
      <c r="J183" s="266"/>
      <c r="K183" s="290">
        <v>4187</v>
      </c>
      <c r="L183" s="189" t="s">
        <v>335</v>
      </c>
    </row>
    <row r="184" spans="1:12" x14ac:dyDescent="0.2">
      <c r="A184" s="28" t="s">
        <v>1326</v>
      </c>
      <c r="B184" s="13" t="s">
        <v>336</v>
      </c>
      <c r="C184" s="3" t="s">
        <v>0</v>
      </c>
      <c r="D184" s="13" t="s">
        <v>249</v>
      </c>
      <c r="E184" s="268"/>
      <c r="F184" s="268"/>
      <c r="G184" s="291">
        <v>2000</v>
      </c>
      <c r="H184" s="270"/>
      <c r="I184" s="291">
        <v>0</v>
      </c>
      <c r="J184" s="270"/>
      <c r="K184" s="291">
        <v>2000</v>
      </c>
      <c r="L184" s="266">
        <v>0</v>
      </c>
    </row>
    <row r="185" spans="1:12" x14ac:dyDescent="0.2">
      <c r="A185" s="28" t="s">
        <v>1327</v>
      </c>
      <c r="B185" s="13" t="s">
        <v>337</v>
      </c>
      <c r="C185" s="3" t="s">
        <v>0</v>
      </c>
      <c r="D185" s="13" t="s">
        <v>259</v>
      </c>
      <c r="E185" s="268"/>
      <c r="F185" s="268"/>
      <c r="G185" s="291">
        <v>1672</v>
      </c>
      <c r="H185" s="270"/>
      <c r="I185" s="291">
        <v>0</v>
      </c>
      <c r="J185" s="270"/>
      <c r="K185" s="291">
        <v>1672</v>
      </c>
      <c r="L185" s="266">
        <v>0</v>
      </c>
    </row>
    <row r="186" spans="1:12" x14ac:dyDescent="0.2">
      <c r="A186" s="28" t="s">
        <v>1328</v>
      </c>
      <c r="B186" s="13" t="s">
        <v>338</v>
      </c>
      <c r="C186" s="3" t="s">
        <v>0</v>
      </c>
      <c r="D186" s="13" t="s">
        <v>292</v>
      </c>
      <c r="E186" s="268"/>
      <c r="F186" s="268"/>
      <c r="G186" s="291">
        <v>515</v>
      </c>
      <c r="H186" s="270"/>
      <c r="I186" s="291">
        <v>0</v>
      </c>
      <c r="J186" s="270"/>
      <c r="K186" s="291">
        <v>515</v>
      </c>
      <c r="L186" s="266" t="e">
        <v>#N/A</v>
      </c>
    </row>
    <row r="187" spans="1:12" x14ac:dyDescent="0.2">
      <c r="A187" s="15" t="s">
        <v>0</v>
      </c>
      <c r="B187" s="16" t="s">
        <v>0</v>
      </c>
      <c r="C187" s="3" t="s">
        <v>0</v>
      </c>
      <c r="D187" s="16" t="s">
        <v>0</v>
      </c>
      <c r="E187" s="271"/>
      <c r="F187" s="271"/>
      <c r="G187" s="288"/>
      <c r="H187" s="271"/>
      <c r="I187" s="288"/>
      <c r="J187" s="271"/>
      <c r="K187" s="288"/>
      <c r="L187" s="266"/>
    </row>
    <row r="188" spans="1:12" x14ac:dyDescent="0.2">
      <c r="A188" s="9" t="s">
        <v>1329</v>
      </c>
      <c r="B188" s="10" t="s">
        <v>339</v>
      </c>
      <c r="C188" s="3" t="s">
        <v>0</v>
      </c>
      <c r="D188" s="10" t="s">
        <v>340</v>
      </c>
      <c r="E188" s="11"/>
      <c r="F188" s="11"/>
      <c r="G188" s="290">
        <v>84695.76</v>
      </c>
      <c r="H188" s="266"/>
      <c r="I188" s="290">
        <v>0</v>
      </c>
      <c r="J188" s="266"/>
      <c r="K188" s="290">
        <v>84695.76</v>
      </c>
      <c r="L188" s="266">
        <v>0</v>
      </c>
    </row>
    <row r="189" spans="1:12" x14ac:dyDescent="0.2">
      <c r="A189" s="9" t="s">
        <v>1330</v>
      </c>
      <c r="B189" s="10" t="s">
        <v>341</v>
      </c>
      <c r="C189" s="3" t="s">
        <v>0</v>
      </c>
      <c r="D189" s="10" t="s">
        <v>340</v>
      </c>
      <c r="E189" s="11"/>
      <c r="F189" s="11"/>
      <c r="G189" s="290">
        <v>84695.76</v>
      </c>
      <c r="H189" s="266"/>
      <c r="I189" s="290">
        <v>0</v>
      </c>
      <c r="J189" s="266"/>
      <c r="K189" s="290">
        <v>84695.76</v>
      </c>
      <c r="L189" s="266">
        <v>0</v>
      </c>
    </row>
    <row r="190" spans="1:12" x14ac:dyDescent="0.2">
      <c r="A190" s="9" t="s">
        <v>1331</v>
      </c>
      <c r="B190" s="10" t="s">
        <v>342</v>
      </c>
      <c r="C190" s="3" t="s">
        <v>0</v>
      </c>
      <c r="D190" s="10" t="s">
        <v>340</v>
      </c>
      <c r="E190" s="11"/>
      <c r="F190" s="11"/>
      <c r="G190" s="290">
        <v>84695.76</v>
      </c>
      <c r="H190" s="266"/>
      <c r="I190" s="290">
        <v>0</v>
      </c>
      <c r="J190" s="266"/>
      <c r="K190" s="290">
        <v>84695.76</v>
      </c>
      <c r="L190" s="266">
        <v>0</v>
      </c>
    </row>
    <row r="191" spans="1:12" x14ac:dyDescent="0.2">
      <c r="A191" s="28" t="s">
        <v>1688</v>
      </c>
      <c r="B191" s="13" t="s">
        <v>369</v>
      </c>
      <c r="C191" s="3" t="s">
        <v>0</v>
      </c>
      <c r="D191" s="13" t="s">
        <v>370</v>
      </c>
      <c r="E191" s="268"/>
      <c r="F191" s="268"/>
      <c r="G191" s="291">
        <v>7180.5</v>
      </c>
      <c r="H191" s="270"/>
      <c r="I191" s="291">
        <v>0</v>
      </c>
      <c r="J191" s="270"/>
      <c r="K191" s="291">
        <v>7180.5</v>
      </c>
      <c r="L191" s="266" t="s">
        <v>371</v>
      </c>
    </row>
    <row r="192" spans="1:12" x14ac:dyDescent="0.2">
      <c r="A192" s="28" t="s">
        <v>1332</v>
      </c>
      <c r="B192" s="13" t="s">
        <v>343</v>
      </c>
      <c r="C192" s="3" t="s">
        <v>0</v>
      </c>
      <c r="D192" s="13" t="s">
        <v>344</v>
      </c>
      <c r="E192" s="268"/>
      <c r="F192" s="268"/>
      <c r="G192" s="291">
        <v>6750</v>
      </c>
      <c r="H192" s="270"/>
      <c r="I192" s="291">
        <v>0</v>
      </c>
      <c r="J192" s="270"/>
      <c r="K192" s="291">
        <v>6750</v>
      </c>
      <c r="L192" s="266" t="s">
        <v>345</v>
      </c>
    </row>
    <row r="193" spans="1:12" x14ac:dyDescent="0.2">
      <c r="A193" s="28" t="s">
        <v>1333</v>
      </c>
      <c r="B193" s="13" t="s">
        <v>372</v>
      </c>
      <c r="C193" s="3" t="s">
        <v>0</v>
      </c>
      <c r="D193" s="13" t="s">
        <v>373</v>
      </c>
      <c r="E193" s="268"/>
      <c r="F193" s="268"/>
      <c r="G193" s="291">
        <v>18755.75</v>
      </c>
      <c r="H193" s="270"/>
      <c r="I193" s="291">
        <v>0</v>
      </c>
      <c r="J193" s="270"/>
      <c r="K193" s="291">
        <v>18755.75</v>
      </c>
      <c r="L193" s="266" t="s">
        <v>354</v>
      </c>
    </row>
    <row r="194" spans="1:12" x14ac:dyDescent="0.2">
      <c r="A194" s="28" t="s">
        <v>1334</v>
      </c>
      <c r="B194" s="13" t="s">
        <v>346</v>
      </c>
      <c r="C194" s="3" t="s">
        <v>0</v>
      </c>
      <c r="D194" s="13" t="s">
        <v>347</v>
      </c>
      <c r="E194" s="268"/>
      <c r="F194" s="268"/>
      <c r="G194" s="291">
        <v>1124.96</v>
      </c>
      <c r="H194" s="270"/>
      <c r="I194" s="291">
        <v>0</v>
      </c>
      <c r="J194" s="270"/>
      <c r="K194" s="291">
        <v>1124.96</v>
      </c>
      <c r="L194" s="266" t="s">
        <v>351</v>
      </c>
    </row>
    <row r="195" spans="1:12" x14ac:dyDescent="0.2">
      <c r="A195" s="28" t="s">
        <v>1542</v>
      </c>
      <c r="B195" s="13" t="s">
        <v>349</v>
      </c>
      <c r="C195" s="3" t="s">
        <v>0</v>
      </c>
      <c r="D195" s="13" t="s">
        <v>350</v>
      </c>
      <c r="E195" s="268"/>
      <c r="F195" s="268"/>
      <c r="G195" s="291">
        <v>10830.96</v>
      </c>
      <c r="H195" s="270"/>
      <c r="I195" s="291">
        <v>0</v>
      </c>
      <c r="J195" s="270"/>
      <c r="K195" s="291">
        <v>10830.96</v>
      </c>
      <c r="L195" s="266" t="s">
        <v>351</v>
      </c>
    </row>
    <row r="196" spans="1:12" x14ac:dyDescent="0.2">
      <c r="A196" s="28" t="s">
        <v>1335</v>
      </c>
      <c r="B196" s="13" t="s">
        <v>352</v>
      </c>
      <c r="C196" s="3" t="s">
        <v>0</v>
      </c>
      <c r="D196" s="13" t="s">
        <v>353</v>
      </c>
      <c r="E196" s="268"/>
      <c r="F196" s="268"/>
      <c r="G196" s="291">
        <v>27251.25</v>
      </c>
      <c r="H196" s="270"/>
      <c r="I196" s="291">
        <v>0</v>
      </c>
      <c r="J196" s="270"/>
      <c r="K196" s="291">
        <v>27251.25</v>
      </c>
      <c r="L196" s="266" t="s">
        <v>354</v>
      </c>
    </row>
    <row r="197" spans="1:12" x14ac:dyDescent="0.2">
      <c r="A197" s="28" t="s">
        <v>1819</v>
      </c>
      <c r="B197" s="13" t="s">
        <v>355</v>
      </c>
      <c r="C197" s="3" t="s">
        <v>0</v>
      </c>
      <c r="D197" s="13" t="s">
        <v>356</v>
      </c>
      <c r="E197" s="268"/>
      <c r="F197" s="268"/>
      <c r="G197" s="291">
        <v>3121.08</v>
      </c>
      <c r="H197" s="270"/>
      <c r="I197" s="291">
        <v>0</v>
      </c>
      <c r="J197" s="270"/>
      <c r="K197" s="291">
        <v>3121.08</v>
      </c>
      <c r="L197" s="266" t="s">
        <v>354</v>
      </c>
    </row>
    <row r="198" spans="1:12" x14ac:dyDescent="0.2">
      <c r="A198" s="28" t="s">
        <v>1336</v>
      </c>
      <c r="B198" s="13" t="s">
        <v>357</v>
      </c>
      <c r="C198" s="3" t="s">
        <v>0</v>
      </c>
      <c r="D198" s="13" t="s">
        <v>358</v>
      </c>
      <c r="E198" s="268"/>
      <c r="F198" s="268"/>
      <c r="G198" s="291">
        <v>2601</v>
      </c>
      <c r="H198" s="270"/>
      <c r="I198" s="291">
        <v>0</v>
      </c>
      <c r="J198" s="270"/>
      <c r="K198" s="291">
        <v>2601</v>
      </c>
      <c r="L198" s="266" t="s">
        <v>359</v>
      </c>
    </row>
    <row r="199" spans="1:12" x14ac:dyDescent="0.2">
      <c r="A199" s="28" t="s">
        <v>1337</v>
      </c>
      <c r="B199" s="13" t="s">
        <v>360</v>
      </c>
      <c r="C199" s="3" t="s">
        <v>0</v>
      </c>
      <c r="D199" s="13" t="s">
        <v>361</v>
      </c>
      <c r="E199" s="268"/>
      <c r="F199" s="268"/>
      <c r="G199" s="291">
        <v>5712.11</v>
      </c>
      <c r="H199" s="270"/>
      <c r="I199" s="291">
        <v>0</v>
      </c>
      <c r="J199" s="270"/>
      <c r="K199" s="291">
        <v>5712.11</v>
      </c>
      <c r="L199" s="266" t="s">
        <v>362</v>
      </c>
    </row>
    <row r="200" spans="1:12" x14ac:dyDescent="0.2">
      <c r="A200" s="28" t="s">
        <v>1338</v>
      </c>
      <c r="B200" s="13" t="s">
        <v>363</v>
      </c>
      <c r="C200" s="3" t="s">
        <v>0</v>
      </c>
      <c r="D200" s="13" t="s">
        <v>364</v>
      </c>
      <c r="E200" s="268"/>
      <c r="F200" s="268"/>
      <c r="G200" s="291">
        <v>1368.15</v>
      </c>
      <c r="H200" s="270"/>
      <c r="I200" s="291">
        <v>0</v>
      </c>
      <c r="J200" s="270"/>
      <c r="K200" s="291">
        <v>1368.15</v>
      </c>
      <c r="L200" s="266" t="s">
        <v>348</v>
      </c>
    </row>
    <row r="201" spans="1:12" x14ac:dyDescent="0.2">
      <c r="A201" s="15" t="s">
        <v>0</v>
      </c>
      <c r="B201" s="16" t="s">
        <v>0</v>
      </c>
      <c r="C201" s="3" t="s">
        <v>0</v>
      </c>
      <c r="D201" s="16" t="s">
        <v>0</v>
      </c>
      <c r="E201" s="271"/>
      <c r="F201" s="271"/>
      <c r="G201" s="288"/>
      <c r="H201" s="271"/>
      <c r="I201" s="288"/>
      <c r="J201" s="271"/>
      <c r="K201" s="288"/>
      <c r="L201" s="266"/>
    </row>
    <row r="202" spans="1:12" x14ac:dyDescent="0.2">
      <c r="A202" s="9" t="s">
        <v>1339</v>
      </c>
      <c r="B202" s="10" t="s">
        <v>381</v>
      </c>
      <c r="C202" s="3" t="s">
        <v>0</v>
      </c>
      <c r="D202" s="10" t="s">
        <v>382</v>
      </c>
      <c r="E202" s="11"/>
      <c r="F202" s="11"/>
      <c r="G202" s="290">
        <v>115540.82</v>
      </c>
      <c r="H202" s="266"/>
      <c r="I202" s="290">
        <v>1899.66</v>
      </c>
      <c r="J202" s="266"/>
      <c r="K202" s="290">
        <v>113641.16</v>
      </c>
      <c r="L202" s="266">
        <v>0</v>
      </c>
    </row>
    <row r="203" spans="1:12" x14ac:dyDescent="0.2">
      <c r="A203" s="9" t="s">
        <v>1340</v>
      </c>
      <c r="B203" s="10" t="s">
        <v>383</v>
      </c>
      <c r="C203" s="3" t="s">
        <v>0</v>
      </c>
      <c r="D203" s="10" t="s">
        <v>382</v>
      </c>
      <c r="E203" s="11"/>
      <c r="F203" s="11"/>
      <c r="G203" s="290">
        <v>115540.82</v>
      </c>
      <c r="H203" s="266"/>
      <c r="I203" s="290">
        <v>1899.66</v>
      </c>
      <c r="J203" s="266"/>
      <c r="K203" s="290">
        <v>113641.16</v>
      </c>
      <c r="L203" s="266">
        <v>0</v>
      </c>
    </row>
    <row r="204" spans="1:12" x14ac:dyDescent="0.2">
      <c r="A204" s="9" t="s">
        <v>1341</v>
      </c>
      <c r="B204" s="10" t="s">
        <v>384</v>
      </c>
      <c r="C204" s="3" t="s">
        <v>0</v>
      </c>
      <c r="D204" s="10" t="s">
        <v>382</v>
      </c>
      <c r="E204" s="11"/>
      <c r="F204" s="11"/>
      <c r="G204" s="290">
        <v>115540.82</v>
      </c>
      <c r="H204" s="266"/>
      <c r="I204" s="290">
        <v>1899.66</v>
      </c>
      <c r="J204" s="266"/>
      <c r="K204" s="290">
        <v>113641.16</v>
      </c>
      <c r="L204" s="266">
        <v>0</v>
      </c>
    </row>
    <row r="205" spans="1:12" x14ac:dyDescent="0.2">
      <c r="A205" s="9" t="s">
        <v>1342</v>
      </c>
      <c r="B205" s="10" t="s">
        <v>385</v>
      </c>
      <c r="C205" s="3" t="s">
        <v>0</v>
      </c>
      <c r="D205" s="10" t="s">
        <v>386</v>
      </c>
      <c r="E205" s="11"/>
      <c r="F205" s="11"/>
      <c r="G205" s="290">
        <v>4729.8100000000004</v>
      </c>
      <c r="H205" s="266"/>
      <c r="I205" s="290">
        <v>0</v>
      </c>
      <c r="J205" s="266"/>
      <c r="K205" s="290">
        <v>4729.8100000000004</v>
      </c>
      <c r="L205" s="266">
        <v>0</v>
      </c>
    </row>
    <row r="206" spans="1:12" x14ac:dyDescent="0.2">
      <c r="A206" s="28" t="s">
        <v>1344</v>
      </c>
      <c r="B206" s="13" t="s">
        <v>390</v>
      </c>
      <c r="C206" s="3" t="s">
        <v>0</v>
      </c>
      <c r="D206" s="13" t="s">
        <v>391</v>
      </c>
      <c r="E206" s="268"/>
      <c r="F206" s="268"/>
      <c r="G206" s="291">
        <v>1531.75</v>
      </c>
      <c r="H206" s="270"/>
      <c r="I206" s="291">
        <v>0</v>
      </c>
      <c r="J206" s="270"/>
      <c r="K206" s="291">
        <v>1531.75</v>
      </c>
      <c r="L206" s="266" t="s">
        <v>392</v>
      </c>
    </row>
    <row r="207" spans="1:12" x14ac:dyDescent="0.2">
      <c r="A207" s="28" t="s">
        <v>1345</v>
      </c>
      <c r="B207" s="13" t="s">
        <v>393</v>
      </c>
      <c r="C207" s="3" t="s">
        <v>0</v>
      </c>
      <c r="D207" s="13" t="s">
        <v>394</v>
      </c>
      <c r="E207" s="268"/>
      <c r="F207" s="268"/>
      <c r="G207" s="291">
        <v>3198.06</v>
      </c>
      <c r="H207" s="270"/>
      <c r="I207" s="291">
        <v>0</v>
      </c>
      <c r="J207" s="270"/>
      <c r="K207" s="291">
        <v>3198.06</v>
      </c>
      <c r="L207" s="266" t="s">
        <v>395</v>
      </c>
    </row>
    <row r="208" spans="1:12" x14ac:dyDescent="0.2">
      <c r="A208" s="15" t="s">
        <v>0</v>
      </c>
      <c r="B208" s="16" t="s">
        <v>0</v>
      </c>
      <c r="C208" s="3" t="s">
        <v>0</v>
      </c>
      <c r="D208" s="16" t="s">
        <v>0</v>
      </c>
      <c r="E208" s="271"/>
      <c r="F208" s="271"/>
      <c r="G208" s="288"/>
      <c r="H208" s="271"/>
      <c r="I208" s="288"/>
      <c r="J208" s="271"/>
      <c r="K208" s="288"/>
      <c r="L208" s="266"/>
    </row>
    <row r="209" spans="1:12" x14ac:dyDescent="0.2">
      <c r="A209" s="9" t="s">
        <v>1346</v>
      </c>
      <c r="B209" s="10" t="s">
        <v>401</v>
      </c>
      <c r="C209" s="3" t="s">
        <v>0</v>
      </c>
      <c r="D209" s="10" t="s">
        <v>402</v>
      </c>
      <c r="E209" s="11"/>
      <c r="F209" s="11"/>
      <c r="G209" s="290">
        <v>4775.09</v>
      </c>
      <c r="H209" s="266"/>
      <c r="I209" s="290">
        <v>0</v>
      </c>
      <c r="J209" s="266"/>
      <c r="K209" s="293">
        <v>4775.09</v>
      </c>
      <c r="L209" s="266" t="s">
        <v>403</v>
      </c>
    </row>
    <row r="210" spans="1:12" x14ac:dyDescent="0.2">
      <c r="A210" s="28" t="s">
        <v>1347</v>
      </c>
      <c r="B210" s="13" t="s">
        <v>404</v>
      </c>
      <c r="C210" s="3" t="s">
        <v>0</v>
      </c>
      <c r="D210" s="13" t="s">
        <v>405</v>
      </c>
      <c r="E210" s="268"/>
      <c r="F210" s="268"/>
      <c r="G210" s="291">
        <v>648.23</v>
      </c>
      <c r="H210" s="270"/>
      <c r="I210" s="291">
        <v>0</v>
      </c>
      <c r="J210" s="270"/>
      <c r="K210" s="291">
        <v>648.23</v>
      </c>
      <c r="L210" s="266" t="e">
        <v>#N/A</v>
      </c>
    </row>
    <row r="211" spans="1:12" x14ac:dyDescent="0.2">
      <c r="A211" s="28" t="s">
        <v>1548</v>
      </c>
      <c r="B211" s="13" t="s">
        <v>408</v>
      </c>
      <c r="C211" s="3" t="s">
        <v>0</v>
      </c>
      <c r="D211" s="13" t="s">
        <v>409</v>
      </c>
      <c r="E211" s="268"/>
      <c r="F211" s="268"/>
      <c r="G211" s="291">
        <v>1914</v>
      </c>
      <c r="H211" s="270"/>
      <c r="I211" s="291">
        <v>0</v>
      </c>
      <c r="J211" s="270"/>
      <c r="K211" s="291">
        <v>1914</v>
      </c>
      <c r="L211" s="266" t="e">
        <v>#N/A</v>
      </c>
    </row>
    <row r="212" spans="1:12" x14ac:dyDescent="0.2">
      <c r="A212" s="28" t="s">
        <v>1825</v>
      </c>
      <c r="B212" s="13" t="s">
        <v>1826</v>
      </c>
      <c r="C212" s="3" t="s">
        <v>0</v>
      </c>
      <c r="D212" s="13" t="s">
        <v>1827</v>
      </c>
      <c r="E212" s="268"/>
      <c r="F212" s="268"/>
      <c r="G212" s="291">
        <v>2212.86</v>
      </c>
      <c r="H212" s="270"/>
      <c r="I212" s="291">
        <v>0</v>
      </c>
      <c r="J212" s="270"/>
      <c r="K212" s="291">
        <v>2212.86</v>
      </c>
      <c r="L212" s="266" t="e">
        <v>#N/A</v>
      </c>
    </row>
    <row r="213" spans="1:12" x14ac:dyDescent="0.2">
      <c r="A213" s="15" t="s">
        <v>0</v>
      </c>
      <c r="B213" s="16" t="s">
        <v>0</v>
      </c>
      <c r="C213" s="3" t="s">
        <v>0</v>
      </c>
      <c r="D213" s="16" t="s">
        <v>0</v>
      </c>
      <c r="E213" s="271"/>
      <c r="F213" s="271"/>
      <c r="G213" s="288"/>
      <c r="H213" s="271"/>
      <c r="I213" s="288"/>
      <c r="J213" s="271"/>
      <c r="K213" s="288"/>
      <c r="L213" s="266"/>
    </row>
    <row r="214" spans="1:12" x14ac:dyDescent="0.2">
      <c r="A214" s="9" t="s">
        <v>1348</v>
      </c>
      <c r="B214" s="10" t="s">
        <v>410</v>
      </c>
      <c r="C214" s="3" t="s">
        <v>0</v>
      </c>
      <c r="D214" s="10" t="s">
        <v>411</v>
      </c>
      <c r="E214" s="11"/>
      <c r="F214" s="11"/>
      <c r="G214" s="290">
        <v>12221.88</v>
      </c>
      <c r="H214" s="266"/>
      <c r="I214" s="290">
        <v>0</v>
      </c>
      <c r="J214" s="266"/>
      <c r="K214" s="293">
        <v>12221.88</v>
      </c>
      <c r="L214" s="266" t="s">
        <v>412</v>
      </c>
    </row>
    <row r="215" spans="1:12" x14ac:dyDescent="0.2">
      <c r="A215" s="28" t="s">
        <v>1349</v>
      </c>
      <c r="B215" s="13" t="s">
        <v>413</v>
      </c>
      <c r="C215" s="3" t="s">
        <v>0</v>
      </c>
      <c r="D215" s="13" t="s">
        <v>414</v>
      </c>
      <c r="E215" s="268"/>
      <c r="F215" s="268"/>
      <c r="G215" s="291">
        <v>10369.68</v>
      </c>
      <c r="H215" s="270"/>
      <c r="I215" s="291">
        <v>0</v>
      </c>
      <c r="J215" s="270"/>
      <c r="K215" s="291">
        <v>10369.68</v>
      </c>
      <c r="L215" s="266">
        <v>0</v>
      </c>
    </row>
    <row r="216" spans="1:12" x14ac:dyDescent="0.2">
      <c r="A216" s="28" t="s">
        <v>1350</v>
      </c>
      <c r="B216" s="13" t="s">
        <v>415</v>
      </c>
      <c r="C216" s="3" t="s">
        <v>0</v>
      </c>
      <c r="D216" s="13" t="s">
        <v>416</v>
      </c>
      <c r="E216" s="268"/>
      <c r="F216" s="268"/>
      <c r="G216" s="291">
        <v>1669.1</v>
      </c>
      <c r="H216" s="270"/>
      <c r="I216" s="291">
        <v>0</v>
      </c>
      <c r="J216" s="270"/>
      <c r="K216" s="291">
        <v>1669.1</v>
      </c>
      <c r="L216" s="266" t="e">
        <v>#N/A</v>
      </c>
    </row>
    <row r="217" spans="1:12" x14ac:dyDescent="0.2">
      <c r="A217" s="28" t="s">
        <v>1354</v>
      </c>
      <c r="B217" s="13" t="s">
        <v>1355</v>
      </c>
      <c r="C217" s="3" t="s">
        <v>0</v>
      </c>
      <c r="D217" s="13" t="s">
        <v>1356</v>
      </c>
      <c r="E217" s="268"/>
      <c r="F217" s="268"/>
      <c r="G217" s="291">
        <v>183.1</v>
      </c>
      <c r="H217" s="270"/>
      <c r="I217" s="291">
        <v>0</v>
      </c>
      <c r="J217" s="270"/>
      <c r="K217" s="291">
        <v>183.1</v>
      </c>
      <c r="L217" s="266" t="e">
        <v>#N/A</v>
      </c>
    </row>
    <row r="218" spans="1:12" x14ac:dyDescent="0.2">
      <c r="A218" s="15" t="s">
        <v>0</v>
      </c>
      <c r="B218" s="16" t="s">
        <v>0</v>
      </c>
      <c r="C218" s="3" t="s">
        <v>0</v>
      </c>
      <c r="D218" s="16" t="s">
        <v>0</v>
      </c>
      <c r="E218" s="271"/>
      <c r="F218" s="271"/>
      <c r="G218" s="288"/>
      <c r="H218" s="271"/>
      <c r="I218" s="288"/>
      <c r="J218" s="271"/>
      <c r="K218" s="288"/>
      <c r="L218" s="266">
        <v>0</v>
      </c>
    </row>
    <row r="219" spans="1:12" ht="12.75" x14ac:dyDescent="0.2">
      <c r="A219" s="9" t="s">
        <v>1357</v>
      </c>
      <c r="B219" s="10" t="s">
        <v>417</v>
      </c>
      <c r="C219" s="3" t="s">
        <v>0</v>
      </c>
      <c r="D219" s="10" t="s">
        <v>418</v>
      </c>
      <c r="E219" s="11"/>
      <c r="F219" s="11"/>
      <c r="G219" s="290">
        <v>45406.14</v>
      </c>
      <c r="H219" s="266"/>
      <c r="I219" s="290">
        <v>1899.58</v>
      </c>
      <c r="J219" s="266"/>
      <c r="K219" s="293">
        <v>43506.559999999998</v>
      </c>
      <c r="L219" s="189" t="s">
        <v>421</v>
      </c>
    </row>
    <row r="220" spans="1:12" x14ac:dyDescent="0.2">
      <c r="A220" s="28" t="s">
        <v>1358</v>
      </c>
      <c r="B220" s="13" t="s">
        <v>419</v>
      </c>
      <c r="C220" s="3" t="s">
        <v>0</v>
      </c>
      <c r="D220" s="13" t="s">
        <v>420</v>
      </c>
      <c r="E220" s="268"/>
      <c r="F220" s="268"/>
      <c r="G220" s="291">
        <v>800</v>
      </c>
      <c r="H220" s="270"/>
      <c r="I220" s="291">
        <v>0</v>
      </c>
      <c r="J220" s="270"/>
      <c r="K220" s="291">
        <v>800</v>
      </c>
      <c r="L220" s="266">
        <v>0</v>
      </c>
    </row>
    <row r="221" spans="1:12" x14ac:dyDescent="0.2">
      <c r="A221" s="28" t="s">
        <v>1359</v>
      </c>
      <c r="B221" s="13" t="s">
        <v>422</v>
      </c>
      <c r="C221" s="3" t="s">
        <v>0</v>
      </c>
      <c r="D221" s="13" t="s">
        <v>423</v>
      </c>
      <c r="E221" s="268"/>
      <c r="F221" s="268"/>
      <c r="G221" s="291">
        <v>25137.21</v>
      </c>
      <c r="H221" s="270"/>
      <c r="I221" s="291">
        <v>1899.58</v>
      </c>
      <c r="J221" s="270"/>
      <c r="K221" s="291">
        <v>23237.63</v>
      </c>
      <c r="L221" s="266">
        <v>0</v>
      </c>
    </row>
    <row r="222" spans="1:12" x14ac:dyDescent="0.2">
      <c r="A222" s="28" t="s">
        <v>1360</v>
      </c>
      <c r="B222" s="13" t="s">
        <v>1361</v>
      </c>
      <c r="C222" s="3" t="s">
        <v>0</v>
      </c>
      <c r="D222" s="13" t="s">
        <v>1362</v>
      </c>
      <c r="E222" s="268"/>
      <c r="F222" s="268"/>
      <c r="G222" s="291">
        <v>1089.6600000000001</v>
      </c>
      <c r="H222" s="270"/>
      <c r="I222" s="291">
        <v>0</v>
      </c>
      <c r="J222" s="270"/>
      <c r="K222" s="291">
        <v>1089.6600000000001</v>
      </c>
      <c r="L222" s="266" t="e">
        <v>#N/A</v>
      </c>
    </row>
    <row r="223" spans="1:12" x14ac:dyDescent="0.2">
      <c r="A223" s="28" t="s">
        <v>1363</v>
      </c>
      <c r="B223" s="13" t="s">
        <v>424</v>
      </c>
      <c r="C223" s="3" t="s">
        <v>0</v>
      </c>
      <c r="D223" s="13" t="s">
        <v>425</v>
      </c>
      <c r="E223" s="268"/>
      <c r="F223" s="268"/>
      <c r="G223" s="291">
        <v>8568.36</v>
      </c>
      <c r="H223" s="270"/>
      <c r="I223" s="291">
        <v>0</v>
      </c>
      <c r="J223" s="270"/>
      <c r="K223" s="291">
        <v>8568.36</v>
      </c>
      <c r="L223" s="266">
        <v>0</v>
      </c>
    </row>
    <row r="224" spans="1:12" x14ac:dyDescent="0.2">
      <c r="A224" s="28" t="s">
        <v>1364</v>
      </c>
      <c r="B224" s="13" t="s">
        <v>426</v>
      </c>
      <c r="C224" s="3" t="s">
        <v>0</v>
      </c>
      <c r="D224" s="13" t="s">
        <v>427</v>
      </c>
      <c r="E224" s="268"/>
      <c r="F224" s="268"/>
      <c r="G224" s="291">
        <v>3822.89</v>
      </c>
      <c r="H224" s="270"/>
      <c r="I224" s="291">
        <v>0</v>
      </c>
      <c r="J224" s="270"/>
      <c r="K224" s="291">
        <v>3822.89</v>
      </c>
      <c r="L224" s="266">
        <v>0</v>
      </c>
    </row>
    <row r="225" spans="1:12" x14ac:dyDescent="0.2">
      <c r="A225" s="28" t="s">
        <v>1365</v>
      </c>
      <c r="B225" s="13" t="s">
        <v>428</v>
      </c>
      <c r="C225" s="3" t="s">
        <v>0</v>
      </c>
      <c r="D225" s="13" t="s">
        <v>429</v>
      </c>
      <c r="E225" s="268"/>
      <c r="F225" s="268"/>
      <c r="G225" s="291">
        <v>1104.94</v>
      </c>
      <c r="H225" s="270"/>
      <c r="I225" s="291">
        <v>0</v>
      </c>
      <c r="J225" s="270"/>
      <c r="K225" s="291">
        <v>1104.94</v>
      </c>
      <c r="L225" s="266">
        <v>0</v>
      </c>
    </row>
    <row r="226" spans="1:12" x14ac:dyDescent="0.2">
      <c r="A226" s="28" t="s">
        <v>1366</v>
      </c>
      <c r="B226" s="13" t="s">
        <v>430</v>
      </c>
      <c r="C226" s="3" t="s">
        <v>0</v>
      </c>
      <c r="D226" s="13" t="s">
        <v>431</v>
      </c>
      <c r="E226" s="268"/>
      <c r="F226" s="268"/>
      <c r="G226" s="291">
        <v>4727.08</v>
      </c>
      <c r="H226" s="270"/>
      <c r="I226" s="291">
        <v>0</v>
      </c>
      <c r="J226" s="270"/>
      <c r="K226" s="291">
        <v>4727.08</v>
      </c>
      <c r="L226" s="266" t="e">
        <v>#N/A</v>
      </c>
    </row>
    <row r="227" spans="1:12" x14ac:dyDescent="0.2">
      <c r="A227" s="28" t="s">
        <v>1828</v>
      </c>
      <c r="B227" s="13" t="s">
        <v>432</v>
      </c>
      <c r="C227" s="3" t="s">
        <v>0</v>
      </c>
      <c r="D227" s="13" t="s">
        <v>433</v>
      </c>
      <c r="E227" s="268"/>
      <c r="F227" s="268"/>
      <c r="G227" s="291">
        <v>156</v>
      </c>
      <c r="H227" s="270"/>
      <c r="I227" s="291">
        <v>0</v>
      </c>
      <c r="J227" s="270"/>
      <c r="K227" s="291">
        <v>156</v>
      </c>
      <c r="L227" s="266" t="e">
        <v>#N/A</v>
      </c>
    </row>
    <row r="228" spans="1:12" x14ac:dyDescent="0.2">
      <c r="A228" s="15" t="s">
        <v>0</v>
      </c>
      <c r="B228" s="16" t="s">
        <v>0</v>
      </c>
      <c r="C228" s="3" t="s">
        <v>0</v>
      </c>
      <c r="D228" s="16" t="s">
        <v>0</v>
      </c>
      <c r="E228" s="271"/>
      <c r="F228" s="271"/>
      <c r="G228" s="288"/>
      <c r="H228" s="271"/>
      <c r="I228" s="288"/>
      <c r="J228" s="271"/>
      <c r="K228" s="288"/>
      <c r="L228" s="266"/>
    </row>
    <row r="229" spans="1:12" x14ac:dyDescent="0.2">
      <c r="A229" s="9" t="s">
        <v>1367</v>
      </c>
      <c r="B229" s="10" t="s">
        <v>434</v>
      </c>
      <c r="C229" s="3" t="s">
        <v>0</v>
      </c>
      <c r="D229" s="10" t="s">
        <v>435</v>
      </c>
      <c r="E229" s="11"/>
      <c r="F229" s="11"/>
      <c r="G229" s="290">
        <v>7732.77</v>
      </c>
      <c r="H229" s="266"/>
      <c r="I229" s="290">
        <v>0.08</v>
      </c>
      <c r="J229" s="266"/>
      <c r="K229" s="293">
        <v>7732.69</v>
      </c>
      <c r="L229" s="266" t="s">
        <v>436</v>
      </c>
    </row>
    <row r="230" spans="1:12" x14ac:dyDescent="0.2">
      <c r="A230" s="28" t="s">
        <v>1370</v>
      </c>
      <c r="B230" s="13" t="s">
        <v>1371</v>
      </c>
      <c r="C230" s="3" t="s">
        <v>0</v>
      </c>
      <c r="D230" s="13" t="s">
        <v>1372</v>
      </c>
      <c r="E230" s="268"/>
      <c r="F230" s="268"/>
      <c r="G230" s="291">
        <v>197</v>
      </c>
      <c r="H230" s="270"/>
      <c r="I230" s="291">
        <v>0</v>
      </c>
      <c r="J230" s="270"/>
      <c r="K230" s="291">
        <v>197</v>
      </c>
      <c r="L230" s="266" t="e">
        <v>#N/A</v>
      </c>
    </row>
    <row r="231" spans="1:12" x14ac:dyDescent="0.2">
      <c r="A231" s="28" t="s">
        <v>1376</v>
      </c>
      <c r="B231" s="13" t="s">
        <v>441</v>
      </c>
      <c r="C231" s="3" t="s">
        <v>0</v>
      </c>
      <c r="D231" s="13" t="s">
        <v>442</v>
      </c>
      <c r="E231" s="268"/>
      <c r="F231" s="268"/>
      <c r="G231" s="291">
        <v>0.03</v>
      </c>
      <c r="H231" s="270"/>
      <c r="I231" s="291">
        <v>0.08</v>
      </c>
      <c r="J231" s="270"/>
      <c r="K231" s="291">
        <v>-0.05</v>
      </c>
      <c r="L231" s="266" t="e">
        <v>#N/A</v>
      </c>
    </row>
    <row r="232" spans="1:12" x14ac:dyDescent="0.2">
      <c r="A232" s="28" t="s">
        <v>1377</v>
      </c>
      <c r="B232" s="13" t="s">
        <v>443</v>
      </c>
      <c r="C232" s="3" t="s">
        <v>0</v>
      </c>
      <c r="D232" s="13" t="s">
        <v>444</v>
      </c>
      <c r="E232" s="268"/>
      <c r="F232" s="268"/>
      <c r="G232" s="291">
        <v>890.77</v>
      </c>
      <c r="H232" s="270"/>
      <c r="I232" s="291">
        <v>0</v>
      </c>
      <c r="J232" s="270"/>
      <c r="K232" s="291">
        <v>890.77</v>
      </c>
      <c r="L232" s="266" t="e">
        <v>#N/A</v>
      </c>
    </row>
    <row r="233" spans="1:12" x14ac:dyDescent="0.2">
      <c r="A233" s="28" t="s">
        <v>1381</v>
      </c>
      <c r="B233" s="13" t="s">
        <v>449</v>
      </c>
      <c r="C233" s="3" t="s">
        <v>0</v>
      </c>
      <c r="D233" s="13" t="s">
        <v>450</v>
      </c>
      <c r="E233" s="268"/>
      <c r="F233" s="268"/>
      <c r="G233" s="291">
        <v>5424.97</v>
      </c>
      <c r="H233" s="270"/>
      <c r="I233" s="291">
        <v>0</v>
      </c>
      <c r="J233" s="270"/>
      <c r="K233" s="291">
        <v>5424.97</v>
      </c>
      <c r="L233" s="266" t="e">
        <v>#N/A</v>
      </c>
    </row>
    <row r="234" spans="1:12" x14ac:dyDescent="0.2">
      <c r="A234" s="28" t="s">
        <v>1382</v>
      </c>
      <c r="B234" s="13" t="s">
        <v>1383</v>
      </c>
      <c r="C234" s="3" t="s">
        <v>0</v>
      </c>
      <c r="D234" s="13" t="s">
        <v>1384</v>
      </c>
      <c r="E234" s="268"/>
      <c r="F234" s="268"/>
      <c r="G234" s="291">
        <v>20</v>
      </c>
      <c r="H234" s="270"/>
      <c r="I234" s="291">
        <v>0</v>
      </c>
      <c r="J234" s="270"/>
      <c r="K234" s="291">
        <v>20</v>
      </c>
      <c r="L234" s="266" t="e">
        <v>#N/A</v>
      </c>
    </row>
    <row r="235" spans="1:12" x14ac:dyDescent="0.2">
      <c r="A235" s="28" t="s">
        <v>1385</v>
      </c>
      <c r="B235" s="13" t="s">
        <v>451</v>
      </c>
      <c r="C235" s="3" t="s">
        <v>0</v>
      </c>
      <c r="D235" s="13" t="s">
        <v>452</v>
      </c>
      <c r="E235" s="268"/>
      <c r="F235" s="268"/>
      <c r="G235" s="291">
        <v>1200</v>
      </c>
      <c r="H235" s="270"/>
      <c r="I235" s="291">
        <v>0</v>
      </c>
      <c r="J235" s="270"/>
      <c r="K235" s="291">
        <v>1200</v>
      </c>
      <c r="L235" s="266">
        <v>0</v>
      </c>
    </row>
    <row r="236" spans="1:12" x14ac:dyDescent="0.2">
      <c r="A236" s="15" t="s">
        <v>0</v>
      </c>
      <c r="B236" s="16" t="s">
        <v>0</v>
      </c>
      <c r="C236" s="3" t="s">
        <v>0</v>
      </c>
      <c r="D236" s="16" t="s">
        <v>0</v>
      </c>
      <c r="E236" s="271"/>
      <c r="F236" s="271"/>
      <c r="G236" s="288"/>
      <c r="H236" s="271"/>
      <c r="I236" s="288"/>
      <c r="J236" s="271"/>
      <c r="K236" s="288"/>
      <c r="L236" s="266"/>
    </row>
    <row r="237" spans="1:12" x14ac:dyDescent="0.2">
      <c r="A237" s="9" t="s">
        <v>1386</v>
      </c>
      <c r="B237" s="10" t="s">
        <v>453</v>
      </c>
      <c r="C237" s="3" t="s">
        <v>0</v>
      </c>
      <c r="D237" s="10" t="s">
        <v>454</v>
      </c>
      <c r="E237" s="11"/>
      <c r="F237" s="11"/>
      <c r="G237" s="290">
        <v>5013.8</v>
      </c>
      <c r="H237" s="266"/>
      <c r="I237" s="290">
        <v>0</v>
      </c>
      <c r="J237" s="266"/>
      <c r="K237" s="293">
        <v>5013.8</v>
      </c>
      <c r="L237" s="266" t="s">
        <v>455</v>
      </c>
    </row>
    <row r="238" spans="1:12" x14ac:dyDescent="0.2">
      <c r="A238" s="28" t="s">
        <v>1387</v>
      </c>
      <c r="B238" s="13" t="s">
        <v>456</v>
      </c>
      <c r="C238" s="3" t="s">
        <v>0</v>
      </c>
      <c r="D238" s="13" t="s">
        <v>457</v>
      </c>
      <c r="E238" s="268"/>
      <c r="F238" s="268"/>
      <c r="G238" s="291">
        <v>5013.8</v>
      </c>
      <c r="H238" s="270"/>
      <c r="I238" s="291">
        <v>0</v>
      </c>
      <c r="J238" s="270"/>
      <c r="K238" s="291">
        <v>5013.8</v>
      </c>
      <c r="L238" s="266" t="e">
        <v>#N/A</v>
      </c>
    </row>
    <row r="239" spans="1:12" x14ac:dyDescent="0.2">
      <c r="A239" s="15" t="s">
        <v>0</v>
      </c>
      <c r="B239" s="16" t="s">
        <v>0</v>
      </c>
      <c r="C239" s="3" t="s">
        <v>0</v>
      </c>
      <c r="D239" s="16" t="s">
        <v>0</v>
      </c>
      <c r="E239" s="271"/>
      <c r="F239" s="271"/>
      <c r="G239" s="288"/>
      <c r="H239" s="271"/>
      <c r="I239" s="288"/>
      <c r="J239" s="271"/>
      <c r="K239" s="288"/>
      <c r="L239" s="266"/>
    </row>
    <row r="240" spans="1:12" x14ac:dyDescent="0.2">
      <c r="A240" s="9" t="s">
        <v>1388</v>
      </c>
      <c r="B240" s="10" t="s">
        <v>458</v>
      </c>
      <c r="C240" s="3" t="s">
        <v>0</v>
      </c>
      <c r="D240" s="10" t="s">
        <v>459</v>
      </c>
      <c r="E240" s="11"/>
      <c r="F240" s="11"/>
      <c r="G240" s="290">
        <v>35661.33</v>
      </c>
      <c r="H240" s="266"/>
      <c r="I240" s="290">
        <v>0</v>
      </c>
      <c r="J240" s="266"/>
      <c r="K240" s="293">
        <v>35661.33</v>
      </c>
      <c r="L240" s="266" t="s">
        <v>950</v>
      </c>
    </row>
    <row r="241" spans="1:12" x14ac:dyDescent="0.2">
      <c r="A241" s="28" t="s">
        <v>1550</v>
      </c>
      <c r="B241" s="13" t="s">
        <v>460</v>
      </c>
      <c r="C241" s="3" t="s">
        <v>0</v>
      </c>
      <c r="D241" s="13" t="s">
        <v>118</v>
      </c>
      <c r="E241" s="268"/>
      <c r="F241" s="268"/>
      <c r="G241" s="291">
        <v>35410.43</v>
      </c>
      <c r="H241" s="270"/>
      <c r="I241" s="291">
        <v>0</v>
      </c>
      <c r="J241" s="270"/>
      <c r="K241" s="291">
        <v>35410.43</v>
      </c>
      <c r="L241" s="266" t="e">
        <v>#N/A</v>
      </c>
    </row>
    <row r="242" spans="1:12" x14ac:dyDescent="0.2">
      <c r="A242" s="28" t="s">
        <v>1389</v>
      </c>
      <c r="B242" s="13" t="s">
        <v>461</v>
      </c>
      <c r="C242" s="3" t="s">
        <v>0</v>
      </c>
      <c r="D242" s="13" t="s">
        <v>462</v>
      </c>
      <c r="E242" s="268"/>
      <c r="F242" s="268"/>
      <c r="G242" s="291">
        <v>250.9</v>
      </c>
      <c r="H242" s="270"/>
      <c r="I242" s="291">
        <v>0</v>
      </c>
      <c r="J242" s="270"/>
      <c r="K242" s="291">
        <v>250.9</v>
      </c>
      <c r="L242" s="266">
        <v>0</v>
      </c>
    </row>
    <row r="243" spans="1:12" x14ac:dyDescent="0.2">
      <c r="A243" s="15" t="s">
        <v>0</v>
      </c>
      <c r="B243" s="16" t="s">
        <v>0</v>
      </c>
      <c r="C243" s="3" t="s">
        <v>0</v>
      </c>
      <c r="D243" s="16" t="s">
        <v>0</v>
      </c>
      <c r="E243" s="271"/>
      <c r="F243" s="271"/>
      <c r="G243" s="288"/>
      <c r="H243" s="271"/>
      <c r="I243" s="288"/>
      <c r="J243" s="271"/>
      <c r="K243" s="288"/>
      <c r="L243" s="266"/>
    </row>
    <row r="244" spans="1:12" x14ac:dyDescent="0.2">
      <c r="A244" s="9" t="s">
        <v>1390</v>
      </c>
      <c r="B244" s="10" t="s">
        <v>463</v>
      </c>
      <c r="C244" s="3" t="s">
        <v>0</v>
      </c>
      <c r="D244" s="10" t="s">
        <v>464</v>
      </c>
      <c r="E244" s="11"/>
      <c r="F244" s="11"/>
      <c r="G244" s="290">
        <v>74886.36</v>
      </c>
      <c r="H244" s="266"/>
      <c r="I244" s="290">
        <v>0</v>
      </c>
      <c r="J244" s="266"/>
      <c r="K244" s="290">
        <v>74886.36</v>
      </c>
      <c r="L244" s="266">
        <v>0</v>
      </c>
    </row>
    <row r="245" spans="1:12" x14ac:dyDescent="0.2">
      <c r="A245" s="9" t="s">
        <v>1391</v>
      </c>
      <c r="B245" s="10" t="s">
        <v>465</v>
      </c>
      <c r="C245" s="3" t="s">
        <v>0</v>
      </c>
      <c r="D245" s="10" t="s">
        <v>464</v>
      </c>
      <c r="E245" s="11"/>
      <c r="F245" s="11"/>
      <c r="G245" s="290">
        <v>74886.36</v>
      </c>
      <c r="H245" s="266"/>
      <c r="I245" s="290">
        <v>0</v>
      </c>
      <c r="J245" s="266"/>
      <c r="K245" s="290">
        <v>74886.36</v>
      </c>
      <c r="L245" s="266">
        <v>0</v>
      </c>
    </row>
    <row r="246" spans="1:12" x14ac:dyDescent="0.2">
      <c r="A246" s="9" t="s">
        <v>1392</v>
      </c>
      <c r="B246" s="10" t="s">
        <v>466</v>
      </c>
      <c r="C246" s="3" t="s">
        <v>0</v>
      </c>
      <c r="D246" s="10" t="s">
        <v>464</v>
      </c>
      <c r="E246" s="11"/>
      <c r="F246" s="11"/>
      <c r="G246" s="290">
        <v>74886.36</v>
      </c>
      <c r="H246" s="266"/>
      <c r="I246" s="290">
        <v>0</v>
      </c>
      <c r="J246" s="266"/>
      <c r="K246" s="290">
        <v>74886.36</v>
      </c>
      <c r="L246" s="266">
        <v>0</v>
      </c>
    </row>
    <row r="247" spans="1:12" x14ac:dyDescent="0.2">
      <c r="A247" s="9" t="s">
        <v>1393</v>
      </c>
      <c r="B247" s="10" t="s">
        <v>467</v>
      </c>
      <c r="C247" s="3" t="s">
        <v>0</v>
      </c>
      <c r="D247" s="10" t="s">
        <v>468</v>
      </c>
      <c r="E247" s="11"/>
      <c r="F247" s="11"/>
      <c r="G247" s="290">
        <v>63804.27</v>
      </c>
      <c r="H247" s="266"/>
      <c r="I247" s="290">
        <v>0</v>
      </c>
      <c r="J247" s="266"/>
      <c r="K247" s="290">
        <v>63804.27</v>
      </c>
      <c r="L247" s="266" t="s">
        <v>469</v>
      </c>
    </row>
    <row r="248" spans="1:12" x14ac:dyDescent="0.2">
      <c r="A248" s="28" t="s">
        <v>1394</v>
      </c>
      <c r="B248" s="13" t="s">
        <v>470</v>
      </c>
      <c r="C248" s="3" t="s">
        <v>0</v>
      </c>
      <c r="D248" s="13" t="s">
        <v>471</v>
      </c>
      <c r="E248" s="268"/>
      <c r="F248" s="268"/>
      <c r="G248" s="291">
        <v>490</v>
      </c>
      <c r="H248" s="270"/>
      <c r="I248" s="291">
        <v>0</v>
      </c>
      <c r="J248" s="270"/>
      <c r="K248" s="291">
        <v>490</v>
      </c>
      <c r="L248" s="266">
        <v>0</v>
      </c>
    </row>
    <row r="249" spans="1:12" x14ac:dyDescent="0.2">
      <c r="A249" s="28" t="s">
        <v>1395</v>
      </c>
      <c r="B249" s="13" t="s">
        <v>472</v>
      </c>
      <c r="C249" s="3" t="s">
        <v>0</v>
      </c>
      <c r="D249" s="13" t="s">
        <v>473</v>
      </c>
      <c r="E249" s="268"/>
      <c r="F249" s="268"/>
      <c r="G249" s="291">
        <v>6070.47</v>
      </c>
      <c r="H249" s="270"/>
      <c r="I249" s="291">
        <v>0</v>
      </c>
      <c r="J249" s="270"/>
      <c r="K249" s="291">
        <v>6070.47</v>
      </c>
      <c r="L249" s="266">
        <v>0</v>
      </c>
    </row>
    <row r="250" spans="1:12" x14ac:dyDescent="0.2">
      <c r="A250" s="28" t="s">
        <v>1396</v>
      </c>
      <c r="B250" s="13" t="s">
        <v>474</v>
      </c>
      <c r="C250" s="3" t="s">
        <v>0</v>
      </c>
      <c r="D250" s="13" t="s">
        <v>475</v>
      </c>
      <c r="E250" s="268"/>
      <c r="F250" s="268"/>
      <c r="G250" s="291">
        <v>7340.75</v>
      </c>
      <c r="H250" s="270"/>
      <c r="I250" s="291">
        <v>0</v>
      </c>
      <c r="J250" s="270"/>
      <c r="K250" s="291">
        <v>7340.75</v>
      </c>
      <c r="L250" s="266" t="e">
        <v>#N/A</v>
      </c>
    </row>
    <row r="251" spans="1:12" x14ac:dyDescent="0.2">
      <c r="A251" s="28" t="s">
        <v>1397</v>
      </c>
      <c r="B251" s="13" t="s">
        <v>476</v>
      </c>
      <c r="C251" s="3" t="s">
        <v>0</v>
      </c>
      <c r="D251" s="13" t="s">
        <v>477</v>
      </c>
      <c r="E251" s="268"/>
      <c r="F251" s="268"/>
      <c r="G251" s="291">
        <v>8399.5</v>
      </c>
      <c r="H251" s="270"/>
      <c r="I251" s="291">
        <v>0</v>
      </c>
      <c r="J251" s="270"/>
      <c r="K251" s="291">
        <v>8399.5</v>
      </c>
      <c r="L251" s="266" t="e">
        <v>#N/A</v>
      </c>
    </row>
    <row r="252" spans="1:12" x14ac:dyDescent="0.2">
      <c r="A252" s="28" t="s">
        <v>1398</v>
      </c>
      <c r="B252" s="13" t="s">
        <v>480</v>
      </c>
      <c r="C252" s="3" t="s">
        <v>0</v>
      </c>
      <c r="D252" s="13" t="s">
        <v>481</v>
      </c>
      <c r="E252" s="268"/>
      <c r="F252" s="268"/>
      <c r="G252" s="291">
        <v>3129.39</v>
      </c>
      <c r="H252" s="270"/>
      <c r="I252" s="291">
        <v>0</v>
      </c>
      <c r="J252" s="270"/>
      <c r="K252" s="291">
        <v>3129.39</v>
      </c>
      <c r="L252" s="266" t="e">
        <v>#N/A</v>
      </c>
    </row>
    <row r="253" spans="1:12" x14ac:dyDescent="0.2">
      <c r="A253" s="28" t="s">
        <v>1399</v>
      </c>
      <c r="B253" s="13" t="s">
        <v>482</v>
      </c>
      <c r="C253" s="3" t="s">
        <v>0</v>
      </c>
      <c r="D253" s="13" t="s">
        <v>483</v>
      </c>
      <c r="E253" s="268"/>
      <c r="F253" s="268"/>
      <c r="G253" s="291">
        <v>6085.16</v>
      </c>
      <c r="H253" s="270"/>
      <c r="I253" s="291">
        <v>0</v>
      </c>
      <c r="J253" s="270"/>
      <c r="K253" s="291">
        <v>6085.16</v>
      </c>
      <c r="L253" s="266">
        <v>0</v>
      </c>
    </row>
    <row r="254" spans="1:12" x14ac:dyDescent="0.2">
      <c r="A254" s="28" t="s">
        <v>1400</v>
      </c>
      <c r="B254" s="13" t="s">
        <v>484</v>
      </c>
      <c r="C254" s="3" t="s">
        <v>0</v>
      </c>
      <c r="D254" s="13" t="s">
        <v>485</v>
      </c>
      <c r="E254" s="268"/>
      <c r="F254" s="268"/>
      <c r="G254" s="291">
        <v>489</v>
      </c>
      <c r="H254" s="270"/>
      <c r="I254" s="291">
        <v>0</v>
      </c>
      <c r="J254" s="270"/>
      <c r="K254" s="291">
        <v>489</v>
      </c>
      <c r="L254" s="266">
        <v>0</v>
      </c>
    </row>
    <row r="255" spans="1:12" x14ac:dyDescent="0.2">
      <c r="A255" s="28" t="s">
        <v>1845</v>
      </c>
      <c r="B255" s="13" t="s">
        <v>1846</v>
      </c>
      <c r="C255" s="3" t="s">
        <v>0</v>
      </c>
      <c r="D255" s="13" t="s">
        <v>1847</v>
      </c>
      <c r="E255" s="268"/>
      <c r="F255" s="268"/>
      <c r="G255" s="291">
        <v>31800</v>
      </c>
      <c r="H255" s="270"/>
      <c r="I255" s="291">
        <v>0</v>
      </c>
      <c r="J255" s="270"/>
      <c r="K255" s="291">
        <v>31800</v>
      </c>
      <c r="L255" s="266" t="e">
        <v>#N/A</v>
      </c>
    </row>
    <row r="256" spans="1:12" x14ac:dyDescent="0.2">
      <c r="A256" s="15" t="s">
        <v>0</v>
      </c>
      <c r="B256" s="16" t="s">
        <v>0</v>
      </c>
      <c r="C256" s="3" t="s">
        <v>0</v>
      </c>
      <c r="D256" s="16" t="s">
        <v>0</v>
      </c>
      <c r="E256" s="271"/>
      <c r="F256" s="271"/>
      <c r="G256" s="288"/>
      <c r="H256" s="271"/>
      <c r="I256" s="288"/>
      <c r="J256" s="271"/>
      <c r="K256" s="288"/>
      <c r="L256" s="266"/>
    </row>
    <row r="257" spans="1:12" x14ac:dyDescent="0.2">
      <c r="A257" s="9" t="s">
        <v>1401</v>
      </c>
      <c r="B257" s="10" t="s">
        <v>488</v>
      </c>
      <c r="C257" s="3" t="s">
        <v>0</v>
      </c>
      <c r="D257" s="10" t="s">
        <v>489</v>
      </c>
      <c r="E257" s="11"/>
      <c r="F257" s="11"/>
      <c r="G257" s="290">
        <v>6000</v>
      </c>
      <c r="H257" s="266"/>
      <c r="I257" s="290">
        <v>0</v>
      </c>
      <c r="J257" s="266"/>
      <c r="K257" s="290">
        <v>6000</v>
      </c>
      <c r="L257" s="266" t="s">
        <v>490</v>
      </c>
    </row>
    <row r="258" spans="1:12" x14ac:dyDescent="0.2">
      <c r="A258" s="28" t="s">
        <v>1402</v>
      </c>
      <c r="B258" s="13" t="s">
        <v>491</v>
      </c>
      <c r="C258" s="3" t="s">
        <v>0</v>
      </c>
      <c r="D258" s="13" t="s">
        <v>489</v>
      </c>
      <c r="E258" s="268"/>
      <c r="F258" s="268"/>
      <c r="G258" s="291">
        <v>6000</v>
      </c>
      <c r="H258" s="270"/>
      <c r="I258" s="291">
        <v>0</v>
      </c>
      <c r="J258" s="270"/>
      <c r="K258" s="291">
        <v>6000</v>
      </c>
      <c r="L258" s="266" t="e">
        <v>#N/A</v>
      </c>
    </row>
    <row r="259" spans="1:12" x14ac:dyDescent="0.2">
      <c r="A259" s="15" t="s">
        <v>0</v>
      </c>
      <c r="B259" s="16" t="s">
        <v>0</v>
      </c>
      <c r="C259" s="3" t="s">
        <v>0</v>
      </c>
      <c r="D259" s="16" t="s">
        <v>0</v>
      </c>
      <c r="E259" s="271"/>
      <c r="F259" s="271"/>
      <c r="G259" s="288"/>
      <c r="H259" s="271"/>
      <c r="I259" s="288"/>
      <c r="J259" s="271"/>
      <c r="K259" s="288"/>
      <c r="L259" s="266"/>
    </row>
    <row r="260" spans="1:12" x14ac:dyDescent="0.2">
      <c r="A260" s="9" t="s">
        <v>1403</v>
      </c>
      <c r="B260" s="10" t="s">
        <v>497</v>
      </c>
      <c r="C260" s="3" t="s">
        <v>0</v>
      </c>
      <c r="D260" s="10" t="s">
        <v>498</v>
      </c>
      <c r="E260" s="11"/>
      <c r="F260" s="11"/>
      <c r="G260" s="290">
        <v>5082.09</v>
      </c>
      <c r="H260" s="266"/>
      <c r="I260" s="290">
        <v>0</v>
      </c>
      <c r="J260" s="266"/>
      <c r="K260" s="290">
        <v>5082.09</v>
      </c>
      <c r="L260" s="266" t="s">
        <v>499</v>
      </c>
    </row>
    <row r="261" spans="1:12" x14ac:dyDescent="0.2">
      <c r="A261" s="28" t="s">
        <v>1404</v>
      </c>
      <c r="B261" s="13" t="s">
        <v>500</v>
      </c>
      <c r="C261" s="3" t="s">
        <v>0</v>
      </c>
      <c r="D261" s="13" t="s">
        <v>501</v>
      </c>
      <c r="E261" s="268"/>
      <c r="F261" s="268"/>
      <c r="G261" s="291">
        <v>5082.09</v>
      </c>
      <c r="H261" s="270"/>
      <c r="I261" s="291">
        <v>0</v>
      </c>
      <c r="J261" s="270"/>
      <c r="K261" s="291">
        <v>5082.09</v>
      </c>
      <c r="L261" s="266">
        <v>0</v>
      </c>
    </row>
    <row r="262" spans="1:12" x14ac:dyDescent="0.2">
      <c r="A262" s="15" t="s">
        <v>0</v>
      </c>
      <c r="B262" s="16" t="s">
        <v>0</v>
      </c>
      <c r="C262" s="3" t="s">
        <v>0</v>
      </c>
      <c r="D262" s="16" t="s">
        <v>0</v>
      </c>
      <c r="E262" s="271"/>
      <c r="F262" s="271"/>
      <c r="G262" s="288"/>
      <c r="H262" s="271"/>
      <c r="I262" s="288"/>
      <c r="J262" s="271"/>
      <c r="K262" s="288"/>
      <c r="L262" s="266"/>
    </row>
    <row r="263" spans="1:12" x14ac:dyDescent="0.2">
      <c r="A263" s="9" t="s">
        <v>1407</v>
      </c>
      <c r="B263" s="10" t="s">
        <v>506</v>
      </c>
      <c r="C263" s="3" t="s">
        <v>0</v>
      </c>
      <c r="D263" s="10" t="s">
        <v>507</v>
      </c>
      <c r="E263" s="11"/>
      <c r="F263" s="11"/>
      <c r="G263" s="290">
        <v>1470.26</v>
      </c>
      <c r="H263" s="266"/>
      <c r="I263" s="290">
        <v>0</v>
      </c>
      <c r="J263" s="266"/>
      <c r="K263" s="290">
        <v>1470.26</v>
      </c>
      <c r="L263" s="266">
        <v>0</v>
      </c>
    </row>
    <row r="264" spans="1:12" x14ac:dyDescent="0.2">
      <c r="A264" s="9" t="s">
        <v>1408</v>
      </c>
      <c r="B264" s="10" t="s">
        <v>508</v>
      </c>
      <c r="C264" s="3" t="s">
        <v>0</v>
      </c>
      <c r="D264" s="10" t="s">
        <v>507</v>
      </c>
      <c r="E264" s="11"/>
      <c r="F264" s="11"/>
      <c r="G264" s="290">
        <v>1470.26</v>
      </c>
      <c r="H264" s="266"/>
      <c r="I264" s="290">
        <v>0</v>
      </c>
      <c r="J264" s="266"/>
      <c r="K264" s="290">
        <v>1470.26</v>
      </c>
      <c r="L264" s="266">
        <v>0</v>
      </c>
    </row>
    <row r="265" spans="1:12" x14ac:dyDescent="0.2">
      <c r="A265" s="9" t="s">
        <v>1409</v>
      </c>
      <c r="B265" s="10" t="s">
        <v>509</v>
      </c>
      <c r="C265" s="3" t="s">
        <v>0</v>
      </c>
      <c r="D265" s="10" t="s">
        <v>507</v>
      </c>
      <c r="E265" s="11"/>
      <c r="F265" s="11"/>
      <c r="G265" s="290">
        <v>1470.26</v>
      </c>
      <c r="H265" s="266"/>
      <c r="I265" s="290">
        <v>0</v>
      </c>
      <c r="J265" s="266"/>
      <c r="K265" s="290">
        <v>1470.26</v>
      </c>
      <c r="L265" s="266">
        <v>0</v>
      </c>
    </row>
    <row r="266" spans="1:12" x14ac:dyDescent="0.2">
      <c r="A266" s="9" t="s">
        <v>1410</v>
      </c>
      <c r="B266" s="10" t="s">
        <v>517</v>
      </c>
      <c r="C266" s="3" t="s">
        <v>0</v>
      </c>
      <c r="D266" s="10" t="s">
        <v>518</v>
      </c>
      <c r="E266" s="11"/>
      <c r="F266" s="11"/>
      <c r="G266" s="290">
        <v>1470.26</v>
      </c>
      <c r="H266" s="266"/>
      <c r="I266" s="290">
        <v>0</v>
      </c>
      <c r="J266" s="266"/>
      <c r="K266" s="290">
        <v>1470.26</v>
      </c>
      <c r="L266" s="266" t="s">
        <v>519</v>
      </c>
    </row>
    <row r="267" spans="1:12" x14ac:dyDescent="0.2">
      <c r="A267" s="28" t="s">
        <v>1411</v>
      </c>
      <c r="B267" s="13" t="s">
        <v>520</v>
      </c>
      <c r="C267" s="3" t="s">
        <v>0</v>
      </c>
      <c r="D267" s="13" t="s">
        <v>521</v>
      </c>
      <c r="E267" s="268"/>
      <c r="F267" s="268"/>
      <c r="G267" s="291">
        <v>1470.26</v>
      </c>
      <c r="H267" s="270"/>
      <c r="I267" s="291">
        <v>0</v>
      </c>
      <c r="J267" s="270"/>
      <c r="K267" s="291">
        <v>1470.26</v>
      </c>
      <c r="L267" s="266">
        <v>0</v>
      </c>
    </row>
    <row r="268" spans="1:12" x14ac:dyDescent="0.2">
      <c r="A268" s="15" t="s">
        <v>0</v>
      </c>
      <c r="B268" s="16" t="s">
        <v>0</v>
      </c>
      <c r="C268" s="3" t="s">
        <v>0</v>
      </c>
      <c r="D268" s="16" t="s">
        <v>0</v>
      </c>
      <c r="E268" s="271"/>
      <c r="F268" s="271"/>
      <c r="G268" s="288"/>
      <c r="H268" s="271"/>
      <c r="I268" s="288"/>
      <c r="J268" s="271"/>
      <c r="K268" s="288"/>
      <c r="L268" s="266"/>
    </row>
    <row r="269" spans="1:12" x14ac:dyDescent="0.2">
      <c r="A269" s="9" t="s">
        <v>1412</v>
      </c>
      <c r="B269" s="10" t="s">
        <v>522</v>
      </c>
      <c r="C269" s="3" t="s">
        <v>0</v>
      </c>
      <c r="D269" s="10" t="s">
        <v>523</v>
      </c>
      <c r="E269" s="11"/>
      <c r="F269" s="11"/>
      <c r="G269" s="290">
        <v>84863.8</v>
      </c>
      <c r="H269" s="266"/>
      <c r="I269" s="290">
        <v>0</v>
      </c>
      <c r="J269" s="266"/>
      <c r="K269" s="290">
        <v>84863.8</v>
      </c>
      <c r="L269" s="266">
        <v>0</v>
      </c>
    </row>
    <row r="270" spans="1:12" x14ac:dyDescent="0.2">
      <c r="A270" s="9" t="s">
        <v>1413</v>
      </c>
      <c r="B270" s="10" t="s">
        <v>524</v>
      </c>
      <c r="C270" s="3" t="s">
        <v>0</v>
      </c>
      <c r="D270" s="10" t="s">
        <v>523</v>
      </c>
      <c r="E270" s="11"/>
      <c r="F270" s="11"/>
      <c r="G270" s="290">
        <v>84863.8</v>
      </c>
      <c r="H270" s="266"/>
      <c r="I270" s="290">
        <v>0</v>
      </c>
      <c r="J270" s="266"/>
      <c r="K270" s="290">
        <v>84863.8</v>
      </c>
      <c r="L270" s="266">
        <v>0</v>
      </c>
    </row>
    <row r="271" spans="1:12" x14ac:dyDescent="0.2">
      <c r="A271" s="9" t="s">
        <v>1414</v>
      </c>
      <c r="B271" s="10" t="s">
        <v>525</v>
      </c>
      <c r="C271" s="3" t="s">
        <v>0</v>
      </c>
      <c r="D271" s="10" t="s">
        <v>523</v>
      </c>
      <c r="E271" s="11"/>
      <c r="F271" s="11"/>
      <c r="G271" s="290">
        <v>84863.8</v>
      </c>
      <c r="H271" s="266"/>
      <c r="I271" s="290">
        <v>0</v>
      </c>
      <c r="J271" s="266"/>
      <c r="K271" s="290">
        <v>84863.8</v>
      </c>
      <c r="L271" s="266">
        <v>0</v>
      </c>
    </row>
    <row r="272" spans="1:12" x14ac:dyDescent="0.2">
      <c r="A272" s="9" t="s">
        <v>1415</v>
      </c>
      <c r="B272" s="10" t="s">
        <v>526</v>
      </c>
      <c r="C272" s="3" t="s">
        <v>0</v>
      </c>
      <c r="D272" s="10" t="s">
        <v>527</v>
      </c>
      <c r="E272" s="11"/>
      <c r="F272" s="11"/>
      <c r="G272" s="290">
        <v>27455.57</v>
      </c>
      <c r="H272" s="266"/>
      <c r="I272" s="290">
        <v>0</v>
      </c>
      <c r="J272" s="266"/>
      <c r="K272" s="290">
        <v>27455.57</v>
      </c>
      <c r="L272" s="266"/>
    </row>
    <row r="273" spans="1:12" x14ac:dyDescent="0.2">
      <c r="A273" s="28" t="s">
        <v>1573</v>
      </c>
      <c r="B273" s="13" t="s">
        <v>531</v>
      </c>
      <c r="C273" s="3" t="s">
        <v>0</v>
      </c>
      <c r="D273" s="13" t="s">
        <v>377</v>
      </c>
      <c r="E273" s="268"/>
      <c r="F273" s="268"/>
      <c r="G273" s="291">
        <v>8000</v>
      </c>
      <c r="H273" s="270"/>
      <c r="I273" s="291">
        <v>0</v>
      </c>
      <c r="J273" s="270"/>
      <c r="K273" s="291">
        <v>8000</v>
      </c>
      <c r="L273" s="266" t="s">
        <v>532</v>
      </c>
    </row>
    <row r="274" spans="1:12" x14ac:dyDescent="0.2">
      <c r="A274" s="28" t="s">
        <v>1416</v>
      </c>
      <c r="B274" s="13" t="s">
        <v>528</v>
      </c>
      <c r="C274" s="3" t="s">
        <v>0</v>
      </c>
      <c r="D274" s="13" t="s">
        <v>529</v>
      </c>
      <c r="E274" s="268"/>
      <c r="F274" s="268"/>
      <c r="G274" s="291">
        <v>3733.36</v>
      </c>
      <c r="H274" s="270"/>
      <c r="I274" s="291">
        <v>0</v>
      </c>
      <c r="J274" s="270"/>
      <c r="K274" s="291">
        <v>3733.36</v>
      </c>
      <c r="L274" s="266" t="s">
        <v>530</v>
      </c>
    </row>
    <row r="275" spans="1:12" x14ac:dyDescent="0.2">
      <c r="A275" s="28" t="s">
        <v>1712</v>
      </c>
      <c r="B275" s="13" t="s">
        <v>1713</v>
      </c>
      <c r="C275" s="3" t="s">
        <v>0</v>
      </c>
      <c r="D275" s="13" t="s">
        <v>1714</v>
      </c>
      <c r="E275" s="268"/>
      <c r="F275" s="268"/>
      <c r="G275" s="291">
        <v>15600</v>
      </c>
      <c r="H275" s="270"/>
      <c r="I275" s="291">
        <v>0</v>
      </c>
      <c r="J275" s="270"/>
      <c r="K275" s="291">
        <v>15600</v>
      </c>
      <c r="L275" s="266" t="s">
        <v>1004</v>
      </c>
    </row>
    <row r="276" spans="1:12" x14ac:dyDescent="0.2">
      <c r="A276" s="28" t="s">
        <v>1417</v>
      </c>
      <c r="B276" s="13" t="s">
        <v>533</v>
      </c>
      <c r="C276" s="3" t="s">
        <v>0</v>
      </c>
      <c r="D276" s="13" t="s">
        <v>534</v>
      </c>
      <c r="E276" s="268"/>
      <c r="F276" s="268"/>
      <c r="G276" s="291">
        <v>122.21</v>
      </c>
      <c r="H276" s="270"/>
      <c r="I276" s="291">
        <v>0</v>
      </c>
      <c r="J276" s="270"/>
      <c r="K276" s="291">
        <v>122.21</v>
      </c>
      <c r="L276" s="266" t="s">
        <v>998</v>
      </c>
    </row>
    <row r="277" spans="1:12" x14ac:dyDescent="0.2">
      <c r="A277" s="15" t="s">
        <v>0</v>
      </c>
      <c r="B277" s="16" t="s">
        <v>0</v>
      </c>
      <c r="C277" s="3" t="s">
        <v>0</v>
      </c>
      <c r="D277" s="16" t="s">
        <v>0</v>
      </c>
      <c r="E277" s="271"/>
      <c r="F277" s="271"/>
      <c r="G277" s="288"/>
      <c r="H277" s="271"/>
      <c r="I277" s="288"/>
      <c r="J277" s="271"/>
      <c r="K277" s="288"/>
      <c r="L277" s="266"/>
    </row>
    <row r="278" spans="1:12" x14ac:dyDescent="0.2">
      <c r="A278" s="9" t="s">
        <v>1418</v>
      </c>
      <c r="B278" s="10" t="s">
        <v>535</v>
      </c>
      <c r="C278" s="3" t="s">
        <v>0</v>
      </c>
      <c r="D278" s="10" t="s">
        <v>536</v>
      </c>
      <c r="E278" s="11"/>
      <c r="F278" s="11"/>
      <c r="G278" s="290">
        <v>5311.84</v>
      </c>
      <c r="H278" s="266"/>
      <c r="I278" s="290">
        <v>0</v>
      </c>
      <c r="J278" s="266"/>
      <c r="K278" s="290">
        <v>5311.84</v>
      </c>
      <c r="L278" s="266" t="s">
        <v>537</v>
      </c>
    </row>
    <row r="279" spans="1:12" x14ac:dyDescent="0.2">
      <c r="A279" s="28" t="s">
        <v>1419</v>
      </c>
      <c r="B279" s="13" t="s">
        <v>538</v>
      </c>
      <c r="C279" s="3" t="s">
        <v>0</v>
      </c>
      <c r="D279" s="13" t="s">
        <v>539</v>
      </c>
      <c r="E279" s="268"/>
      <c r="F279" s="268"/>
      <c r="G279" s="291">
        <v>5311.84</v>
      </c>
      <c r="H279" s="270"/>
      <c r="I279" s="291">
        <v>0</v>
      </c>
      <c r="J279" s="270"/>
      <c r="K279" s="291">
        <v>5311.84</v>
      </c>
      <c r="L279" s="266" t="e">
        <v>#N/A</v>
      </c>
    </row>
    <row r="280" spans="1:12" x14ac:dyDescent="0.2">
      <c r="A280" s="15" t="s">
        <v>0</v>
      </c>
      <c r="B280" s="16" t="s">
        <v>0</v>
      </c>
      <c r="C280" s="3" t="s">
        <v>0</v>
      </c>
      <c r="D280" s="16" t="s">
        <v>0</v>
      </c>
      <c r="E280" s="271"/>
      <c r="F280" s="271"/>
      <c r="G280" s="288"/>
      <c r="H280" s="271"/>
      <c r="I280" s="288"/>
      <c r="J280" s="271"/>
      <c r="K280" s="288"/>
      <c r="L280" s="266"/>
    </row>
    <row r="281" spans="1:12" x14ac:dyDescent="0.2">
      <c r="A281" s="9" t="s">
        <v>1423</v>
      </c>
      <c r="B281" s="10" t="s">
        <v>540</v>
      </c>
      <c r="C281" s="3" t="s">
        <v>0</v>
      </c>
      <c r="D281" s="10" t="s">
        <v>541</v>
      </c>
      <c r="E281" s="11"/>
      <c r="F281" s="11"/>
      <c r="G281" s="290">
        <v>52096.39</v>
      </c>
      <c r="H281" s="266"/>
      <c r="I281" s="290">
        <v>0</v>
      </c>
      <c r="J281" s="266"/>
      <c r="K281" s="290">
        <v>52096.39</v>
      </c>
      <c r="L281" s="266" t="s">
        <v>542</v>
      </c>
    </row>
    <row r="282" spans="1:12" x14ac:dyDescent="0.2">
      <c r="A282" s="28" t="s">
        <v>1424</v>
      </c>
      <c r="B282" s="13" t="s">
        <v>543</v>
      </c>
      <c r="C282" s="3" t="s">
        <v>0</v>
      </c>
      <c r="D282" s="13" t="s">
        <v>544</v>
      </c>
      <c r="E282" s="268"/>
      <c r="F282" s="268"/>
      <c r="G282" s="291">
        <v>2085</v>
      </c>
      <c r="H282" s="270"/>
      <c r="I282" s="291">
        <v>0</v>
      </c>
      <c r="J282" s="270"/>
      <c r="K282" s="291">
        <v>2085</v>
      </c>
      <c r="L282" s="266" t="e">
        <v>#N/A</v>
      </c>
    </row>
    <row r="283" spans="1:12" x14ac:dyDescent="0.2">
      <c r="A283" s="28" t="s">
        <v>1425</v>
      </c>
      <c r="B283" s="13" t="s">
        <v>1426</v>
      </c>
      <c r="C283" s="3" t="s">
        <v>0</v>
      </c>
      <c r="D283" s="13" t="s">
        <v>1427</v>
      </c>
      <c r="E283" s="268"/>
      <c r="F283" s="268"/>
      <c r="G283" s="291">
        <v>50011.39</v>
      </c>
      <c r="H283" s="270"/>
      <c r="I283" s="291">
        <v>0</v>
      </c>
      <c r="J283" s="270"/>
      <c r="K283" s="291">
        <v>50011.39</v>
      </c>
      <c r="L283" s="266" t="e">
        <v>#N/A</v>
      </c>
    </row>
    <row r="284" spans="1:12" x14ac:dyDescent="0.2">
      <c r="A284" s="15" t="s">
        <v>0</v>
      </c>
      <c r="B284" s="16" t="s">
        <v>0</v>
      </c>
      <c r="C284" s="3" t="s">
        <v>0</v>
      </c>
      <c r="D284" s="16" t="s">
        <v>0</v>
      </c>
      <c r="E284" s="271"/>
      <c r="F284" s="271"/>
      <c r="G284" s="288"/>
      <c r="H284" s="271"/>
      <c r="I284" s="288"/>
      <c r="J284" s="271"/>
      <c r="K284" s="288"/>
      <c r="L284" s="266"/>
    </row>
    <row r="285" spans="1:12" x14ac:dyDescent="0.2">
      <c r="A285" s="9" t="s">
        <v>1428</v>
      </c>
      <c r="B285" s="10" t="s">
        <v>545</v>
      </c>
      <c r="C285" s="3" t="s">
        <v>0</v>
      </c>
      <c r="D285" s="10" t="s">
        <v>546</v>
      </c>
      <c r="E285" s="11"/>
      <c r="F285" s="11"/>
      <c r="G285" s="290">
        <v>450</v>
      </c>
      <c r="H285" s="266"/>
      <c r="I285" s="290">
        <v>0</v>
      </c>
      <c r="J285" s="266"/>
      <c r="K285" s="290">
        <v>450</v>
      </c>
      <c r="L285" s="266" t="e">
        <v>#N/A</v>
      </c>
    </row>
    <row r="286" spans="1:12" x14ac:dyDescent="0.2">
      <c r="A286" s="9" t="s">
        <v>1429</v>
      </c>
      <c r="B286" s="10" t="s">
        <v>547</v>
      </c>
      <c r="C286" s="3" t="s">
        <v>0</v>
      </c>
      <c r="D286" s="10" t="s">
        <v>548</v>
      </c>
      <c r="E286" s="11"/>
      <c r="F286" s="11"/>
      <c r="G286" s="290">
        <v>450</v>
      </c>
      <c r="H286" s="266"/>
      <c r="I286" s="290">
        <v>0</v>
      </c>
      <c r="J286" s="266"/>
      <c r="K286" s="290">
        <v>450</v>
      </c>
      <c r="L286" s="266" t="e">
        <v>#N/A</v>
      </c>
    </row>
    <row r="287" spans="1:12" x14ac:dyDescent="0.2">
      <c r="A287" s="9" t="s">
        <v>1430</v>
      </c>
      <c r="B287" s="10" t="s">
        <v>549</v>
      </c>
      <c r="C287" s="3" t="s">
        <v>0</v>
      </c>
      <c r="D287" s="10" t="s">
        <v>548</v>
      </c>
      <c r="E287" s="11"/>
      <c r="F287" s="11"/>
      <c r="G287" s="290">
        <v>450</v>
      </c>
      <c r="H287" s="266"/>
      <c r="I287" s="290">
        <v>0</v>
      </c>
      <c r="J287" s="266"/>
      <c r="K287" s="290">
        <v>450</v>
      </c>
      <c r="L287" s="266" t="e">
        <v>#N/A</v>
      </c>
    </row>
    <row r="288" spans="1:12" x14ac:dyDescent="0.2">
      <c r="A288" s="9" t="s">
        <v>1431</v>
      </c>
      <c r="B288" s="10" t="s">
        <v>550</v>
      </c>
      <c r="C288" s="3" t="s">
        <v>0</v>
      </c>
      <c r="D288" s="10" t="s">
        <v>551</v>
      </c>
      <c r="E288" s="11"/>
      <c r="F288" s="11"/>
      <c r="G288" s="290">
        <v>450</v>
      </c>
      <c r="H288" s="266"/>
      <c r="I288" s="290">
        <v>0</v>
      </c>
      <c r="J288" s="266"/>
      <c r="K288" s="290">
        <v>450</v>
      </c>
      <c r="L288" s="266" t="s">
        <v>552</v>
      </c>
    </row>
    <row r="289" spans="1:12" x14ac:dyDescent="0.2">
      <c r="A289" s="28" t="s">
        <v>1432</v>
      </c>
      <c r="B289" s="13" t="s">
        <v>553</v>
      </c>
      <c r="C289" s="3" t="s">
        <v>0</v>
      </c>
      <c r="D289" s="13" t="s">
        <v>554</v>
      </c>
      <c r="E289" s="268"/>
      <c r="F289" s="268"/>
      <c r="G289" s="291">
        <v>450</v>
      </c>
      <c r="H289" s="270"/>
      <c r="I289" s="291">
        <v>0</v>
      </c>
      <c r="J289" s="270"/>
      <c r="K289" s="291">
        <v>450</v>
      </c>
      <c r="L289" s="266" t="e">
        <v>#N/A</v>
      </c>
    </row>
    <row r="290" spans="1:12" x14ac:dyDescent="0.2">
      <c r="A290" s="15" t="s">
        <v>0</v>
      </c>
      <c r="B290" s="16" t="s">
        <v>0</v>
      </c>
      <c r="C290" s="3" t="s">
        <v>0</v>
      </c>
      <c r="D290" s="16" t="s">
        <v>0</v>
      </c>
      <c r="E290" s="271"/>
      <c r="F290" s="271"/>
      <c r="G290" s="288"/>
      <c r="H290" s="271"/>
      <c r="I290" s="288"/>
      <c r="J290" s="271"/>
      <c r="K290" s="288"/>
      <c r="L290" s="266"/>
    </row>
    <row r="291" spans="1:12" x14ac:dyDescent="0.2">
      <c r="A291" s="9" t="s">
        <v>1437</v>
      </c>
      <c r="B291" s="10" t="s">
        <v>559</v>
      </c>
      <c r="C291" s="3" t="s">
        <v>0</v>
      </c>
      <c r="D291" s="10" t="s">
        <v>560</v>
      </c>
      <c r="E291" s="11"/>
      <c r="F291" s="11"/>
      <c r="G291" s="290">
        <v>11078.57</v>
      </c>
      <c r="H291" s="266"/>
      <c r="I291" s="290">
        <v>0</v>
      </c>
      <c r="J291" s="266"/>
      <c r="K291" s="290">
        <v>11078.57</v>
      </c>
      <c r="L291" s="266">
        <v>0</v>
      </c>
    </row>
    <row r="292" spans="1:12" x14ac:dyDescent="0.2">
      <c r="A292" s="9" t="s">
        <v>1438</v>
      </c>
      <c r="B292" s="10" t="s">
        <v>561</v>
      </c>
      <c r="C292" s="3" t="s">
        <v>0</v>
      </c>
      <c r="D292" s="10" t="s">
        <v>560</v>
      </c>
      <c r="E292" s="11"/>
      <c r="F292" s="11"/>
      <c r="G292" s="290">
        <v>11078.57</v>
      </c>
      <c r="H292" s="266"/>
      <c r="I292" s="290">
        <v>0</v>
      </c>
      <c r="J292" s="266"/>
      <c r="K292" s="290">
        <v>11078.57</v>
      </c>
      <c r="L292" s="266">
        <v>0</v>
      </c>
    </row>
    <row r="293" spans="1:12" x14ac:dyDescent="0.2">
      <c r="A293" s="9" t="s">
        <v>1439</v>
      </c>
      <c r="B293" s="10" t="s">
        <v>562</v>
      </c>
      <c r="C293" s="3" t="s">
        <v>0</v>
      </c>
      <c r="D293" s="10" t="s">
        <v>560</v>
      </c>
      <c r="E293" s="11"/>
      <c r="F293" s="11"/>
      <c r="G293" s="290">
        <v>11078.57</v>
      </c>
      <c r="H293" s="266"/>
      <c r="I293" s="290">
        <v>0</v>
      </c>
      <c r="J293" s="266"/>
      <c r="K293" s="290">
        <v>11078.57</v>
      </c>
      <c r="L293" s="266">
        <v>0</v>
      </c>
    </row>
    <row r="294" spans="1:12" x14ac:dyDescent="0.2">
      <c r="A294" s="9" t="s">
        <v>1440</v>
      </c>
      <c r="B294" s="10" t="s">
        <v>563</v>
      </c>
      <c r="C294" s="3" t="s">
        <v>0</v>
      </c>
      <c r="D294" s="10" t="s">
        <v>564</v>
      </c>
      <c r="E294" s="11"/>
      <c r="F294" s="11"/>
      <c r="G294" s="290">
        <v>10797.32</v>
      </c>
      <c r="H294" s="266"/>
      <c r="I294" s="290">
        <v>0</v>
      </c>
      <c r="J294" s="266"/>
      <c r="K294" s="290">
        <v>10797.32</v>
      </c>
      <c r="L294" s="266">
        <v>0</v>
      </c>
    </row>
    <row r="295" spans="1:12" x14ac:dyDescent="0.2">
      <c r="A295" s="28" t="s">
        <v>1441</v>
      </c>
      <c r="B295" s="13" t="s">
        <v>566</v>
      </c>
      <c r="C295" s="3" t="s">
        <v>0</v>
      </c>
      <c r="D295" s="13" t="s">
        <v>567</v>
      </c>
      <c r="E295" s="268"/>
      <c r="F295" s="268"/>
      <c r="G295" s="291">
        <v>1473.32</v>
      </c>
      <c r="H295" s="270"/>
      <c r="I295" s="291">
        <v>0</v>
      </c>
      <c r="J295" s="270"/>
      <c r="K295" s="291">
        <v>1473.32</v>
      </c>
      <c r="L295" s="266" t="s">
        <v>565</v>
      </c>
    </row>
    <row r="296" spans="1:12" x14ac:dyDescent="0.2">
      <c r="A296" s="28" t="s">
        <v>1442</v>
      </c>
      <c r="B296" s="13" t="s">
        <v>1443</v>
      </c>
      <c r="C296" s="3" t="s">
        <v>0</v>
      </c>
      <c r="D296" s="13" t="s">
        <v>1444</v>
      </c>
      <c r="E296" s="268"/>
      <c r="F296" s="268"/>
      <c r="G296" s="291">
        <v>8500</v>
      </c>
      <c r="H296" s="270"/>
      <c r="I296" s="291">
        <v>0</v>
      </c>
      <c r="J296" s="270"/>
      <c r="K296" s="291">
        <v>8500</v>
      </c>
      <c r="L296" s="266" t="s">
        <v>1052</v>
      </c>
    </row>
    <row r="297" spans="1:12" x14ac:dyDescent="0.2">
      <c r="A297" s="28" t="s">
        <v>1588</v>
      </c>
      <c r="B297" s="13" t="s">
        <v>1589</v>
      </c>
      <c r="C297" s="3" t="s">
        <v>0</v>
      </c>
      <c r="D297" s="13" t="s">
        <v>1590</v>
      </c>
      <c r="E297" s="268"/>
      <c r="F297" s="268"/>
      <c r="G297" s="291">
        <v>824</v>
      </c>
      <c r="H297" s="270"/>
      <c r="I297" s="291">
        <v>0</v>
      </c>
      <c r="J297" s="270"/>
      <c r="K297" s="291">
        <v>824</v>
      </c>
      <c r="L297" s="266" t="s">
        <v>1052</v>
      </c>
    </row>
    <row r="298" spans="1:12" x14ac:dyDescent="0.2">
      <c r="A298" s="15" t="s">
        <v>0</v>
      </c>
      <c r="B298" s="16" t="s">
        <v>0</v>
      </c>
      <c r="C298" s="3" t="s">
        <v>0</v>
      </c>
      <c r="D298" s="16" t="s">
        <v>0</v>
      </c>
      <c r="E298" s="271"/>
      <c r="F298" s="271"/>
      <c r="G298" s="288"/>
      <c r="H298" s="271"/>
      <c r="I298" s="288"/>
      <c r="J298" s="271"/>
      <c r="K298" s="288"/>
      <c r="L298" s="266"/>
    </row>
    <row r="299" spans="1:12" x14ac:dyDescent="0.2">
      <c r="A299" s="9" t="s">
        <v>1445</v>
      </c>
      <c r="B299" s="10" t="s">
        <v>568</v>
      </c>
      <c r="C299" s="3" t="s">
        <v>0</v>
      </c>
      <c r="D299" s="10" t="s">
        <v>569</v>
      </c>
      <c r="E299" s="11"/>
      <c r="F299" s="11"/>
      <c r="G299" s="290">
        <v>281.25</v>
      </c>
      <c r="H299" s="266"/>
      <c r="I299" s="290">
        <v>0</v>
      </c>
      <c r="J299" s="266"/>
      <c r="K299" s="290">
        <v>281.25</v>
      </c>
      <c r="L299" s="266" t="s">
        <v>570</v>
      </c>
    </row>
    <row r="300" spans="1:12" x14ac:dyDescent="0.2">
      <c r="A300" s="28" t="s">
        <v>1446</v>
      </c>
      <c r="B300" s="13" t="s">
        <v>571</v>
      </c>
      <c r="C300" s="3" t="s">
        <v>0</v>
      </c>
      <c r="D300" s="13" t="s">
        <v>572</v>
      </c>
      <c r="E300" s="268"/>
      <c r="F300" s="268"/>
      <c r="G300" s="291">
        <v>281.25</v>
      </c>
      <c r="H300" s="270"/>
      <c r="I300" s="291">
        <v>0</v>
      </c>
      <c r="J300" s="270"/>
      <c r="K300" s="291">
        <v>281.25</v>
      </c>
      <c r="L300" s="266" t="e">
        <v>#N/A</v>
      </c>
    </row>
    <row r="301" spans="1:12" x14ac:dyDescent="0.2">
      <c r="A301" s="15" t="s">
        <v>0</v>
      </c>
      <c r="B301" s="16" t="s">
        <v>0</v>
      </c>
      <c r="C301" s="3" t="s">
        <v>0</v>
      </c>
      <c r="D301" s="16" t="s">
        <v>0</v>
      </c>
      <c r="E301" s="271"/>
      <c r="F301" s="271"/>
      <c r="G301" s="288"/>
      <c r="H301" s="271"/>
      <c r="I301" s="288"/>
      <c r="J301" s="271"/>
      <c r="K301" s="288"/>
      <c r="L301" s="266"/>
    </row>
    <row r="302" spans="1:12" x14ac:dyDescent="0.2">
      <c r="A302" s="9" t="s">
        <v>1447</v>
      </c>
      <c r="B302" s="10" t="s">
        <v>573</v>
      </c>
      <c r="C302" s="3" t="s">
        <v>0</v>
      </c>
      <c r="D302" s="10" t="s">
        <v>574</v>
      </c>
      <c r="E302" s="11"/>
      <c r="F302" s="11"/>
      <c r="G302" s="290">
        <v>182626.34</v>
      </c>
      <c r="H302" s="266"/>
      <c r="I302" s="290">
        <v>0.04</v>
      </c>
      <c r="J302" s="266"/>
      <c r="K302" s="290">
        <v>182626.3</v>
      </c>
      <c r="L302" s="266">
        <v>0</v>
      </c>
    </row>
    <row r="303" spans="1:12" x14ac:dyDescent="0.2">
      <c r="A303" s="9" t="s">
        <v>1448</v>
      </c>
      <c r="B303" s="10" t="s">
        <v>575</v>
      </c>
      <c r="C303" s="3" t="s">
        <v>0</v>
      </c>
      <c r="D303" s="10" t="s">
        <v>576</v>
      </c>
      <c r="E303" s="11"/>
      <c r="F303" s="11"/>
      <c r="G303" s="290">
        <v>169982.48</v>
      </c>
      <c r="H303" s="266"/>
      <c r="I303" s="290">
        <v>0.04</v>
      </c>
      <c r="J303" s="266"/>
      <c r="K303" s="290">
        <v>169982.44</v>
      </c>
      <c r="L303" s="266">
        <v>0</v>
      </c>
    </row>
    <row r="304" spans="1:12" ht="12.75" x14ac:dyDescent="0.2">
      <c r="A304" s="9" t="s">
        <v>1449</v>
      </c>
      <c r="B304" s="10" t="s">
        <v>577</v>
      </c>
      <c r="C304" s="3" t="s">
        <v>0</v>
      </c>
      <c r="D304" s="10" t="s">
        <v>576</v>
      </c>
      <c r="E304" s="11"/>
      <c r="F304" s="11"/>
      <c r="G304" s="290">
        <v>169982.48</v>
      </c>
      <c r="H304" s="266"/>
      <c r="I304" s="290">
        <v>0.04</v>
      </c>
      <c r="J304" s="266"/>
      <c r="K304" s="290">
        <v>169982.44</v>
      </c>
      <c r="L304" s="213" t="s">
        <v>578</v>
      </c>
    </row>
    <row r="305" spans="1:12" x14ac:dyDescent="0.2">
      <c r="A305" s="9" t="s">
        <v>1450</v>
      </c>
      <c r="B305" s="10" t="s">
        <v>579</v>
      </c>
      <c r="C305" s="3" t="s">
        <v>0</v>
      </c>
      <c r="D305" s="10" t="s">
        <v>576</v>
      </c>
      <c r="E305" s="11"/>
      <c r="F305" s="11"/>
      <c r="G305" s="290">
        <v>169568.73</v>
      </c>
      <c r="H305" s="266"/>
      <c r="I305" s="290">
        <v>0.04</v>
      </c>
      <c r="J305" s="266"/>
      <c r="K305" s="290">
        <v>169568.69</v>
      </c>
      <c r="L305" s="266">
        <v>0</v>
      </c>
    </row>
    <row r="306" spans="1:12" x14ac:dyDescent="0.2">
      <c r="A306" s="28" t="s">
        <v>1451</v>
      </c>
      <c r="B306" s="13" t="s">
        <v>1452</v>
      </c>
      <c r="C306" s="3" t="s">
        <v>0</v>
      </c>
      <c r="D306" s="13" t="s">
        <v>1453</v>
      </c>
      <c r="E306" s="268"/>
      <c r="F306" s="268"/>
      <c r="G306" s="291">
        <v>59732</v>
      </c>
      <c r="H306" s="270"/>
      <c r="I306" s="291">
        <v>0</v>
      </c>
      <c r="J306" s="270"/>
      <c r="K306" s="291">
        <v>59732</v>
      </c>
      <c r="L306" s="266" t="e">
        <v>#N/A</v>
      </c>
    </row>
    <row r="307" spans="1:12" x14ac:dyDescent="0.2">
      <c r="A307" s="28" t="s">
        <v>1455</v>
      </c>
      <c r="B307" s="13" t="s">
        <v>1456</v>
      </c>
      <c r="C307" s="3" t="s">
        <v>0</v>
      </c>
      <c r="D307" s="13" t="s">
        <v>1457</v>
      </c>
      <c r="E307" s="268"/>
      <c r="F307" s="268"/>
      <c r="G307" s="291">
        <v>98655.93</v>
      </c>
      <c r="H307" s="270"/>
      <c r="I307" s="291">
        <v>0.04</v>
      </c>
      <c r="J307" s="270"/>
      <c r="K307" s="291">
        <v>98655.89</v>
      </c>
      <c r="L307" s="266" t="e">
        <v>#N/A</v>
      </c>
    </row>
    <row r="308" spans="1:12" x14ac:dyDescent="0.2">
      <c r="A308" s="28" t="s">
        <v>1464</v>
      </c>
      <c r="B308" s="13" t="s">
        <v>616</v>
      </c>
      <c r="C308" s="3" t="s">
        <v>0</v>
      </c>
      <c r="D308" s="13" t="s">
        <v>617</v>
      </c>
      <c r="E308" s="268"/>
      <c r="F308" s="268"/>
      <c r="G308" s="291">
        <v>7980</v>
      </c>
      <c r="H308" s="270"/>
      <c r="I308" s="291">
        <v>0</v>
      </c>
      <c r="J308" s="270"/>
      <c r="K308" s="291">
        <v>7980</v>
      </c>
      <c r="L308" s="266" t="e">
        <v>#N/A</v>
      </c>
    </row>
    <row r="309" spans="1:12" x14ac:dyDescent="0.2">
      <c r="A309" s="28" t="s">
        <v>1598</v>
      </c>
      <c r="B309" s="13" t="s">
        <v>1599</v>
      </c>
      <c r="C309" s="3" t="s">
        <v>0</v>
      </c>
      <c r="D309" s="13" t="s">
        <v>1600</v>
      </c>
      <c r="E309" s="268"/>
      <c r="F309" s="268"/>
      <c r="G309" s="291">
        <v>650</v>
      </c>
      <c r="H309" s="270"/>
      <c r="I309" s="291">
        <v>0</v>
      </c>
      <c r="J309" s="270"/>
      <c r="K309" s="291">
        <v>650</v>
      </c>
      <c r="L309" s="266" t="e">
        <v>#N/A</v>
      </c>
    </row>
    <row r="310" spans="1:12" x14ac:dyDescent="0.2">
      <c r="A310" s="28" t="s">
        <v>1465</v>
      </c>
      <c r="B310" s="13" t="s">
        <v>1466</v>
      </c>
      <c r="C310" s="3" t="s">
        <v>0</v>
      </c>
      <c r="D310" s="13" t="s">
        <v>1467</v>
      </c>
      <c r="E310" s="268"/>
      <c r="F310" s="268"/>
      <c r="G310" s="291">
        <v>2550.8000000000002</v>
      </c>
      <c r="H310" s="270"/>
      <c r="I310" s="291">
        <v>0</v>
      </c>
      <c r="J310" s="270"/>
      <c r="K310" s="291">
        <v>2550.8000000000002</v>
      </c>
      <c r="L310" s="266" t="e">
        <v>#N/A</v>
      </c>
    </row>
    <row r="311" spans="1:12" x14ac:dyDescent="0.2">
      <c r="A311" s="15" t="s">
        <v>0</v>
      </c>
      <c r="B311" s="16" t="s">
        <v>0</v>
      </c>
      <c r="C311" s="3" t="s">
        <v>0</v>
      </c>
      <c r="D311" s="16" t="s">
        <v>0</v>
      </c>
      <c r="E311" s="271"/>
      <c r="F311" s="271"/>
      <c r="G311" s="288"/>
      <c r="H311" s="271"/>
      <c r="I311" s="288"/>
      <c r="J311" s="271"/>
      <c r="K311" s="288"/>
      <c r="L311" s="266"/>
    </row>
    <row r="312" spans="1:12" x14ac:dyDescent="0.2">
      <c r="A312" s="9" t="s">
        <v>1468</v>
      </c>
      <c r="B312" s="10" t="s">
        <v>636</v>
      </c>
      <c r="C312" s="3" t="s">
        <v>0</v>
      </c>
      <c r="D312" s="10" t="s">
        <v>637</v>
      </c>
      <c r="E312" s="11"/>
      <c r="F312" s="11"/>
      <c r="G312" s="290">
        <v>413.75</v>
      </c>
      <c r="H312" s="266"/>
      <c r="I312" s="290">
        <v>0</v>
      </c>
      <c r="J312" s="266"/>
      <c r="K312" s="290">
        <v>413.75</v>
      </c>
      <c r="L312" s="266">
        <v>0</v>
      </c>
    </row>
    <row r="313" spans="1:12" x14ac:dyDescent="0.2">
      <c r="A313" s="28" t="s">
        <v>1469</v>
      </c>
      <c r="B313" s="13" t="s">
        <v>638</v>
      </c>
      <c r="C313" s="3" t="s">
        <v>0</v>
      </c>
      <c r="D313" s="13" t="s">
        <v>639</v>
      </c>
      <c r="E313" s="268"/>
      <c r="F313" s="268"/>
      <c r="G313" s="291">
        <v>391.2</v>
      </c>
      <c r="H313" s="270"/>
      <c r="I313" s="291">
        <v>0</v>
      </c>
      <c r="J313" s="270"/>
      <c r="K313" s="291">
        <v>391.2</v>
      </c>
      <c r="L313" s="266">
        <v>0</v>
      </c>
    </row>
    <row r="314" spans="1:12" x14ac:dyDescent="0.2">
      <c r="A314" s="28" t="s">
        <v>1601</v>
      </c>
      <c r="B314" s="13" t="s">
        <v>640</v>
      </c>
      <c r="C314" s="3" t="s">
        <v>0</v>
      </c>
      <c r="D314" s="13" t="s">
        <v>641</v>
      </c>
      <c r="E314" s="268"/>
      <c r="F314" s="268"/>
      <c r="G314" s="291">
        <v>22.55</v>
      </c>
      <c r="H314" s="270"/>
      <c r="I314" s="291">
        <v>0</v>
      </c>
      <c r="J314" s="270"/>
      <c r="K314" s="291">
        <v>22.55</v>
      </c>
      <c r="L314" s="266" t="e">
        <v>#N/A</v>
      </c>
    </row>
    <row r="315" spans="1:12" x14ac:dyDescent="0.2">
      <c r="A315" s="15" t="s">
        <v>0</v>
      </c>
      <c r="B315" s="16" t="s">
        <v>0</v>
      </c>
      <c r="C315" s="3" t="s">
        <v>0</v>
      </c>
      <c r="D315" s="16" t="s">
        <v>0</v>
      </c>
      <c r="E315" s="271"/>
      <c r="F315" s="271"/>
      <c r="G315" s="288"/>
      <c r="H315" s="271"/>
      <c r="I315" s="288"/>
      <c r="J315" s="271"/>
      <c r="K315" s="288"/>
      <c r="L315" s="266"/>
    </row>
    <row r="316" spans="1:12" ht="12.75" x14ac:dyDescent="0.2">
      <c r="A316" s="9" t="s">
        <v>1602</v>
      </c>
      <c r="B316" s="10" t="s">
        <v>651</v>
      </c>
      <c r="C316" s="3" t="s">
        <v>0</v>
      </c>
      <c r="D316" s="10" t="s">
        <v>652</v>
      </c>
      <c r="E316" s="11"/>
      <c r="F316" s="11"/>
      <c r="G316" s="290">
        <v>12490.86</v>
      </c>
      <c r="H316" s="266"/>
      <c r="I316" s="290">
        <v>0</v>
      </c>
      <c r="J316" s="266"/>
      <c r="K316" s="290">
        <v>12490.86</v>
      </c>
      <c r="L316" s="213"/>
    </row>
    <row r="317" spans="1:12" ht="12.75" x14ac:dyDescent="0.2">
      <c r="A317" s="9" t="s">
        <v>1726</v>
      </c>
      <c r="B317" s="10" t="s">
        <v>654</v>
      </c>
      <c r="C317" s="3" t="s">
        <v>0</v>
      </c>
      <c r="D317" s="10" t="s">
        <v>655</v>
      </c>
      <c r="E317" s="11"/>
      <c r="F317" s="11"/>
      <c r="G317" s="290">
        <v>816.56</v>
      </c>
      <c r="H317" s="266"/>
      <c r="I317" s="290">
        <v>0</v>
      </c>
      <c r="J317" s="266"/>
      <c r="K317" s="290">
        <v>816.56</v>
      </c>
      <c r="L317" s="213" t="s">
        <v>1071</v>
      </c>
    </row>
    <row r="318" spans="1:12" x14ac:dyDescent="0.2">
      <c r="A318" s="9" t="s">
        <v>1727</v>
      </c>
      <c r="B318" s="10" t="s">
        <v>658</v>
      </c>
      <c r="C318" s="3" t="s">
        <v>0</v>
      </c>
      <c r="D318" s="10" t="s">
        <v>659</v>
      </c>
      <c r="E318" s="11"/>
      <c r="F318" s="11"/>
      <c r="G318" s="290">
        <v>816.56</v>
      </c>
      <c r="H318" s="266"/>
      <c r="I318" s="290">
        <v>0</v>
      </c>
      <c r="J318" s="266"/>
      <c r="K318" s="290">
        <v>816.56</v>
      </c>
      <c r="L318" s="266" t="e">
        <v>#N/A</v>
      </c>
    </row>
    <row r="319" spans="1:12" x14ac:dyDescent="0.2">
      <c r="A319" s="28" t="s">
        <v>1728</v>
      </c>
      <c r="B319" s="13" t="s">
        <v>661</v>
      </c>
      <c r="C319" s="3" t="s">
        <v>0</v>
      </c>
      <c r="D319" s="13" t="s">
        <v>639</v>
      </c>
      <c r="E319" s="268"/>
      <c r="F319" s="268"/>
      <c r="G319" s="291">
        <v>816.56</v>
      </c>
      <c r="H319" s="270"/>
      <c r="I319" s="291">
        <v>0</v>
      </c>
      <c r="J319" s="270"/>
      <c r="K319" s="291">
        <v>816.56</v>
      </c>
      <c r="L319" s="266" t="e">
        <v>#N/A</v>
      </c>
    </row>
    <row r="320" spans="1:12" x14ac:dyDescent="0.2">
      <c r="A320" s="15" t="s">
        <v>0</v>
      </c>
      <c r="B320" s="16" t="s">
        <v>0</v>
      </c>
      <c r="C320" s="3" t="s">
        <v>0</v>
      </c>
      <c r="D320" s="16" t="s">
        <v>0</v>
      </c>
      <c r="E320" s="271"/>
      <c r="F320" s="271"/>
      <c r="G320" s="288"/>
      <c r="H320" s="271"/>
      <c r="I320" s="288"/>
      <c r="J320" s="271"/>
      <c r="K320" s="288"/>
      <c r="L320" s="266"/>
    </row>
    <row r="321" spans="1:12" ht="12.75" x14ac:dyDescent="0.2">
      <c r="A321" s="9" t="s">
        <v>1603</v>
      </c>
      <c r="B321" s="10" t="s">
        <v>662</v>
      </c>
      <c r="C321" s="3" t="s">
        <v>0</v>
      </c>
      <c r="D321" s="10" t="s">
        <v>663</v>
      </c>
      <c r="E321" s="11"/>
      <c r="F321" s="11"/>
      <c r="G321" s="290">
        <v>11674.3</v>
      </c>
      <c r="H321" s="266"/>
      <c r="I321" s="290">
        <v>0</v>
      </c>
      <c r="J321" s="266"/>
      <c r="K321" s="290">
        <v>11674.3</v>
      </c>
      <c r="L321" s="213" t="s">
        <v>653</v>
      </c>
    </row>
    <row r="322" spans="1:12" x14ac:dyDescent="0.2">
      <c r="A322" s="9" t="s">
        <v>1928</v>
      </c>
      <c r="B322" s="10" t="s">
        <v>1929</v>
      </c>
      <c r="C322" s="3" t="s">
        <v>0</v>
      </c>
      <c r="D322" s="10" t="s">
        <v>1930</v>
      </c>
      <c r="E322" s="11"/>
      <c r="F322" s="11"/>
      <c r="G322" s="290">
        <v>11674.3</v>
      </c>
      <c r="H322" s="266"/>
      <c r="I322" s="290">
        <v>0</v>
      </c>
      <c r="J322" s="266"/>
      <c r="K322" s="290">
        <v>11674.3</v>
      </c>
      <c r="L322" s="266" t="e">
        <v>#N/A</v>
      </c>
    </row>
    <row r="323" spans="1:12" x14ac:dyDescent="0.2">
      <c r="A323" s="28" t="s">
        <v>1931</v>
      </c>
      <c r="B323" s="13" t="s">
        <v>1932</v>
      </c>
      <c r="C323" s="3" t="s">
        <v>0</v>
      </c>
      <c r="D323" s="13" t="s">
        <v>1933</v>
      </c>
      <c r="E323" s="268"/>
      <c r="F323" s="268"/>
      <c r="G323" s="291">
        <v>11674.3</v>
      </c>
      <c r="H323" s="270"/>
      <c r="I323" s="291">
        <v>0</v>
      </c>
      <c r="J323" s="270"/>
      <c r="K323" s="291">
        <v>11674.3</v>
      </c>
      <c r="L323" s="266" t="e">
        <v>#N/A</v>
      </c>
    </row>
    <row r="324" spans="1:12" x14ac:dyDescent="0.2">
      <c r="A324" s="15" t="s">
        <v>0</v>
      </c>
      <c r="B324" s="16" t="s">
        <v>0</v>
      </c>
      <c r="C324" s="3" t="s">
        <v>0</v>
      </c>
      <c r="D324" s="16" t="s">
        <v>0</v>
      </c>
      <c r="E324" s="271"/>
      <c r="F324" s="271"/>
      <c r="G324" s="288"/>
      <c r="H324" s="271"/>
      <c r="I324" s="288"/>
      <c r="J324" s="271"/>
      <c r="K324" s="288"/>
      <c r="L324" s="266"/>
    </row>
    <row r="325" spans="1:12" ht="12.75" x14ac:dyDescent="0.2">
      <c r="A325" s="9" t="s">
        <v>1470</v>
      </c>
      <c r="B325" s="10" t="s">
        <v>666</v>
      </c>
      <c r="C325" s="3" t="s">
        <v>0</v>
      </c>
      <c r="D325" s="10" t="s">
        <v>667</v>
      </c>
      <c r="E325" s="11"/>
      <c r="F325" s="11"/>
      <c r="G325" s="290">
        <v>153</v>
      </c>
      <c r="H325" s="266"/>
      <c r="I325" s="290">
        <v>0</v>
      </c>
      <c r="J325" s="266"/>
      <c r="K325" s="290">
        <v>153</v>
      </c>
      <c r="L325" s="213" t="s">
        <v>670</v>
      </c>
    </row>
    <row r="326" spans="1:12" x14ac:dyDescent="0.2">
      <c r="A326" s="9" t="s">
        <v>1471</v>
      </c>
      <c r="B326" s="10" t="s">
        <v>668</v>
      </c>
      <c r="C326" s="3" t="s">
        <v>0</v>
      </c>
      <c r="D326" s="10" t="s">
        <v>667</v>
      </c>
      <c r="E326" s="11"/>
      <c r="F326" s="11"/>
      <c r="G326" s="290">
        <v>153</v>
      </c>
      <c r="H326" s="266"/>
      <c r="I326" s="290">
        <v>0</v>
      </c>
      <c r="J326" s="266"/>
      <c r="K326" s="290">
        <v>153</v>
      </c>
      <c r="L326" s="266" t="e">
        <v>#N/A</v>
      </c>
    </row>
    <row r="327" spans="1:12" x14ac:dyDescent="0.2">
      <c r="A327" s="9" t="s">
        <v>1472</v>
      </c>
      <c r="B327" s="10" t="s">
        <v>674</v>
      </c>
      <c r="C327" s="3" t="s">
        <v>0</v>
      </c>
      <c r="D327" s="10" t="s">
        <v>659</v>
      </c>
      <c r="E327" s="11"/>
      <c r="F327" s="11"/>
      <c r="G327" s="290">
        <v>153</v>
      </c>
      <c r="H327" s="266"/>
      <c r="I327" s="290">
        <v>0</v>
      </c>
      <c r="J327" s="266"/>
      <c r="K327" s="290">
        <v>153</v>
      </c>
      <c r="L327" s="266" t="e">
        <v>#N/A</v>
      </c>
    </row>
    <row r="328" spans="1:12" x14ac:dyDescent="0.2">
      <c r="A328" s="28" t="s">
        <v>1473</v>
      </c>
      <c r="B328" s="13" t="s">
        <v>675</v>
      </c>
      <c r="C328" s="3" t="s">
        <v>0</v>
      </c>
      <c r="D328" s="13" t="s">
        <v>676</v>
      </c>
      <c r="E328" s="268"/>
      <c r="F328" s="268"/>
      <c r="G328" s="291">
        <v>69</v>
      </c>
      <c r="H328" s="270"/>
      <c r="I328" s="291">
        <v>0</v>
      </c>
      <c r="J328" s="270"/>
      <c r="K328" s="291">
        <v>69</v>
      </c>
      <c r="L328" s="266" t="e">
        <v>#N/A</v>
      </c>
    </row>
    <row r="329" spans="1:12" x14ac:dyDescent="0.2">
      <c r="A329" s="28" t="s">
        <v>1474</v>
      </c>
      <c r="B329" s="13" t="s">
        <v>677</v>
      </c>
      <c r="C329" s="3" t="s">
        <v>0</v>
      </c>
      <c r="D329" s="13" t="s">
        <v>639</v>
      </c>
      <c r="E329" s="268"/>
      <c r="F329" s="268"/>
      <c r="G329" s="291">
        <v>84</v>
      </c>
      <c r="H329" s="270"/>
      <c r="I329" s="291">
        <v>0</v>
      </c>
      <c r="J329" s="270"/>
      <c r="K329" s="291">
        <v>84</v>
      </c>
      <c r="L329" s="266" t="e">
        <v>#N/A</v>
      </c>
    </row>
    <row r="330" spans="1:12" x14ac:dyDescent="0.2">
      <c r="A330" s="15" t="s">
        <v>0</v>
      </c>
      <c r="B330" s="16" t="s">
        <v>0</v>
      </c>
      <c r="C330" s="3" t="s">
        <v>0</v>
      </c>
      <c r="D330" s="16" t="s">
        <v>0</v>
      </c>
      <c r="E330" s="271"/>
      <c r="F330" s="271"/>
      <c r="G330" s="288"/>
      <c r="H330" s="271"/>
      <c r="I330" s="288"/>
      <c r="J330" s="271"/>
      <c r="K330" s="288"/>
      <c r="L330" s="266"/>
    </row>
    <row r="331" spans="1:12" x14ac:dyDescent="0.2">
      <c r="A331" s="9" t="s">
        <v>1475</v>
      </c>
      <c r="B331" s="10" t="s">
        <v>678</v>
      </c>
      <c r="C331" s="3" t="s">
        <v>0</v>
      </c>
      <c r="D331" s="10" t="s">
        <v>679</v>
      </c>
      <c r="E331" s="11"/>
      <c r="F331" s="11"/>
      <c r="G331" s="290">
        <v>2387</v>
      </c>
      <c r="H331" s="266"/>
      <c r="I331" s="290">
        <v>0</v>
      </c>
      <c r="J331" s="266"/>
      <c r="K331" s="290">
        <v>2387</v>
      </c>
      <c r="L331" s="266">
        <v>0</v>
      </c>
    </row>
    <row r="332" spans="1:12" x14ac:dyDescent="0.2">
      <c r="A332" s="9" t="s">
        <v>1476</v>
      </c>
      <c r="B332" s="10" t="s">
        <v>680</v>
      </c>
      <c r="C332" s="3" t="s">
        <v>0</v>
      </c>
      <c r="D332" s="10" t="s">
        <v>679</v>
      </c>
      <c r="E332" s="11"/>
      <c r="F332" s="11"/>
      <c r="G332" s="290">
        <v>2387</v>
      </c>
      <c r="H332" s="266"/>
      <c r="I332" s="290">
        <v>0</v>
      </c>
      <c r="J332" s="266"/>
      <c r="K332" s="290">
        <v>2387</v>
      </c>
      <c r="L332" s="266">
        <v>0</v>
      </c>
    </row>
    <row r="333" spans="1:12" x14ac:dyDescent="0.2">
      <c r="A333" s="9" t="s">
        <v>1477</v>
      </c>
      <c r="B333" s="10" t="s">
        <v>681</v>
      </c>
      <c r="C333" s="3" t="s">
        <v>0</v>
      </c>
      <c r="D333" s="10" t="s">
        <v>679</v>
      </c>
      <c r="E333" s="11"/>
      <c r="F333" s="11"/>
      <c r="G333" s="290">
        <v>2387</v>
      </c>
      <c r="H333" s="266"/>
      <c r="I333" s="290">
        <v>0</v>
      </c>
      <c r="J333" s="266"/>
      <c r="K333" s="290">
        <v>2387</v>
      </c>
      <c r="L333" s="266">
        <v>0</v>
      </c>
    </row>
    <row r="334" spans="1:12" ht="12.75" x14ac:dyDescent="0.2">
      <c r="A334" s="9" t="s">
        <v>1478</v>
      </c>
      <c r="B334" s="10" t="s">
        <v>682</v>
      </c>
      <c r="C334" s="3" t="s">
        <v>0</v>
      </c>
      <c r="D334" s="10" t="s">
        <v>679</v>
      </c>
      <c r="E334" s="11"/>
      <c r="F334" s="11"/>
      <c r="G334" s="290">
        <v>2387</v>
      </c>
      <c r="H334" s="266"/>
      <c r="I334" s="290">
        <v>0</v>
      </c>
      <c r="J334" s="266"/>
      <c r="K334" s="290">
        <v>2387</v>
      </c>
      <c r="L334" s="211" t="s">
        <v>686</v>
      </c>
    </row>
    <row r="335" spans="1:12" x14ac:dyDescent="0.2">
      <c r="A335" s="28" t="s">
        <v>1479</v>
      </c>
      <c r="B335" s="13" t="s">
        <v>684</v>
      </c>
      <c r="C335" s="3" t="s">
        <v>0</v>
      </c>
      <c r="D335" s="13" t="s">
        <v>685</v>
      </c>
      <c r="E335" s="268"/>
      <c r="F335" s="268"/>
      <c r="G335" s="291">
        <v>2387</v>
      </c>
      <c r="H335" s="270"/>
      <c r="I335" s="291">
        <v>0</v>
      </c>
      <c r="J335" s="270"/>
      <c r="K335" s="291">
        <v>2387</v>
      </c>
      <c r="L335" s="266">
        <v>0</v>
      </c>
    </row>
    <row r="336" spans="1:12" x14ac:dyDescent="0.2">
      <c r="A336" s="15" t="s">
        <v>0</v>
      </c>
      <c r="B336" s="16" t="s">
        <v>0</v>
      </c>
      <c r="C336" s="3" t="s">
        <v>0</v>
      </c>
      <c r="D336" s="16" t="s">
        <v>0</v>
      </c>
      <c r="E336" s="271"/>
      <c r="F336" s="271"/>
      <c r="G336" s="288"/>
      <c r="H336" s="271"/>
      <c r="I336" s="288"/>
      <c r="J336" s="271"/>
      <c r="K336" s="288"/>
      <c r="L336" s="266"/>
    </row>
    <row r="337" spans="1:12" x14ac:dyDescent="0.2">
      <c r="A337" s="9" t="s">
        <v>1480</v>
      </c>
      <c r="B337" s="10" t="s">
        <v>690</v>
      </c>
      <c r="C337" s="3" t="s">
        <v>0</v>
      </c>
      <c r="D337" s="10" t="s">
        <v>691</v>
      </c>
      <c r="E337" s="11"/>
      <c r="F337" s="11"/>
      <c r="G337" s="290">
        <v>19636.349999999999</v>
      </c>
      <c r="H337" s="266"/>
      <c r="I337" s="290">
        <v>0</v>
      </c>
      <c r="J337" s="266"/>
      <c r="K337" s="290">
        <v>19636.349999999999</v>
      </c>
      <c r="L337" s="266">
        <v>0</v>
      </c>
    </row>
    <row r="338" spans="1:12" x14ac:dyDescent="0.2">
      <c r="A338" s="9" t="s">
        <v>1481</v>
      </c>
      <c r="B338" s="10" t="s">
        <v>692</v>
      </c>
      <c r="C338" s="3" t="s">
        <v>0</v>
      </c>
      <c r="D338" s="10" t="s">
        <v>691</v>
      </c>
      <c r="E338" s="11"/>
      <c r="F338" s="11"/>
      <c r="G338" s="290">
        <v>19636.349999999999</v>
      </c>
      <c r="H338" s="266"/>
      <c r="I338" s="290">
        <v>0</v>
      </c>
      <c r="J338" s="266"/>
      <c r="K338" s="290">
        <v>19636.349999999999</v>
      </c>
      <c r="L338" s="266">
        <v>0</v>
      </c>
    </row>
    <row r="339" spans="1:12" x14ac:dyDescent="0.2">
      <c r="A339" s="9" t="s">
        <v>1482</v>
      </c>
      <c r="B339" s="10" t="s">
        <v>693</v>
      </c>
      <c r="C339" s="3" t="s">
        <v>0</v>
      </c>
      <c r="D339" s="10" t="s">
        <v>691</v>
      </c>
      <c r="E339" s="11"/>
      <c r="F339" s="11"/>
      <c r="G339" s="290">
        <v>19636.349999999999</v>
      </c>
      <c r="H339" s="266"/>
      <c r="I339" s="290">
        <v>0</v>
      </c>
      <c r="J339" s="266"/>
      <c r="K339" s="290">
        <v>19636.349999999999</v>
      </c>
      <c r="L339" s="266">
        <v>0</v>
      </c>
    </row>
    <row r="340" spans="1:12" x14ac:dyDescent="0.2">
      <c r="A340" s="9" t="s">
        <v>1483</v>
      </c>
      <c r="B340" s="10" t="s">
        <v>694</v>
      </c>
      <c r="C340" s="3" t="s">
        <v>0</v>
      </c>
      <c r="D340" s="10" t="s">
        <v>691</v>
      </c>
      <c r="E340" s="11"/>
      <c r="F340" s="11"/>
      <c r="G340" s="290">
        <v>19636.349999999999</v>
      </c>
      <c r="H340" s="266"/>
      <c r="I340" s="290">
        <v>0</v>
      </c>
      <c r="J340" s="266"/>
      <c r="K340" s="290">
        <v>19636.349999999999</v>
      </c>
      <c r="L340" s="266" t="s">
        <v>695</v>
      </c>
    </row>
    <row r="341" spans="1:12" x14ac:dyDescent="0.2">
      <c r="A341" s="28" t="s">
        <v>1484</v>
      </c>
      <c r="B341" s="13" t="s">
        <v>696</v>
      </c>
      <c r="C341" s="3" t="s">
        <v>0</v>
      </c>
      <c r="D341" s="13" t="s">
        <v>697</v>
      </c>
      <c r="E341" s="268"/>
      <c r="F341" s="268"/>
      <c r="G341" s="291">
        <v>19636.349999999999</v>
      </c>
      <c r="H341" s="270"/>
      <c r="I341" s="291">
        <v>0</v>
      </c>
      <c r="J341" s="270"/>
      <c r="K341" s="291">
        <v>19636.349999999999</v>
      </c>
      <c r="L341" s="266">
        <v>0</v>
      </c>
    </row>
    <row r="342" spans="1:12" x14ac:dyDescent="0.2">
      <c r="A342" s="15" t="s">
        <v>0</v>
      </c>
      <c r="B342" s="16" t="s">
        <v>0</v>
      </c>
      <c r="C342" s="3" t="s">
        <v>0</v>
      </c>
      <c r="D342" s="16" t="s">
        <v>0</v>
      </c>
      <c r="E342" s="271"/>
      <c r="F342" s="271"/>
      <c r="G342" s="288"/>
      <c r="H342" s="271"/>
      <c r="I342" s="288"/>
      <c r="J342" s="271"/>
      <c r="K342" s="288"/>
      <c r="L342" s="266"/>
    </row>
    <row r="343" spans="1:12" x14ac:dyDescent="0.2">
      <c r="A343" s="9" t="s">
        <v>1485</v>
      </c>
      <c r="B343" s="10" t="s">
        <v>698</v>
      </c>
      <c r="C343" s="3" t="s">
        <v>0</v>
      </c>
      <c r="D343" s="10" t="s">
        <v>699</v>
      </c>
      <c r="E343" s="11"/>
      <c r="F343" s="11"/>
      <c r="G343" s="290">
        <v>189201.69</v>
      </c>
      <c r="H343" s="266"/>
      <c r="I343" s="290">
        <v>0</v>
      </c>
      <c r="J343" s="266"/>
      <c r="K343" s="290">
        <v>189201.69</v>
      </c>
      <c r="L343" s="266">
        <v>0</v>
      </c>
    </row>
    <row r="344" spans="1:12" x14ac:dyDescent="0.2">
      <c r="A344" s="9" t="s">
        <v>1486</v>
      </c>
      <c r="B344" s="10" t="s">
        <v>700</v>
      </c>
      <c r="C344" s="3" t="s">
        <v>0</v>
      </c>
      <c r="D344" s="10" t="s">
        <v>701</v>
      </c>
      <c r="E344" s="11"/>
      <c r="F344" s="11"/>
      <c r="G344" s="290">
        <v>189201.69</v>
      </c>
      <c r="H344" s="266"/>
      <c r="I344" s="290">
        <v>0</v>
      </c>
      <c r="J344" s="266"/>
      <c r="K344" s="290">
        <v>189201.69</v>
      </c>
      <c r="L344" s="266">
        <v>0</v>
      </c>
    </row>
    <row r="345" spans="1:12" x14ac:dyDescent="0.2">
      <c r="A345" s="9" t="s">
        <v>1487</v>
      </c>
      <c r="B345" s="10" t="s">
        <v>702</v>
      </c>
      <c r="C345" s="3" t="s">
        <v>0</v>
      </c>
      <c r="D345" s="10" t="s">
        <v>701</v>
      </c>
      <c r="E345" s="11"/>
      <c r="F345" s="11"/>
      <c r="G345" s="290">
        <v>189201.69</v>
      </c>
      <c r="H345" s="266"/>
      <c r="I345" s="290">
        <v>0</v>
      </c>
      <c r="J345" s="266"/>
      <c r="K345" s="290">
        <v>189201.69</v>
      </c>
      <c r="L345" s="266">
        <v>0</v>
      </c>
    </row>
    <row r="346" spans="1:12" x14ac:dyDescent="0.2">
      <c r="A346" s="9" t="s">
        <v>1622</v>
      </c>
      <c r="B346" s="10" t="s">
        <v>703</v>
      </c>
      <c r="C346" s="3" t="s">
        <v>0</v>
      </c>
      <c r="D346" s="10" t="s">
        <v>701</v>
      </c>
      <c r="E346" s="11"/>
      <c r="F346" s="11"/>
      <c r="G346" s="290">
        <v>606.09</v>
      </c>
      <c r="H346" s="266"/>
      <c r="I346" s="290">
        <v>0</v>
      </c>
      <c r="J346" s="266"/>
      <c r="K346" s="290">
        <v>606.09</v>
      </c>
      <c r="L346" s="266" t="s">
        <v>706</v>
      </c>
    </row>
    <row r="347" spans="1:12" x14ac:dyDescent="0.2">
      <c r="A347" s="28" t="s">
        <v>2041</v>
      </c>
      <c r="B347" s="13" t="s">
        <v>704</v>
      </c>
      <c r="C347" s="3" t="s">
        <v>0</v>
      </c>
      <c r="D347" s="13" t="s">
        <v>705</v>
      </c>
      <c r="E347" s="268"/>
      <c r="F347" s="268"/>
      <c r="G347" s="291">
        <v>606.09</v>
      </c>
      <c r="H347" s="270"/>
      <c r="I347" s="291">
        <v>0</v>
      </c>
      <c r="J347" s="270"/>
      <c r="K347" s="291">
        <v>606.09</v>
      </c>
      <c r="L347" s="266">
        <v>0</v>
      </c>
    </row>
    <row r="348" spans="1:12" x14ac:dyDescent="0.2">
      <c r="A348" s="15" t="s">
        <v>0</v>
      </c>
      <c r="B348" s="16" t="s">
        <v>0</v>
      </c>
      <c r="C348" s="3" t="s">
        <v>0</v>
      </c>
      <c r="D348" s="16" t="s">
        <v>0</v>
      </c>
      <c r="E348" s="271"/>
      <c r="F348" s="271"/>
      <c r="G348" s="288"/>
      <c r="H348" s="271"/>
      <c r="I348" s="288"/>
      <c r="J348" s="271"/>
      <c r="K348" s="288"/>
      <c r="L348" s="266"/>
    </row>
    <row r="349" spans="1:12" x14ac:dyDescent="0.2">
      <c r="A349" s="9" t="s">
        <v>1488</v>
      </c>
      <c r="B349" s="10" t="s">
        <v>727</v>
      </c>
      <c r="C349" s="3" t="s">
        <v>0</v>
      </c>
      <c r="D349" s="10" t="s">
        <v>711</v>
      </c>
      <c r="E349" s="11"/>
      <c r="F349" s="11"/>
      <c r="G349" s="290">
        <v>188595.6</v>
      </c>
      <c r="H349" s="266"/>
      <c r="I349" s="290">
        <v>0</v>
      </c>
      <c r="J349" s="266"/>
      <c r="K349" s="290">
        <v>188595.6</v>
      </c>
      <c r="L349" s="266" t="s">
        <v>712</v>
      </c>
    </row>
    <row r="350" spans="1:12" x14ac:dyDescent="0.2">
      <c r="A350" s="28" t="s">
        <v>1490</v>
      </c>
      <c r="B350" s="13" t="s">
        <v>730</v>
      </c>
      <c r="C350" s="3" t="s">
        <v>0</v>
      </c>
      <c r="D350" s="13" t="s">
        <v>731</v>
      </c>
      <c r="E350" s="268"/>
      <c r="F350" s="268"/>
      <c r="G350" s="291">
        <v>14000</v>
      </c>
      <c r="H350" s="270"/>
      <c r="I350" s="291">
        <v>0</v>
      </c>
      <c r="J350" s="270"/>
      <c r="K350" s="291">
        <v>14000</v>
      </c>
      <c r="L350" s="266" t="e">
        <v>#N/A</v>
      </c>
    </row>
    <row r="351" spans="1:12" x14ac:dyDescent="0.2">
      <c r="A351" s="28" t="s">
        <v>1491</v>
      </c>
      <c r="B351" s="13" t="s">
        <v>734</v>
      </c>
      <c r="C351" s="3" t="s">
        <v>0</v>
      </c>
      <c r="D351" s="13" t="s">
        <v>735</v>
      </c>
      <c r="E351" s="268"/>
      <c r="F351" s="268"/>
      <c r="G351" s="291">
        <v>24000</v>
      </c>
      <c r="H351" s="270"/>
      <c r="I351" s="291">
        <v>0</v>
      </c>
      <c r="J351" s="270"/>
      <c r="K351" s="291">
        <v>24000</v>
      </c>
      <c r="L351" s="266" t="e">
        <v>#N/A</v>
      </c>
    </row>
    <row r="352" spans="1:12" x14ac:dyDescent="0.2">
      <c r="A352" s="28" t="s">
        <v>1626</v>
      </c>
      <c r="B352" s="13" t="s">
        <v>1627</v>
      </c>
      <c r="C352" s="3" t="s">
        <v>0</v>
      </c>
      <c r="D352" s="13" t="s">
        <v>1628</v>
      </c>
      <c r="E352" s="268"/>
      <c r="F352" s="268"/>
      <c r="G352" s="291">
        <v>111500</v>
      </c>
      <c r="H352" s="270"/>
      <c r="I352" s="291">
        <v>0</v>
      </c>
      <c r="J352" s="270"/>
      <c r="K352" s="291">
        <v>111500</v>
      </c>
      <c r="L352" s="266" t="e">
        <v>#N/A</v>
      </c>
    </row>
    <row r="353" spans="1:12" x14ac:dyDescent="0.2">
      <c r="A353" s="28" t="s">
        <v>1744</v>
      </c>
      <c r="B353" s="13" t="s">
        <v>738</v>
      </c>
      <c r="C353" s="3" t="s">
        <v>0</v>
      </c>
      <c r="D353" s="13" t="s">
        <v>739</v>
      </c>
      <c r="E353" s="268"/>
      <c r="F353" s="268"/>
      <c r="G353" s="291">
        <v>11095.6</v>
      </c>
      <c r="H353" s="270"/>
      <c r="I353" s="291">
        <v>0</v>
      </c>
      <c r="J353" s="270"/>
      <c r="K353" s="291">
        <v>11095.6</v>
      </c>
      <c r="L353" s="266" t="e">
        <v>#N/A</v>
      </c>
    </row>
    <row r="354" spans="1:12" x14ac:dyDescent="0.2">
      <c r="A354" s="28" t="s">
        <v>2044</v>
      </c>
      <c r="B354" s="13" t="s">
        <v>2045</v>
      </c>
      <c r="C354" s="3" t="s">
        <v>0</v>
      </c>
      <c r="D354" s="13" t="s">
        <v>2046</v>
      </c>
      <c r="E354" s="268"/>
      <c r="F354" s="268"/>
      <c r="G354" s="291">
        <v>28000</v>
      </c>
      <c r="H354" s="270"/>
      <c r="I354" s="291">
        <v>0</v>
      </c>
      <c r="J354" s="270"/>
      <c r="K354" s="291">
        <v>28000</v>
      </c>
      <c r="L354" s="266" t="e">
        <v>#N/A</v>
      </c>
    </row>
    <row r="355" spans="1:12" x14ac:dyDescent="0.2">
      <c r="A355" s="15" t="s">
        <v>0</v>
      </c>
      <c r="B355" s="16" t="s">
        <v>0</v>
      </c>
      <c r="C355" s="3" t="s">
        <v>0</v>
      </c>
      <c r="D355" s="16" t="s">
        <v>0</v>
      </c>
      <c r="E355" s="271"/>
      <c r="F355" s="271"/>
      <c r="G355" s="288"/>
      <c r="H355" s="271"/>
      <c r="I355" s="288"/>
      <c r="J355" s="271"/>
      <c r="K355" s="288"/>
      <c r="L355" s="266"/>
    </row>
    <row r="356" spans="1:12" x14ac:dyDescent="0.2">
      <c r="A356" s="9" t="s">
        <v>1504</v>
      </c>
      <c r="B356" s="10" t="s">
        <v>874</v>
      </c>
      <c r="C356" s="10" t="s">
        <v>743</v>
      </c>
      <c r="D356" s="11"/>
      <c r="E356" s="11"/>
      <c r="F356" s="11"/>
      <c r="G356" s="290">
        <v>17466.57</v>
      </c>
      <c r="H356" s="266"/>
      <c r="I356" s="290">
        <v>1438920.48</v>
      </c>
      <c r="J356" s="266"/>
      <c r="K356" s="290">
        <v>1421453.91</v>
      </c>
      <c r="L356" s="266">
        <v>0</v>
      </c>
    </row>
    <row r="357" spans="1:12" x14ac:dyDescent="0.2">
      <c r="A357" s="9" t="s">
        <v>1505</v>
      </c>
      <c r="B357" s="10" t="s">
        <v>744</v>
      </c>
      <c r="C357" s="3" t="s">
        <v>0</v>
      </c>
      <c r="D357" s="10" t="s">
        <v>743</v>
      </c>
      <c r="E357" s="11"/>
      <c r="F357" s="11"/>
      <c r="G357" s="290">
        <v>17466.57</v>
      </c>
      <c r="H357" s="266"/>
      <c r="I357" s="290">
        <v>1438920.48</v>
      </c>
      <c r="J357" s="266"/>
      <c r="K357" s="290">
        <v>1421453.91</v>
      </c>
      <c r="L357" s="266">
        <v>0</v>
      </c>
    </row>
    <row r="358" spans="1:12" x14ac:dyDescent="0.2">
      <c r="A358" s="9" t="s">
        <v>1506</v>
      </c>
      <c r="B358" s="10" t="s">
        <v>745</v>
      </c>
      <c r="C358" s="3" t="s">
        <v>0</v>
      </c>
      <c r="D358" s="10" t="s">
        <v>743</v>
      </c>
      <c r="E358" s="11"/>
      <c r="F358" s="11"/>
      <c r="G358" s="290">
        <v>17466.57</v>
      </c>
      <c r="H358" s="266"/>
      <c r="I358" s="290">
        <v>1438920.48</v>
      </c>
      <c r="J358" s="266"/>
      <c r="K358" s="290">
        <v>1421453.91</v>
      </c>
      <c r="L358" s="266">
        <v>0</v>
      </c>
    </row>
    <row r="359" spans="1:12" x14ac:dyDescent="0.2">
      <c r="A359" s="9" t="s">
        <v>1507</v>
      </c>
      <c r="B359" s="10" t="s">
        <v>746</v>
      </c>
      <c r="C359" s="3" t="s">
        <v>0</v>
      </c>
      <c r="D359" s="10" t="s">
        <v>747</v>
      </c>
      <c r="E359" s="11"/>
      <c r="F359" s="11"/>
      <c r="G359" s="290">
        <v>0</v>
      </c>
      <c r="H359" s="266"/>
      <c r="I359" s="290">
        <v>805849.36</v>
      </c>
      <c r="J359" s="266"/>
      <c r="K359" s="290">
        <v>805849.36</v>
      </c>
      <c r="L359" s="266">
        <v>0</v>
      </c>
    </row>
    <row r="360" spans="1:12" x14ac:dyDescent="0.2">
      <c r="A360" s="9" t="s">
        <v>1508</v>
      </c>
      <c r="B360" s="10" t="s">
        <v>748</v>
      </c>
      <c r="C360" s="3" t="s">
        <v>0</v>
      </c>
      <c r="D360" s="10" t="s">
        <v>747</v>
      </c>
      <c r="E360" s="11"/>
      <c r="F360" s="11"/>
      <c r="G360" s="290">
        <v>0</v>
      </c>
      <c r="H360" s="266"/>
      <c r="I360" s="290">
        <v>805849.36</v>
      </c>
      <c r="J360" s="266"/>
      <c r="K360" s="290">
        <v>805849.36</v>
      </c>
      <c r="L360" s="266">
        <v>0</v>
      </c>
    </row>
    <row r="361" spans="1:12" x14ac:dyDescent="0.2">
      <c r="A361" s="28" t="s">
        <v>1509</v>
      </c>
      <c r="B361" s="13" t="s">
        <v>749</v>
      </c>
      <c r="C361" s="3" t="s">
        <v>0</v>
      </c>
      <c r="D361" s="13" t="s">
        <v>750</v>
      </c>
      <c r="E361" s="268"/>
      <c r="F361" s="268"/>
      <c r="G361" s="291">
        <v>0</v>
      </c>
      <c r="H361" s="270"/>
      <c r="I361" s="291">
        <v>805849.36</v>
      </c>
      <c r="J361" s="270"/>
      <c r="K361" s="291">
        <v>805849.36</v>
      </c>
      <c r="L361" s="266" t="s">
        <v>751</v>
      </c>
    </row>
    <row r="362" spans="1:12" x14ac:dyDescent="0.2">
      <c r="A362" s="15" t="s">
        <v>0</v>
      </c>
      <c r="B362" s="16" t="s">
        <v>0</v>
      </c>
      <c r="C362" s="3" t="s">
        <v>0</v>
      </c>
      <c r="D362" s="16" t="s">
        <v>0</v>
      </c>
      <c r="E362" s="271"/>
      <c r="F362" s="271"/>
      <c r="G362" s="288"/>
      <c r="H362" s="271"/>
      <c r="I362" s="288"/>
      <c r="J362" s="271"/>
      <c r="K362" s="288"/>
      <c r="L362" s="266"/>
    </row>
    <row r="363" spans="1:12" x14ac:dyDescent="0.2">
      <c r="A363" s="9" t="s">
        <v>1510</v>
      </c>
      <c r="B363" s="10" t="s">
        <v>752</v>
      </c>
      <c r="C363" s="3" t="s">
        <v>0</v>
      </c>
      <c r="D363" s="10" t="s">
        <v>753</v>
      </c>
      <c r="E363" s="11"/>
      <c r="F363" s="11"/>
      <c r="G363" s="290">
        <v>8375.33</v>
      </c>
      <c r="H363" s="266"/>
      <c r="I363" s="290">
        <v>418351.15</v>
      </c>
      <c r="J363" s="266"/>
      <c r="K363" s="290">
        <v>409975.82</v>
      </c>
      <c r="L363" s="266">
        <v>0</v>
      </c>
    </row>
    <row r="364" spans="1:12" x14ac:dyDescent="0.2">
      <c r="A364" s="9" t="s">
        <v>1511</v>
      </c>
      <c r="B364" s="10" t="s">
        <v>754</v>
      </c>
      <c r="C364" s="3" t="s">
        <v>0</v>
      </c>
      <c r="D364" s="10" t="s">
        <v>755</v>
      </c>
      <c r="E364" s="11"/>
      <c r="F364" s="11"/>
      <c r="G364" s="290">
        <v>0</v>
      </c>
      <c r="H364" s="266"/>
      <c r="I364" s="290">
        <v>69446.289999999994</v>
      </c>
      <c r="J364" s="266"/>
      <c r="K364" s="290">
        <v>69446.289999999994</v>
      </c>
      <c r="L364" s="266" t="s">
        <v>756</v>
      </c>
    </row>
    <row r="365" spans="1:12" x14ac:dyDescent="0.2">
      <c r="A365" s="28" t="s">
        <v>1512</v>
      </c>
      <c r="B365" s="13" t="s">
        <v>757</v>
      </c>
      <c r="C365" s="3" t="s">
        <v>0</v>
      </c>
      <c r="D365" s="13" t="s">
        <v>758</v>
      </c>
      <c r="E365" s="268"/>
      <c r="F365" s="268"/>
      <c r="G365" s="291">
        <v>0</v>
      </c>
      <c r="H365" s="270"/>
      <c r="I365" s="291">
        <v>51946.29</v>
      </c>
      <c r="J365" s="270"/>
      <c r="K365" s="291">
        <v>51946.29</v>
      </c>
      <c r="L365" s="266">
        <v>0</v>
      </c>
    </row>
    <row r="366" spans="1:12" x14ac:dyDescent="0.2">
      <c r="A366" s="28" t="s">
        <v>1629</v>
      </c>
      <c r="B366" s="13" t="s">
        <v>759</v>
      </c>
      <c r="C366" s="3" t="s">
        <v>0</v>
      </c>
      <c r="D366" s="13" t="s">
        <v>760</v>
      </c>
      <c r="E366" s="268"/>
      <c r="F366" s="268"/>
      <c r="G366" s="291">
        <v>0</v>
      </c>
      <c r="H366" s="270"/>
      <c r="I366" s="291">
        <v>17500</v>
      </c>
      <c r="J366" s="270"/>
      <c r="K366" s="291">
        <v>17500</v>
      </c>
      <c r="L366" s="266" t="e">
        <v>#N/A</v>
      </c>
    </row>
    <row r="367" spans="1:12" x14ac:dyDescent="0.2">
      <c r="A367" s="15" t="s">
        <v>0</v>
      </c>
      <c r="B367" s="16" t="s">
        <v>0</v>
      </c>
      <c r="C367" s="3" t="s">
        <v>0</v>
      </c>
      <c r="D367" s="16" t="s">
        <v>0</v>
      </c>
      <c r="E367" s="271"/>
      <c r="F367" s="271"/>
      <c r="G367" s="288"/>
      <c r="H367" s="271"/>
      <c r="I367" s="288"/>
      <c r="J367" s="271"/>
      <c r="K367" s="288"/>
      <c r="L367" s="266"/>
    </row>
    <row r="368" spans="1:12" x14ac:dyDescent="0.2">
      <c r="A368" s="9" t="s">
        <v>1513</v>
      </c>
      <c r="B368" s="10" t="s">
        <v>761</v>
      </c>
      <c r="C368" s="3" t="s">
        <v>0</v>
      </c>
      <c r="D368" s="10" t="s">
        <v>762</v>
      </c>
      <c r="E368" s="11"/>
      <c r="F368" s="11"/>
      <c r="G368" s="290">
        <v>0</v>
      </c>
      <c r="H368" s="266"/>
      <c r="I368" s="290">
        <v>208735.01</v>
      </c>
      <c r="J368" s="266"/>
      <c r="K368" s="290">
        <v>208735.01</v>
      </c>
      <c r="L368" s="266" t="s">
        <v>756</v>
      </c>
    </row>
    <row r="369" spans="1:12" x14ac:dyDescent="0.2">
      <c r="A369" s="28" t="s">
        <v>1514</v>
      </c>
      <c r="B369" s="13" t="s">
        <v>763</v>
      </c>
      <c r="C369" s="3" t="s">
        <v>0</v>
      </c>
      <c r="D369" s="13" t="s">
        <v>764</v>
      </c>
      <c r="E369" s="268"/>
      <c r="F369" s="268"/>
      <c r="G369" s="291">
        <v>0</v>
      </c>
      <c r="H369" s="270"/>
      <c r="I369" s="291">
        <v>208735.01</v>
      </c>
      <c r="J369" s="270"/>
      <c r="K369" s="291">
        <v>208735.01</v>
      </c>
      <c r="L369" s="266">
        <v>0</v>
      </c>
    </row>
    <row r="370" spans="1:12" x14ac:dyDescent="0.2">
      <c r="A370" s="15" t="s">
        <v>0</v>
      </c>
      <c r="B370" s="16" t="s">
        <v>0</v>
      </c>
      <c r="C370" s="3" t="s">
        <v>0</v>
      </c>
      <c r="D370" s="16" t="s">
        <v>0</v>
      </c>
      <c r="E370" s="271"/>
      <c r="F370" s="271"/>
      <c r="G370" s="288"/>
      <c r="H370" s="271"/>
      <c r="I370" s="288"/>
      <c r="J370" s="271"/>
      <c r="K370" s="288"/>
      <c r="L370" s="266"/>
    </row>
    <row r="371" spans="1:12" x14ac:dyDescent="0.2">
      <c r="A371" s="9" t="s">
        <v>1515</v>
      </c>
      <c r="B371" s="10" t="s">
        <v>765</v>
      </c>
      <c r="C371" s="3" t="s">
        <v>0</v>
      </c>
      <c r="D371" s="10" t="s">
        <v>766</v>
      </c>
      <c r="E371" s="11"/>
      <c r="F371" s="11"/>
      <c r="G371" s="290">
        <v>0</v>
      </c>
      <c r="H371" s="266"/>
      <c r="I371" s="290">
        <v>4235.97</v>
      </c>
      <c r="J371" s="266"/>
      <c r="K371" s="290">
        <v>4235.97</v>
      </c>
      <c r="L371" s="266"/>
    </row>
    <row r="372" spans="1:12" x14ac:dyDescent="0.2">
      <c r="A372" s="28" t="s">
        <v>1516</v>
      </c>
      <c r="B372" s="13" t="s">
        <v>767</v>
      </c>
      <c r="C372" s="3" t="s">
        <v>0</v>
      </c>
      <c r="D372" s="13" t="s">
        <v>768</v>
      </c>
      <c r="E372" s="268"/>
      <c r="F372" s="268"/>
      <c r="G372" s="291">
        <v>0</v>
      </c>
      <c r="H372" s="270"/>
      <c r="I372" s="291">
        <v>1848.97</v>
      </c>
      <c r="J372" s="270"/>
      <c r="K372" s="291">
        <v>1848.97</v>
      </c>
      <c r="L372" s="267" t="s">
        <v>756</v>
      </c>
    </row>
    <row r="373" spans="1:12" ht="12.75" x14ac:dyDescent="0.2">
      <c r="A373" s="28" t="s">
        <v>1517</v>
      </c>
      <c r="B373" s="13" t="s">
        <v>769</v>
      </c>
      <c r="C373" s="3" t="s">
        <v>0</v>
      </c>
      <c r="D373" s="13" t="s">
        <v>770</v>
      </c>
      <c r="E373" s="268"/>
      <c r="F373" s="268"/>
      <c r="G373" s="291">
        <v>0</v>
      </c>
      <c r="H373" s="270"/>
      <c r="I373" s="291">
        <v>2387</v>
      </c>
      <c r="J373" s="270"/>
      <c r="K373" s="291">
        <v>2387</v>
      </c>
      <c r="L373" s="204" t="s">
        <v>771</v>
      </c>
    </row>
    <row r="374" spans="1:12" x14ac:dyDescent="0.2">
      <c r="A374" s="15" t="s">
        <v>0</v>
      </c>
      <c r="B374" s="16" t="s">
        <v>0</v>
      </c>
      <c r="C374" s="3" t="s">
        <v>0</v>
      </c>
      <c r="D374" s="16" t="s">
        <v>0</v>
      </c>
      <c r="E374" s="271"/>
      <c r="F374" s="271"/>
      <c r="G374" s="288"/>
      <c r="H374" s="271"/>
      <c r="I374" s="288"/>
      <c r="J374" s="271"/>
      <c r="K374" s="288"/>
      <c r="L374" s="266"/>
    </row>
    <row r="375" spans="1:12" ht="12.75" x14ac:dyDescent="0.2">
      <c r="A375" s="9" t="s">
        <v>1518</v>
      </c>
      <c r="B375" s="10" t="s">
        <v>776</v>
      </c>
      <c r="C375" s="3" t="s">
        <v>0</v>
      </c>
      <c r="D375" s="10" t="s">
        <v>777</v>
      </c>
      <c r="E375" s="11"/>
      <c r="F375" s="11"/>
      <c r="G375" s="290">
        <v>8375.33</v>
      </c>
      <c r="H375" s="266"/>
      <c r="I375" s="290">
        <v>135933.88</v>
      </c>
      <c r="J375" s="266"/>
      <c r="K375" s="290">
        <v>127558.55</v>
      </c>
      <c r="L375" s="204" t="s">
        <v>884</v>
      </c>
    </row>
    <row r="376" spans="1:12" x14ac:dyDescent="0.2">
      <c r="A376" s="28" t="s">
        <v>1519</v>
      </c>
      <c r="B376" s="13" t="s">
        <v>779</v>
      </c>
      <c r="C376" s="3" t="s">
        <v>0</v>
      </c>
      <c r="D376" s="13" t="s">
        <v>780</v>
      </c>
      <c r="E376" s="268"/>
      <c r="F376" s="268"/>
      <c r="G376" s="291">
        <v>3859.3</v>
      </c>
      <c r="H376" s="270"/>
      <c r="I376" s="291">
        <v>0</v>
      </c>
      <c r="J376" s="270"/>
      <c r="K376" s="291">
        <v>-3859.3</v>
      </c>
      <c r="L376" s="266">
        <v>0</v>
      </c>
    </row>
    <row r="377" spans="1:12" x14ac:dyDescent="0.2">
      <c r="A377" s="28" t="s">
        <v>1758</v>
      </c>
      <c r="B377" s="13" t="s">
        <v>1759</v>
      </c>
      <c r="C377" s="3" t="s">
        <v>0</v>
      </c>
      <c r="D377" s="13" t="s">
        <v>1760</v>
      </c>
      <c r="E377" s="268"/>
      <c r="F377" s="268"/>
      <c r="G377" s="291">
        <v>4516.03</v>
      </c>
      <c r="H377" s="270"/>
      <c r="I377" s="291">
        <v>0</v>
      </c>
      <c r="J377" s="270"/>
      <c r="K377" s="291">
        <v>-4516.03</v>
      </c>
      <c r="L377" s="266" t="e">
        <v>#N/A</v>
      </c>
    </row>
    <row r="378" spans="1:12" x14ac:dyDescent="0.2">
      <c r="A378" s="28" t="s">
        <v>1520</v>
      </c>
      <c r="B378" s="13" t="s">
        <v>1521</v>
      </c>
      <c r="C378" s="3" t="s">
        <v>0</v>
      </c>
      <c r="D378" s="13" t="s">
        <v>1522</v>
      </c>
      <c r="E378" s="268"/>
      <c r="F378" s="268"/>
      <c r="G378" s="291">
        <v>0</v>
      </c>
      <c r="H378" s="270"/>
      <c r="I378" s="291">
        <v>129388.06</v>
      </c>
      <c r="J378" s="270"/>
      <c r="K378" s="291">
        <v>129388.06</v>
      </c>
      <c r="L378" s="266" t="e">
        <v>#N/A</v>
      </c>
    </row>
    <row r="379" spans="1:12" x14ac:dyDescent="0.2">
      <c r="A379" s="28" t="s">
        <v>1630</v>
      </c>
      <c r="B379" s="13" t="s">
        <v>1631</v>
      </c>
      <c r="C379" s="3" t="s">
        <v>0</v>
      </c>
      <c r="D379" s="13" t="s">
        <v>1632</v>
      </c>
      <c r="E379" s="268"/>
      <c r="F379" s="268"/>
      <c r="G379" s="291">
        <v>0</v>
      </c>
      <c r="H379" s="270"/>
      <c r="I379" s="291">
        <v>6545.82</v>
      </c>
      <c r="J379" s="270"/>
      <c r="K379" s="291">
        <v>6545.82</v>
      </c>
      <c r="L379" s="266" t="e">
        <v>#N/A</v>
      </c>
    </row>
    <row r="380" spans="1:12" x14ac:dyDescent="0.2">
      <c r="A380" s="15" t="s">
        <v>0</v>
      </c>
      <c r="B380" s="16" t="s">
        <v>0</v>
      </c>
      <c r="C380" s="3" t="s">
        <v>0</v>
      </c>
      <c r="D380" s="16" t="s">
        <v>0</v>
      </c>
      <c r="E380" s="271"/>
      <c r="F380" s="271"/>
      <c r="G380" s="288"/>
      <c r="H380" s="271"/>
      <c r="I380" s="288"/>
      <c r="J380" s="271"/>
      <c r="K380" s="288"/>
      <c r="L380" s="266"/>
    </row>
    <row r="381" spans="1:12" x14ac:dyDescent="0.2">
      <c r="A381" s="9" t="s">
        <v>1523</v>
      </c>
      <c r="B381" s="10" t="s">
        <v>787</v>
      </c>
      <c r="C381" s="3" t="s">
        <v>0</v>
      </c>
      <c r="D381" s="10" t="s">
        <v>788</v>
      </c>
      <c r="E381" s="11"/>
      <c r="F381" s="11"/>
      <c r="G381" s="290">
        <v>9091.24</v>
      </c>
      <c r="H381" s="266"/>
      <c r="I381" s="290">
        <v>214208.99</v>
      </c>
      <c r="J381" s="266"/>
      <c r="K381" s="290">
        <v>205117.75</v>
      </c>
      <c r="L381" s="266" t="s">
        <v>792</v>
      </c>
    </row>
    <row r="382" spans="1:12" x14ac:dyDescent="0.2">
      <c r="A382" s="9" t="s">
        <v>1524</v>
      </c>
      <c r="B382" s="10" t="s">
        <v>789</v>
      </c>
      <c r="C382" s="3" t="s">
        <v>0</v>
      </c>
      <c r="D382" s="10" t="s">
        <v>788</v>
      </c>
      <c r="E382" s="11"/>
      <c r="F382" s="11"/>
      <c r="G382" s="290">
        <v>9091.24</v>
      </c>
      <c r="H382" s="266"/>
      <c r="I382" s="290">
        <v>214208.99</v>
      </c>
      <c r="J382" s="266"/>
      <c r="K382" s="290">
        <v>205117.75</v>
      </c>
      <c r="L382" s="266">
        <v>0</v>
      </c>
    </row>
    <row r="383" spans="1:12" x14ac:dyDescent="0.2">
      <c r="A383" s="28" t="s">
        <v>1525</v>
      </c>
      <c r="B383" s="13" t="s">
        <v>790</v>
      </c>
      <c r="C383" s="3" t="s">
        <v>0</v>
      </c>
      <c r="D383" s="13" t="s">
        <v>791</v>
      </c>
      <c r="E383" s="268"/>
      <c r="F383" s="268"/>
      <c r="G383" s="291">
        <v>9091.24</v>
      </c>
      <c r="H383" s="270"/>
      <c r="I383" s="291">
        <v>159141.24</v>
      </c>
      <c r="J383" s="270"/>
      <c r="K383" s="291">
        <v>150050</v>
      </c>
      <c r="L383" s="266">
        <v>0</v>
      </c>
    </row>
    <row r="384" spans="1:12" x14ac:dyDescent="0.2">
      <c r="A384" s="28" t="s">
        <v>1526</v>
      </c>
      <c r="B384" s="13" t="s">
        <v>793</v>
      </c>
      <c r="C384" s="3" t="s">
        <v>0</v>
      </c>
      <c r="D384" s="13" t="s">
        <v>794</v>
      </c>
      <c r="E384" s="268"/>
      <c r="F384" s="268"/>
      <c r="G384" s="291">
        <v>0</v>
      </c>
      <c r="H384" s="270"/>
      <c r="I384" s="291">
        <v>40594.379999999997</v>
      </c>
      <c r="J384" s="270"/>
      <c r="K384" s="291">
        <v>40594.379999999997</v>
      </c>
      <c r="L384" s="266">
        <v>0</v>
      </c>
    </row>
    <row r="385" spans="1:12" x14ac:dyDescent="0.2">
      <c r="A385" s="28" t="s">
        <v>1527</v>
      </c>
      <c r="B385" s="13" t="s">
        <v>795</v>
      </c>
      <c r="C385" s="3" t="s">
        <v>0</v>
      </c>
      <c r="D385" s="13" t="s">
        <v>796</v>
      </c>
      <c r="E385" s="268"/>
      <c r="F385" s="268"/>
      <c r="G385" s="291">
        <v>0</v>
      </c>
      <c r="H385" s="270"/>
      <c r="I385" s="291">
        <v>13993.37</v>
      </c>
      <c r="J385" s="270"/>
      <c r="K385" s="291">
        <v>13993.37</v>
      </c>
      <c r="L385" s="266">
        <v>0</v>
      </c>
    </row>
    <row r="386" spans="1:12" x14ac:dyDescent="0.2">
      <c r="A386" s="28" t="s">
        <v>1528</v>
      </c>
      <c r="B386" s="13" t="s">
        <v>797</v>
      </c>
      <c r="C386" s="3" t="s">
        <v>0</v>
      </c>
      <c r="D386" s="13" t="s">
        <v>798</v>
      </c>
      <c r="E386" s="268"/>
      <c r="F386" s="268"/>
      <c r="G386" s="291">
        <v>0</v>
      </c>
      <c r="H386" s="270"/>
      <c r="I386" s="291">
        <v>480</v>
      </c>
      <c r="J386" s="270"/>
      <c r="K386" s="291">
        <v>480</v>
      </c>
      <c r="L386" s="266" t="e">
        <v>#N/A</v>
      </c>
    </row>
    <row r="387" spans="1:12" x14ac:dyDescent="0.2">
      <c r="A387" s="15" t="s">
        <v>0</v>
      </c>
      <c r="B387" s="16" t="s">
        <v>0</v>
      </c>
      <c r="C387" s="3" t="s">
        <v>0</v>
      </c>
      <c r="D387" s="16" t="s">
        <v>0</v>
      </c>
      <c r="E387" s="271"/>
      <c r="F387" s="271"/>
      <c r="G387" s="288"/>
      <c r="H387" s="271"/>
      <c r="I387" s="288"/>
      <c r="J387" s="271"/>
      <c r="K387" s="288"/>
      <c r="L387" s="266"/>
    </row>
    <row r="388" spans="1:12" x14ac:dyDescent="0.2">
      <c r="A388" s="9" t="s">
        <v>1529</v>
      </c>
      <c r="B388" s="10" t="s">
        <v>799</v>
      </c>
      <c r="C388" s="3" t="s">
        <v>0</v>
      </c>
      <c r="D388" s="10" t="s">
        <v>800</v>
      </c>
      <c r="E388" s="11"/>
      <c r="F388" s="11"/>
      <c r="G388" s="290">
        <v>0</v>
      </c>
      <c r="H388" s="266"/>
      <c r="I388" s="290">
        <v>510.98</v>
      </c>
      <c r="J388" s="266"/>
      <c r="K388" s="290">
        <v>510.98</v>
      </c>
      <c r="L388" s="266" t="s">
        <v>756</v>
      </c>
    </row>
    <row r="389" spans="1:12" x14ac:dyDescent="0.2">
      <c r="A389" s="9" t="s">
        <v>1530</v>
      </c>
      <c r="B389" s="10" t="s">
        <v>801</v>
      </c>
      <c r="C389" s="3" t="s">
        <v>0</v>
      </c>
      <c r="D389" s="10" t="s">
        <v>800</v>
      </c>
      <c r="E389" s="11"/>
      <c r="F389" s="11"/>
      <c r="G389" s="290">
        <v>0</v>
      </c>
      <c r="H389" s="266"/>
      <c r="I389" s="290">
        <v>510.98</v>
      </c>
      <c r="J389" s="266"/>
      <c r="K389" s="290">
        <v>510.98</v>
      </c>
      <c r="L389" s="266" t="e">
        <v>#N/A</v>
      </c>
    </row>
    <row r="390" spans="1:12" x14ac:dyDescent="0.2">
      <c r="A390" s="28" t="s">
        <v>1531</v>
      </c>
      <c r="B390" s="13" t="s">
        <v>802</v>
      </c>
      <c r="C390" s="3" t="s">
        <v>0</v>
      </c>
      <c r="D390" s="13" t="s">
        <v>803</v>
      </c>
      <c r="E390" s="268"/>
      <c r="F390" s="268"/>
      <c r="G390" s="291">
        <v>0</v>
      </c>
      <c r="H390" s="270"/>
      <c r="I390" s="291">
        <v>134.91</v>
      </c>
      <c r="J390" s="270"/>
      <c r="K390" s="291">
        <v>134.91</v>
      </c>
      <c r="L390" s="266" t="e">
        <v>#N/A</v>
      </c>
    </row>
    <row r="391" spans="1:12" x14ac:dyDescent="0.2">
      <c r="A391" s="28" t="s">
        <v>2060</v>
      </c>
      <c r="B391" s="13" t="s">
        <v>2061</v>
      </c>
      <c r="C391" s="3" t="s">
        <v>0</v>
      </c>
      <c r="D391" s="13" t="s">
        <v>2062</v>
      </c>
      <c r="E391" s="268"/>
      <c r="F391" s="268"/>
      <c r="G391" s="291">
        <v>0</v>
      </c>
      <c r="H391" s="270"/>
      <c r="I391" s="291">
        <v>376.07</v>
      </c>
      <c r="J391" s="270"/>
      <c r="K391" s="291">
        <v>376.07</v>
      </c>
      <c r="L391" s="266" t="e">
        <v>#N/A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</sheetPr>
  <dimension ref="A1:N457"/>
  <sheetViews>
    <sheetView showGridLines="0" topLeftCell="A252" workbookViewId="0">
      <selection activeCell="N304" sqref="N304"/>
    </sheetView>
  </sheetViews>
  <sheetFormatPr defaultRowHeight="12" x14ac:dyDescent="0.2"/>
  <cols>
    <col min="1" max="1" width="6.42578125" style="294" customWidth="1"/>
    <col min="2" max="2" width="13.7109375" style="294" customWidth="1"/>
    <col min="3" max="3" width="5.28515625" style="294" customWidth="1"/>
    <col min="4" max="4" width="10.5703125" style="294" customWidth="1"/>
    <col min="5" max="5" width="12.5703125" style="294" customWidth="1"/>
    <col min="6" max="7" width="6.42578125" style="294" customWidth="1"/>
    <col min="8" max="8" width="4" style="294" customWidth="1"/>
    <col min="9" max="9" width="23.5703125" style="295" bestFit="1" customWidth="1"/>
    <col min="10" max="10" width="9.140625" style="294"/>
    <col min="11" max="11" width="11.140625" style="295" bestFit="1" customWidth="1"/>
    <col min="12" max="12" width="4.42578125" style="294" customWidth="1"/>
    <col min="13" max="13" width="12.140625" style="295" bestFit="1" customWidth="1"/>
    <col min="14" max="14" width="7" style="294" bestFit="1" customWidth="1"/>
    <col min="15" max="256" width="9.140625" style="294"/>
    <col min="257" max="257" width="6.42578125" style="294" customWidth="1"/>
    <col min="258" max="258" width="11.28515625" style="294" customWidth="1"/>
    <col min="259" max="259" width="5.28515625" style="294" customWidth="1"/>
    <col min="260" max="260" width="10.5703125" style="294" customWidth="1"/>
    <col min="261" max="261" width="12.5703125" style="294" customWidth="1"/>
    <col min="262" max="263" width="6.42578125" style="294" customWidth="1"/>
    <col min="264" max="264" width="4" style="294" customWidth="1"/>
    <col min="265" max="265" width="23.5703125" style="294" bestFit="1" customWidth="1"/>
    <col min="266" max="266" width="9.140625" style="294"/>
    <col min="267" max="267" width="11.140625" style="294" bestFit="1" customWidth="1"/>
    <col min="268" max="268" width="4.42578125" style="294" customWidth="1"/>
    <col min="269" max="269" width="12.140625" style="294" bestFit="1" customWidth="1"/>
    <col min="270" max="270" width="7.28515625" style="294" customWidth="1"/>
    <col min="271" max="512" width="9.140625" style="294"/>
    <col min="513" max="513" width="6.42578125" style="294" customWidth="1"/>
    <col min="514" max="514" width="11.28515625" style="294" customWidth="1"/>
    <col min="515" max="515" width="5.28515625" style="294" customWidth="1"/>
    <col min="516" max="516" width="10.5703125" style="294" customWidth="1"/>
    <col min="517" max="517" width="12.5703125" style="294" customWidth="1"/>
    <col min="518" max="519" width="6.42578125" style="294" customWidth="1"/>
    <col min="520" max="520" width="4" style="294" customWidth="1"/>
    <col min="521" max="521" width="23.5703125" style="294" bestFit="1" customWidth="1"/>
    <col min="522" max="522" width="9.140625" style="294"/>
    <col min="523" max="523" width="11.140625" style="294" bestFit="1" customWidth="1"/>
    <col min="524" max="524" width="4.42578125" style="294" customWidth="1"/>
    <col min="525" max="525" width="12.140625" style="294" bestFit="1" customWidth="1"/>
    <col min="526" max="526" width="7.28515625" style="294" customWidth="1"/>
    <col min="527" max="768" width="9.140625" style="294"/>
    <col min="769" max="769" width="6.42578125" style="294" customWidth="1"/>
    <col min="770" max="770" width="11.28515625" style="294" customWidth="1"/>
    <col min="771" max="771" width="5.28515625" style="294" customWidth="1"/>
    <col min="772" max="772" width="10.5703125" style="294" customWidth="1"/>
    <col min="773" max="773" width="12.5703125" style="294" customWidth="1"/>
    <col min="774" max="775" width="6.42578125" style="294" customWidth="1"/>
    <col min="776" max="776" width="4" style="294" customWidth="1"/>
    <col min="777" max="777" width="23.5703125" style="294" bestFit="1" customWidth="1"/>
    <col min="778" max="778" width="9.140625" style="294"/>
    <col min="779" max="779" width="11.140625" style="294" bestFit="1" customWidth="1"/>
    <col min="780" max="780" width="4.42578125" style="294" customWidth="1"/>
    <col min="781" max="781" width="12.140625" style="294" bestFit="1" customWidth="1"/>
    <col min="782" max="782" width="7.28515625" style="294" customWidth="1"/>
    <col min="783" max="1024" width="9.140625" style="294"/>
    <col min="1025" max="1025" width="6.42578125" style="294" customWidth="1"/>
    <col min="1026" max="1026" width="11.28515625" style="294" customWidth="1"/>
    <col min="1027" max="1027" width="5.28515625" style="294" customWidth="1"/>
    <col min="1028" max="1028" width="10.5703125" style="294" customWidth="1"/>
    <col min="1029" max="1029" width="12.5703125" style="294" customWidth="1"/>
    <col min="1030" max="1031" width="6.42578125" style="294" customWidth="1"/>
    <col min="1032" max="1032" width="4" style="294" customWidth="1"/>
    <col min="1033" max="1033" width="23.5703125" style="294" bestFit="1" customWidth="1"/>
    <col min="1034" max="1034" width="9.140625" style="294"/>
    <col min="1035" max="1035" width="11.140625" style="294" bestFit="1" customWidth="1"/>
    <col min="1036" max="1036" width="4.42578125" style="294" customWidth="1"/>
    <col min="1037" max="1037" width="12.140625" style="294" bestFit="1" customWidth="1"/>
    <col min="1038" max="1038" width="7.28515625" style="294" customWidth="1"/>
    <col min="1039" max="1280" width="9.140625" style="294"/>
    <col min="1281" max="1281" width="6.42578125" style="294" customWidth="1"/>
    <col min="1282" max="1282" width="11.28515625" style="294" customWidth="1"/>
    <col min="1283" max="1283" width="5.28515625" style="294" customWidth="1"/>
    <col min="1284" max="1284" width="10.5703125" style="294" customWidth="1"/>
    <col min="1285" max="1285" width="12.5703125" style="294" customWidth="1"/>
    <col min="1286" max="1287" width="6.42578125" style="294" customWidth="1"/>
    <col min="1288" max="1288" width="4" style="294" customWidth="1"/>
    <col min="1289" max="1289" width="23.5703125" style="294" bestFit="1" customWidth="1"/>
    <col min="1290" max="1290" width="9.140625" style="294"/>
    <col min="1291" max="1291" width="11.140625" style="294" bestFit="1" customWidth="1"/>
    <col min="1292" max="1292" width="4.42578125" style="294" customWidth="1"/>
    <col min="1293" max="1293" width="12.140625" style="294" bestFit="1" customWidth="1"/>
    <col min="1294" max="1294" width="7.28515625" style="294" customWidth="1"/>
    <col min="1295" max="1536" width="9.140625" style="294"/>
    <col min="1537" max="1537" width="6.42578125" style="294" customWidth="1"/>
    <col min="1538" max="1538" width="11.28515625" style="294" customWidth="1"/>
    <col min="1539" max="1539" width="5.28515625" style="294" customWidth="1"/>
    <col min="1540" max="1540" width="10.5703125" style="294" customWidth="1"/>
    <col min="1541" max="1541" width="12.5703125" style="294" customWidth="1"/>
    <col min="1542" max="1543" width="6.42578125" style="294" customWidth="1"/>
    <col min="1544" max="1544" width="4" style="294" customWidth="1"/>
    <col min="1545" max="1545" width="23.5703125" style="294" bestFit="1" customWidth="1"/>
    <col min="1546" max="1546" width="9.140625" style="294"/>
    <col min="1547" max="1547" width="11.140625" style="294" bestFit="1" customWidth="1"/>
    <col min="1548" max="1548" width="4.42578125" style="294" customWidth="1"/>
    <col min="1549" max="1549" width="12.140625" style="294" bestFit="1" customWidth="1"/>
    <col min="1550" max="1550" width="7.28515625" style="294" customWidth="1"/>
    <col min="1551" max="1792" width="9.140625" style="294"/>
    <col min="1793" max="1793" width="6.42578125" style="294" customWidth="1"/>
    <col min="1794" max="1794" width="11.28515625" style="294" customWidth="1"/>
    <col min="1795" max="1795" width="5.28515625" style="294" customWidth="1"/>
    <col min="1796" max="1796" width="10.5703125" style="294" customWidth="1"/>
    <col min="1797" max="1797" width="12.5703125" style="294" customWidth="1"/>
    <col min="1798" max="1799" width="6.42578125" style="294" customWidth="1"/>
    <col min="1800" max="1800" width="4" style="294" customWidth="1"/>
    <col min="1801" max="1801" width="23.5703125" style="294" bestFit="1" customWidth="1"/>
    <col min="1802" max="1802" width="9.140625" style="294"/>
    <col min="1803" max="1803" width="11.140625" style="294" bestFit="1" customWidth="1"/>
    <col min="1804" max="1804" width="4.42578125" style="294" customWidth="1"/>
    <col min="1805" max="1805" width="12.140625" style="294" bestFit="1" customWidth="1"/>
    <col min="1806" max="1806" width="7.28515625" style="294" customWidth="1"/>
    <col min="1807" max="2048" width="9.140625" style="294"/>
    <col min="2049" max="2049" width="6.42578125" style="294" customWidth="1"/>
    <col min="2050" max="2050" width="11.28515625" style="294" customWidth="1"/>
    <col min="2051" max="2051" width="5.28515625" style="294" customWidth="1"/>
    <col min="2052" max="2052" width="10.5703125" style="294" customWidth="1"/>
    <col min="2053" max="2053" width="12.5703125" style="294" customWidth="1"/>
    <col min="2054" max="2055" width="6.42578125" style="294" customWidth="1"/>
    <col min="2056" max="2056" width="4" style="294" customWidth="1"/>
    <col min="2057" max="2057" width="23.5703125" style="294" bestFit="1" customWidth="1"/>
    <col min="2058" max="2058" width="9.140625" style="294"/>
    <col min="2059" max="2059" width="11.140625" style="294" bestFit="1" customWidth="1"/>
    <col min="2060" max="2060" width="4.42578125" style="294" customWidth="1"/>
    <col min="2061" max="2061" width="12.140625" style="294" bestFit="1" customWidth="1"/>
    <col min="2062" max="2062" width="7.28515625" style="294" customWidth="1"/>
    <col min="2063" max="2304" width="9.140625" style="294"/>
    <col min="2305" max="2305" width="6.42578125" style="294" customWidth="1"/>
    <col min="2306" max="2306" width="11.28515625" style="294" customWidth="1"/>
    <col min="2307" max="2307" width="5.28515625" style="294" customWidth="1"/>
    <col min="2308" max="2308" width="10.5703125" style="294" customWidth="1"/>
    <col min="2309" max="2309" width="12.5703125" style="294" customWidth="1"/>
    <col min="2310" max="2311" width="6.42578125" style="294" customWidth="1"/>
    <col min="2312" max="2312" width="4" style="294" customWidth="1"/>
    <col min="2313" max="2313" width="23.5703125" style="294" bestFit="1" customWidth="1"/>
    <col min="2314" max="2314" width="9.140625" style="294"/>
    <col min="2315" max="2315" width="11.140625" style="294" bestFit="1" customWidth="1"/>
    <col min="2316" max="2316" width="4.42578125" style="294" customWidth="1"/>
    <col min="2317" max="2317" width="12.140625" style="294" bestFit="1" customWidth="1"/>
    <col min="2318" max="2318" width="7.28515625" style="294" customWidth="1"/>
    <col min="2319" max="2560" width="9.140625" style="294"/>
    <col min="2561" max="2561" width="6.42578125" style="294" customWidth="1"/>
    <col min="2562" max="2562" width="11.28515625" style="294" customWidth="1"/>
    <col min="2563" max="2563" width="5.28515625" style="294" customWidth="1"/>
    <col min="2564" max="2564" width="10.5703125" style="294" customWidth="1"/>
    <col min="2565" max="2565" width="12.5703125" style="294" customWidth="1"/>
    <col min="2566" max="2567" width="6.42578125" style="294" customWidth="1"/>
    <col min="2568" max="2568" width="4" style="294" customWidth="1"/>
    <col min="2569" max="2569" width="23.5703125" style="294" bestFit="1" customWidth="1"/>
    <col min="2570" max="2570" width="9.140625" style="294"/>
    <col min="2571" max="2571" width="11.140625" style="294" bestFit="1" customWidth="1"/>
    <col min="2572" max="2572" width="4.42578125" style="294" customWidth="1"/>
    <col min="2573" max="2573" width="12.140625" style="294" bestFit="1" customWidth="1"/>
    <col min="2574" max="2574" width="7.28515625" style="294" customWidth="1"/>
    <col min="2575" max="2816" width="9.140625" style="294"/>
    <col min="2817" max="2817" width="6.42578125" style="294" customWidth="1"/>
    <col min="2818" max="2818" width="11.28515625" style="294" customWidth="1"/>
    <col min="2819" max="2819" width="5.28515625" style="294" customWidth="1"/>
    <col min="2820" max="2820" width="10.5703125" style="294" customWidth="1"/>
    <col min="2821" max="2821" width="12.5703125" style="294" customWidth="1"/>
    <col min="2822" max="2823" width="6.42578125" style="294" customWidth="1"/>
    <col min="2824" max="2824" width="4" style="294" customWidth="1"/>
    <col min="2825" max="2825" width="23.5703125" style="294" bestFit="1" customWidth="1"/>
    <col min="2826" max="2826" width="9.140625" style="294"/>
    <col min="2827" max="2827" width="11.140625" style="294" bestFit="1" customWidth="1"/>
    <col min="2828" max="2828" width="4.42578125" style="294" customWidth="1"/>
    <col min="2829" max="2829" width="12.140625" style="294" bestFit="1" customWidth="1"/>
    <col min="2830" max="2830" width="7.28515625" style="294" customWidth="1"/>
    <col min="2831" max="3072" width="9.140625" style="294"/>
    <col min="3073" max="3073" width="6.42578125" style="294" customWidth="1"/>
    <col min="3074" max="3074" width="11.28515625" style="294" customWidth="1"/>
    <col min="3075" max="3075" width="5.28515625" style="294" customWidth="1"/>
    <col min="3076" max="3076" width="10.5703125" style="294" customWidth="1"/>
    <col min="3077" max="3077" width="12.5703125" style="294" customWidth="1"/>
    <col min="3078" max="3079" width="6.42578125" style="294" customWidth="1"/>
    <col min="3080" max="3080" width="4" style="294" customWidth="1"/>
    <col min="3081" max="3081" width="23.5703125" style="294" bestFit="1" customWidth="1"/>
    <col min="3082" max="3082" width="9.140625" style="294"/>
    <col min="3083" max="3083" width="11.140625" style="294" bestFit="1" customWidth="1"/>
    <col min="3084" max="3084" width="4.42578125" style="294" customWidth="1"/>
    <col min="3085" max="3085" width="12.140625" style="294" bestFit="1" customWidth="1"/>
    <col min="3086" max="3086" width="7.28515625" style="294" customWidth="1"/>
    <col min="3087" max="3328" width="9.140625" style="294"/>
    <col min="3329" max="3329" width="6.42578125" style="294" customWidth="1"/>
    <col min="3330" max="3330" width="11.28515625" style="294" customWidth="1"/>
    <col min="3331" max="3331" width="5.28515625" style="294" customWidth="1"/>
    <col min="3332" max="3332" width="10.5703125" style="294" customWidth="1"/>
    <col min="3333" max="3333" width="12.5703125" style="294" customWidth="1"/>
    <col min="3334" max="3335" width="6.42578125" style="294" customWidth="1"/>
    <col min="3336" max="3336" width="4" style="294" customWidth="1"/>
    <col min="3337" max="3337" width="23.5703125" style="294" bestFit="1" customWidth="1"/>
    <col min="3338" max="3338" width="9.140625" style="294"/>
    <col min="3339" max="3339" width="11.140625" style="294" bestFit="1" customWidth="1"/>
    <col min="3340" max="3340" width="4.42578125" style="294" customWidth="1"/>
    <col min="3341" max="3341" width="12.140625" style="294" bestFit="1" customWidth="1"/>
    <col min="3342" max="3342" width="7.28515625" style="294" customWidth="1"/>
    <col min="3343" max="3584" width="9.140625" style="294"/>
    <col min="3585" max="3585" width="6.42578125" style="294" customWidth="1"/>
    <col min="3586" max="3586" width="11.28515625" style="294" customWidth="1"/>
    <col min="3587" max="3587" width="5.28515625" style="294" customWidth="1"/>
    <col min="3588" max="3588" width="10.5703125" style="294" customWidth="1"/>
    <col min="3589" max="3589" width="12.5703125" style="294" customWidth="1"/>
    <col min="3590" max="3591" width="6.42578125" style="294" customWidth="1"/>
    <col min="3592" max="3592" width="4" style="294" customWidth="1"/>
    <col min="3593" max="3593" width="23.5703125" style="294" bestFit="1" customWidth="1"/>
    <col min="3594" max="3594" width="9.140625" style="294"/>
    <col min="3595" max="3595" width="11.140625" style="294" bestFit="1" customWidth="1"/>
    <col min="3596" max="3596" width="4.42578125" style="294" customWidth="1"/>
    <col min="3597" max="3597" width="12.140625" style="294" bestFit="1" customWidth="1"/>
    <col min="3598" max="3598" width="7.28515625" style="294" customWidth="1"/>
    <col min="3599" max="3840" width="9.140625" style="294"/>
    <col min="3841" max="3841" width="6.42578125" style="294" customWidth="1"/>
    <col min="3842" max="3842" width="11.28515625" style="294" customWidth="1"/>
    <col min="3843" max="3843" width="5.28515625" style="294" customWidth="1"/>
    <col min="3844" max="3844" width="10.5703125" style="294" customWidth="1"/>
    <col min="3845" max="3845" width="12.5703125" style="294" customWidth="1"/>
    <col min="3846" max="3847" width="6.42578125" style="294" customWidth="1"/>
    <col min="3848" max="3848" width="4" style="294" customWidth="1"/>
    <col min="3849" max="3849" width="23.5703125" style="294" bestFit="1" customWidth="1"/>
    <col min="3850" max="3850" width="9.140625" style="294"/>
    <col min="3851" max="3851" width="11.140625" style="294" bestFit="1" customWidth="1"/>
    <col min="3852" max="3852" width="4.42578125" style="294" customWidth="1"/>
    <col min="3853" max="3853" width="12.140625" style="294" bestFit="1" customWidth="1"/>
    <col min="3854" max="3854" width="7.28515625" style="294" customWidth="1"/>
    <col min="3855" max="4096" width="9.140625" style="294"/>
    <col min="4097" max="4097" width="6.42578125" style="294" customWidth="1"/>
    <col min="4098" max="4098" width="11.28515625" style="294" customWidth="1"/>
    <col min="4099" max="4099" width="5.28515625" style="294" customWidth="1"/>
    <col min="4100" max="4100" width="10.5703125" style="294" customWidth="1"/>
    <col min="4101" max="4101" width="12.5703125" style="294" customWidth="1"/>
    <col min="4102" max="4103" width="6.42578125" style="294" customWidth="1"/>
    <col min="4104" max="4104" width="4" style="294" customWidth="1"/>
    <col min="4105" max="4105" width="23.5703125" style="294" bestFit="1" customWidth="1"/>
    <col min="4106" max="4106" width="9.140625" style="294"/>
    <col min="4107" max="4107" width="11.140625" style="294" bestFit="1" customWidth="1"/>
    <col min="4108" max="4108" width="4.42578125" style="294" customWidth="1"/>
    <col min="4109" max="4109" width="12.140625" style="294" bestFit="1" customWidth="1"/>
    <col min="4110" max="4110" width="7.28515625" style="294" customWidth="1"/>
    <col min="4111" max="4352" width="9.140625" style="294"/>
    <col min="4353" max="4353" width="6.42578125" style="294" customWidth="1"/>
    <col min="4354" max="4354" width="11.28515625" style="294" customWidth="1"/>
    <col min="4355" max="4355" width="5.28515625" style="294" customWidth="1"/>
    <col min="4356" max="4356" width="10.5703125" style="294" customWidth="1"/>
    <col min="4357" max="4357" width="12.5703125" style="294" customWidth="1"/>
    <col min="4358" max="4359" width="6.42578125" style="294" customWidth="1"/>
    <col min="4360" max="4360" width="4" style="294" customWidth="1"/>
    <col min="4361" max="4361" width="23.5703125" style="294" bestFit="1" customWidth="1"/>
    <col min="4362" max="4362" width="9.140625" style="294"/>
    <col min="4363" max="4363" width="11.140625" style="294" bestFit="1" customWidth="1"/>
    <col min="4364" max="4364" width="4.42578125" style="294" customWidth="1"/>
    <col min="4365" max="4365" width="12.140625" style="294" bestFit="1" customWidth="1"/>
    <col min="4366" max="4366" width="7.28515625" style="294" customWidth="1"/>
    <col min="4367" max="4608" width="9.140625" style="294"/>
    <col min="4609" max="4609" width="6.42578125" style="294" customWidth="1"/>
    <col min="4610" max="4610" width="11.28515625" style="294" customWidth="1"/>
    <col min="4611" max="4611" width="5.28515625" style="294" customWidth="1"/>
    <col min="4612" max="4612" width="10.5703125" style="294" customWidth="1"/>
    <col min="4613" max="4613" width="12.5703125" style="294" customWidth="1"/>
    <col min="4614" max="4615" width="6.42578125" style="294" customWidth="1"/>
    <col min="4616" max="4616" width="4" style="294" customWidth="1"/>
    <col min="4617" max="4617" width="23.5703125" style="294" bestFit="1" customWidth="1"/>
    <col min="4618" max="4618" width="9.140625" style="294"/>
    <col min="4619" max="4619" width="11.140625" style="294" bestFit="1" customWidth="1"/>
    <col min="4620" max="4620" width="4.42578125" style="294" customWidth="1"/>
    <col min="4621" max="4621" width="12.140625" style="294" bestFit="1" customWidth="1"/>
    <col min="4622" max="4622" width="7.28515625" style="294" customWidth="1"/>
    <col min="4623" max="4864" width="9.140625" style="294"/>
    <col min="4865" max="4865" width="6.42578125" style="294" customWidth="1"/>
    <col min="4866" max="4866" width="11.28515625" style="294" customWidth="1"/>
    <col min="4867" max="4867" width="5.28515625" style="294" customWidth="1"/>
    <col min="4868" max="4868" width="10.5703125" style="294" customWidth="1"/>
    <col min="4869" max="4869" width="12.5703125" style="294" customWidth="1"/>
    <col min="4870" max="4871" width="6.42578125" style="294" customWidth="1"/>
    <col min="4872" max="4872" width="4" style="294" customWidth="1"/>
    <col min="4873" max="4873" width="23.5703125" style="294" bestFit="1" customWidth="1"/>
    <col min="4874" max="4874" width="9.140625" style="294"/>
    <col min="4875" max="4875" width="11.140625" style="294" bestFit="1" customWidth="1"/>
    <col min="4876" max="4876" width="4.42578125" style="294" customWidth="1"/>
    <col min="4877" max="4877" width="12.140625" style="294" bestFit="1" customWidth="1"/>
    <col min="4878" max="4878" width="7.28515625" style="294" customWidth="1"/>
    <col min="4879" max="5120" width="9.140625" style="294"/>
    <col min="5121" max="5121" width="6.42578125" style="294" customWidth="1"/>
    <col min="5122" max="5122" width="11.28515625" style="294" customWidth="1"/>
    <col min="5123" max="5123" width="5.28515625" style="294" customWidth="1"/>
    <col min="5124" max="5124" width="10.5703125" style="294" customWidth="1"/>
    <col min="5125" max="5125" width="12.5703125" style="294" customWidth="1"/>
    <col min="5126" max="5127" width="6.42578125" style="294" customWidth="1"/>
    <col min="5128" max="5128" width="4" style="294" customWidth="1"/>
    <col min="5129" max="5129" width="23.5703125" style="294" bestFit="1" customWidth="1"/>
    <col min="5130" max="5130" width="9.140625" style="294"/>
    <col min="5131" max="5131" width="11.140625" style="294" bestFit="1" customWidth="1"/>
    <col min="5132" max="5132" width="4.42578125" style="294" customWidth="1"/>
    <col min="5133" max="5133" width="12.140625" style="294" bestFit="1" customWidth="1"/>
    <col min="5134" max="5134" width="7.28515625" style="294" customWidth="1"/>
    <col min="5135" max="5376" width="9.140625" style="294"/>
    <col min="5377" max="5377" width="6.42578125" style="294" customWidth="1"/>
    <col min="5378" max="5378" width="11.28515625" style="294" customWidth="1"/>
    <col min="5379" max="5379" width="5.28515625" style="294" customWidth="1"/>
    <col min="5380" max="5380" width="10.5703125" style="294" customWidth="1"/>
    <col min="5381" max="5381" width="12.5703125" style="294" customWidth="1"/>
    <col min="5382" max="5383" width="6.42578125" style="294" customWidth="1"/>
    <col min="5384" max="5384" width="4" style="294" customWidth="1"/>
    <col min="5385" max="5385" width="23.5703125" style="294" bestFit="1" customWidth="1"/>
    <col min="5386" max="5386" width="9.140625" style="294"/>
    <col min="5387" max="5387" width="11.140625" style="294" bestFit="1" customWidth="1"/>
    <col min="5388" max="5388" width="4.42578125" style="294" customWidth="1"/>
    <col min="5389" max="5389" width="12.140625" style="294" bestFit="1" customWidth="1"/>
    <col min="5390" max="5390" width="7.28515625" style="294" customWidth="1"/>
    <col min="5391" max="5632" width="9.140625" style="294"/>
    <col min="5633" max="5633" width="6.42578125" style="294" customWidth="1"/>
    <col min="5634" max="5634" width="11.28515625" style="294" customWidth="1"/>
    <col min="5635" max="5635" width="5.28515625" style="294" customWidth="1"/>
    <col min="5636" max="5636" width="10.5703125" style="294" customWidth="1"/>
    <col min="5637" max="5637" width="12.5703125" style="294" customWidth="1"/>
    <col min="5638" max="5639" width="6.42578125" style="294" customWidth="1"/>
    <col min="5640" max="5640" width="4" style="294" customWidth="1"/>
    <col min="5641" max="5641" width="23.5703125" style="294" bestFit="1" customWidth="1"/>
    <col min="5642" max="5642" width="9.140625" style="294"/>
    <col min="5643" max="5643" width="11.140625" style="294" bestFit="1" customWidth="1"/>
    <col min="5644" max="5644" width="4.42578125" style="294" customWidth="1"/>
    <col min="5645" max="5645" width="12.140625" style="294" bestFit="1" customWidth="1"/>
    <col min="5646" max="5646" width="7.28515625" style="294" customWidth="1"/>
    <col min="5647" max="5888" width="9.140625" style="294"/>
    <col min="5889" max="5889" width="6.42578125" style="294" customWidth="1"/>
    <col min="5890" max="5890" width="11.28515625" style="294" customWidth="1"/>
    <col min="5891" max="5891" width="5.28515625" style="294" customWidth="1"/>
    <col min="5892" max="5892" width="10.5703125" style="294" customWidth="1"/>
    <col min="5893" max="5893" width="12.5703125" style="294" customWidth="1"/>
    <col min="5894" max="5895" width="6.42578125" style="294" customWidth="1"/>
    <col min="5896" max="5896" width="4" style="294" customWidth="1"/>
    <col min="5897" max="5897" width="23.5703125" style="294" bestFit="1" customWidth="1"/>
    <col min="5898" max="5898" width="9.140625" style="294"/>
    <col min="5899" max="5899" width="11.140625" style="294" bestFit="1" customWidth="1"/>
    <col min="5900" max="5900" width="4.42578125" style="294" customWidth="1"/>
    <col min="5901" max="5901" width="12.140625" style="294" bestFit="1" customWidth="1"/>
    <col min="5902" max="5902" width="7.28515625" style="294" customWidth="1"/>
    <col min="5903" max="6144" width="9.140625" style="294"/>
    <col min="6145" max="6145" width="6.42578125" style="294" customWidth="1"/>
    <col min="6146" max="6146" width="11.28515625" style="294" customWidth="1"/>
    <col min="6147" max="6147" width="5.28515625" style="294" customWidth="1"/>
    <col min="6148" max="6148" width="10.5703125" style="294" customWidth="1"/>
    <col min="6149" max="6149" width="12.5703125" style="294" customWidth="1"/>
    <col min="6150" max="6151" width="6.42578125" style="294" customWidth="1"/>
    <col min="6152" max="6152" width="4" style="294" customWidth="1"/>
    <col min="6153" max="6153" width="23.5703125" style="294" bestFit="1" customWidth="1"/>
    <col min="6154" max="6154" width="9.140625" style="294"/>
    <col min="6155" max="6155" width="11.140625" style="294" bestFit="1" customWidth="1"/>
    <col min="6156" max="6156" width="4.42578125" style="294" customWidth="1"/>
    <col min="6157" max="6157" width="12.140625" style="294" bestFit="1" customWidth="1"/>
    <col min="6158" max="6158" width="7.28515625" style="294" customWidth="1"/>
    <col min="6159" max="6400" width="9.140625" style="294"/>
    <col min="6401" max="6401" width="6.42578125" style="294" customWidth="1"/>
    <col min="6402" max="6402" width="11.28515625" style="294" customWidth="1"/>
    <col min="6403" max="6403" width="5.28515625" style="294" customWidth="1"/>
    <col min="6404" max="6404" width="10.5703125" style="294" customWidth="1"/>
    <col min="6405" max="6405" width="12.5703125" style="294" customWidth="1"/>
    <col min="6406" max="6407" width="6.42578125" style="294" customWidth="1"/>
    <col min="6408" max="6408" width="4" style="294" customWidth="1"/>
    <col min="6409" max="6409" width="23.5703125" style="294" bestFit="1" customWidth="1"/>
    <col min="6410" max="6410" width="9.140625" style="294"/>
    <col min="6411" max="6411" width="11.140625" style="294" bestFit="1" customWidth="1"/>
    <col min="6412" max="6412" width="4.42578125" style="294" customWidth="1"/>
    <col min="6413" max="6413" width="12.140625" style="294" bestFit="1" customWidth="1"/>
    <col min="6414" max="6414" width="7.28515625" style="294" customWidth="1"/>
    <col min="6415" max="6656" width="9.140625" style="294"/>
    <col min="6657" max="6657" width="6.42578125" style="294" customWidth="1"/>
    <col min="6658" max="6658" width="11.28515625" style="294" customWidth="1"/>
    <col min="6659" max="6659" width="5.28515625" style="294" customWidth="1"/>
    <col min="6660" max="6660" width="10.5703125" style="294" customWidth="1"/>
    <col min="6661" max="6661" width="12.5703125" style="294" customWidth="1"/>
    <col min="6662" max="6663" width="6.42578125" style="294" customWidth="1"/>
    <col min="6664" max="6664" width="4" style="294" customWidth="1"/>
    <col min="6665" max="6665" width="23.5703125" style="294" bestFit="1" customWidth="1"/>
    <col min="6666" max="6666" width="9.140625" style="294"/>
    <col min="6667" max="6667" width="11.140625" style="294" bestFit="1" customWidth="1"/>
    <col min="6668" max="6668" width="4.42578125" style="294" customWidth="1"/>
    <col min="6669" max="6669" width="12.140625" style="294" bestFit="1" customWidth="1"/>
    <col min="6670" max="6670" width="7.28515625" style="294" customWidth="1"/>
    <col min="6671" max="6912" width="9.140625" style="294"/>
    <col min="6913" max="6913" width="6.42578125" style="294" customWidth="1"/>
    <col min="6914" max="6914" width="11.28515625" style="294" customWidth="1"/>
    <col min="6915" max="6915" width="5.28515625" style="294" customWidth="1"/>
    <col min="6916" max="6916" width="10.5703125" style="294" customWidth="1"/>
    <col min="6917" max="6917" width="12.5703125" style="294" customWidth="1"/>
    <col min="6918" max="6919" width="6.42578125" style="294" customWidth="1"/>
    <col min="6920" max="6920" width="4" style="294" customWidth="1"/>
    <col min="6921" max="6921" width="23.5703125" style="294" bestFit="1" customWidth="1"/>
    <col min="6922" max="6922" width="9.140625" style="294"/>
    <col min="6923" max="6923" width="11.140625" style="294" bestFit="1" customWidth="1"/>
    <col min="6924" max="6924" width="4.42578125" style="294" customWidth="1"/>
    <col min="6925" max="6925" width="12.140625" style="294" bestFit="1" customWidth="1"/>
    <col min="6926" max="6926" width="7.28515625" style="294" customWidth="1"/>
    <col min="6927" max="7168" width="9.140625" style="294"/>
    <col min="7169" max="7169" width="6.42578125" style="294" customWidth="1"/>
    <col min="7170" max="7170" width="11.28515625" style="294" customWidth="1"/>
    <col min="7171" max="7171" width="5.28515625" style="294" customWidth="1"/>
    <col min="7172" max="7172" width="10.5703125" style="294" customWidth="1"/>
    <col min="7173" max="7173" width="12.5703125" style="294" customWidth="1"/>
    <col min="7174" max="7175" width="6.42578125" style="294" customWidth="1"/>
    <col min="7176" max="7176" width="4" style="294" customWidth="1"/>
    <col min="7177" max="7177" width="23.5703125" style="294" bestFit="1" customWidth="1"/>
    <col min="7178" max="7178" width="9.140625" style="294"/>
    <col min="7179" max="7179" width="11.140625" style="294" bestFit="1" customWidth="1"/>
    <col min="7180" max="7180" width="4.42578125" style="294" customWidth="1"/>
    <col min="7181" max="7181" width="12.140625" style="294" bestFit="1" customWidth="1"/>
    <col min="7182" max="7182" width="7.28515625" style="294" customWidth="1"/>
    <col min="7183" max="7424" width="9.140625" style="294"/>
    <col min="7425" max="7425" width="6.42578125" style="294" customWidth="1"/>
    <col min="7426" max="7426" width="11.28515625" style="294" customWidth="1"/>
    <col min="7427" max="7427" width="5.28515625" style="294" customWidth="1"/>
    <col min="7428" max="7428" width="10.5703125" style="294" customWidth="1"/>
    <col min="7429" max="7429" width="12.5703125" style="294" customWidth="1"/>
    <col min="7430" max="7431" width="6.42578125" style="294" customWidth="1"/>
    <col min="7432" max="7432" width="4" style="294" customWidth="1"/>
    <col min="7433" max="7433" width="23.5703125" style="294" bestFit="1" customWidth="1"/>
    <col min="7434" max="7434" width="9.140625" style="294"/>
    <col min="7435" max="7435" width="11.140625" style="294" bestFit="1" customWidth="1"/>
    <col min="7436" max="7436" width="4.42578125" style="294" customWidth="1"/>
    <col min="7437" max="7437" width="12.140625" style="294" bestFit="1" customWidth="1"/>
    <col min="7438" max="7438" width="7.28515625" style="294" customWidth="1"/>
    <col min="7439" max="7680" width="9.140625" style="294"/>
    <col min="7681" max="7681" width="6.42578125" style="294" customWidth="1"/>
    <col min="7682" max="7682" width="11.28515625" style="294" customWidth="1"/>
    <col min="7683" max="7683" width="5.28515625" style="294" customWidth="1"/>
    <col min="7684" max="7684" width="10.5703125" style="294" customWidth="1"/>
    <col min="7685" max="7685" width="12.5703125" style="294" customWidth="1"/>
    <col min="7686" max="7687" width="6.42578125" style="294" customWidth="1"/>
    <col min="7688" max="7688" width="4" style="294" customWidth="1"/>
    <col min="7689" max="7689" width="23.5703125" style="294" bestFit="1" customWidth="1"/>
    <col min="7690" max="7690" width="9.140625" style="294"/>
    <col min="7691" max="7691" width="11.140625" style="294" bestFit="1" customWidth="1"/>
    <col min="7692" max="7692" width="4.42578125" style="294" customWidth="1"/>
    <col min="7693" max="7693" width="12.140625" style="294" bestFit="1" customWidth="1"/>
    <col min="7694" max="7694" width="7.28515625" style="294" customWidth="1"/>
    <col min="7695" max="7936" width="9.140625" style="294"/>
    <col min="7937" max="7937" width="6.42578125" style="294" customWidth="1"/>
    <col min="7938" max="7938" width="11.28515625" style="294" customWidth="1"/>
    <col min="7939" max="7939" width="5.28515625" style="294" customWidth="1"/>
    <col min="7940" max="7940" width="10.5703125" style="294" customWidth="1"/>
    <col min="7941" max="7941" width="12.5703125" style="294" customWidth="1"/>
    <col min="7942" max="7943" width="6.42578125" style="294" customWidth="1"/>
    <col min="7944" max="7944" width="4" style="294" customWidth="1"/>
    <col min="7945" max="7945" width="23.5703125" style="294" bestFit="1" customWidth="1"/>
    <col min="7946" max="7946" width="9.140625" style="294"/>
    <col min="7947" max="7947" width="11.140625" style="294" bestFit="1" customWidth="1"/>
    <col min="7948" max="7948" width="4.42578125" style="294" customWidth="1"/>
    <col min="7949" max="7949" width="12.140625" style="294" bestFit="1" customWidth="1"/>
    <col min="7950" max="7950" width="7.28515625" style="294" customWidth="1"/>
    <col min="7951" max="8192" width="9.140625" style="294"/>
    <col min="8193" max="8193" width="6.42578125" style="294" customWidth="1"/>
    <col min="8194" max="8194" width="11.28515625" style="294" customWidth="1"/>
    <col min="8195" max="8195" width="5.28515625" style="294" customWidth="1"/>
    <col min="8196" max="8196" width="10.5703125" style="294" customWidth="1"/>
    <col min="8197" max="8197" width="12.5703125" style="294" customWidth="1"/>
    <col min="8198" max="8199" width="6.42578125" style="294" customWidth="1"/>
    <col min="8200" max="8200" width="4" style="294" customWidth="1"/>
    <col min="8201" max="8201" width="23.5703125" style="294" bestFit="1" customWidth="1"/>
    <col min="8202" max="8202" width="9.140625" style="294"/>
    <col min="8203" max="8203" width="11.140625" style="294" bestFit="1" customWidth="1"/>
    <col min="8204" max="8204" width="4.42578125" style="294" customWidth="1"/>
    <col min="8205" max="8205" width="12.140625" style="294" bestFit="1" customWidth="1"/>
    <col min="8206" max="8206" width="7.28515625" style="294" customWidth="1"/>
    <col min="8207" max="8448" width="9.140625" style="294"/>
    <col min="8449" max="8449" width="6.42578125" style="294" customWidth="1"/>
    <col min="8450" max="8450" width="11.28515625" style="294" customWidth="1"/>
    <col min="8451" max="8451" width="5.28515625" style="294" customWidth="1"/>
    <col min="8452" max="8452" width="10.5703125" style="294" customWidth="1"/>
    <col min="8453" max="8453" width="12.5703125" style="294" customWidth="1"/>
    <col min="8454" max="8455" width="6.42578125" style="294" customWidth="1"/>
    <col min="8456" max="8456" width="4" style="294" customWidth="1"/>
    <col min="8457" max="8457" width="23.5703125" style="294" bestFit="1" customWidth="1"/>
    <col min="8458" max="8458" width="9.140625" style="294"/>
    <col min="8459" max="8459" width="11.140625" style="294" bestFit="1" customWidth="1"/>
    <col min="8460" max="8460" width="4.42578125" style="294" customWidth="1"/>
    <col min="8461" max="8461" width="12.140625" style="294" bestFit="1" customWidth="1"/>
    <col min="8462" max="8462" width="7.28515625" style="294" customWidth="1"/>
    <col min="8463" max="8704" width="9.140625" style="294"/>
    <col min="8705" max="8705" width="6.42578125" style="294" customWidth="1"/>
    <col min="8706" max="8706" width="11.28515625" style="294" customWidth="1"/>
    <col min="8707" max="8707" width="5.28515625" style="294" customWidth="1"/>
    <col min="8708" max="8708" width="10.5703125" style="294" customWidth="1"/>
    <col min="8709" max="8709" width="12.5703125" style="294" customWidth="1"/>
    <col min="8710" max="8711" width="6.42578125" style="294" customWidth="1"/>
    <col min="8712" max="8712" width="4" style="294" customWidth="1"/>
    <col min="8713" max="8713" width="23.5703125" style="294" bestFit="1" customWidth="1"/>
    <col min="8714" max="8714" width="9.140625" style="294"/>
    <col min="8715" max="8715" width="11.140625" style="294" bestFit="1" customWidth="1"/>
    <col min="8716" max="8716" width="4.42578125" style="294" customWidth="1"/>
    <col min="8717" max="8717" width="12.140625" style="294" bestFit="1" customWidth="1"/>
    <col min="8718" max="8718" width="7.28515625" style="294" customWidth="1"/>
    <col min="8719" max="8960" width="9.140625" style="294"/>
    <col min="8961" max="8961" width="6.42578125" style="294" customWidth="1"/>
    <col min="8962" max="8962" width="11.28515625" style="294" customWidth="1"/>
    <col min="8963" max="8963" width="5.28515625" style="294" customWidth="1"/>
    <col min="8964" max="8964" width="10.5703125" style="294" customWidth="1"/>
    <col min="8965" max="8965" width="12.5703125" style="294" customWidth="1"/>
    <col min="8966" max="8967" width="6.42578125" style="294" customWidth="1"/>
    <col min="8968" max="8968" width="4" style="294" customWidth="1"/>
    <col min="8969" max="8969" width="23.5703125" style="294" bestFit="1" customWidth="1"/>
    <col min="8970" max="8970" width="9.140625" style="294"/>
    <col min="8971" max="8971" width="11.140625" style="294" bestFit="1" customWidth="1"/>
    <col min="8972" max="8972" width="4.42578125" style="294" customWidth="1"/>
    <col min="8973" max="8973" width="12.140625" style="294" bestFit="1" customWidth="1"/>
    <col min="8974" max="8974" width="7.28515625" style="294" customWidth="1"/>
    <col min="8975" max="9216" width="9.140625" style="294"/>
    <col min="9217" max="9217" width="6.42578125" style="294" customWidth="1"/>
    <col min="9218" max="9218" width="11.28515625" style="294" customWidth="1"/>
    <col min="9219" max="9219" width="5.28515625" style="294" customWidth="1"/>
    <col min="9220" max="9220" width="10.5703125" style="294" customWidth="1"/>
    <col min="9221" max="9221" width="12.5703125" style="294" customWidth="1"/>
    <col min="9222" max="9223" width="6.42578125" style="294" customWidth="1"/>
    <col min="9224" max="9224" width="4" style="294" customWidth="1"/>
    <col min="9225" max="9225" width="23.5703125" style="294" bestFit="1" customWidth="1"/>
    <col min="9226" max="9226" width="9.140625" style="294"/>
    <col min="9227" max="9227" width="11.140625" style="294" bestFit="1" customWidth="1"/>
    <col min="9228" max="9228" width="4.42578125" style="294" customWidth="1"/>
    <col min="9229" max="9229" width="12.140625" style="294" bestFit="1" customWidth="1"/>
    <col min="9230" max="9230" width="7.28515625" style="294" customWidth="1"/>
    <col min="9231" max="9472" width="9.140625" style="294"/>
    <col min="9473" max="9473" width="6.42578125" style="294" customWidth="1"/>
    <col min="9474" max="9474" width="11.28515625" style="294" customWidth="1"/>
    <col min="9475" max="9475" width="5.28515625" style="294" customWidth="1"/>
    <col min="9476" max="9476" width="10.5703125" style="294" customWidth="1"/>
    <col min="9477" max="9477" width="12.5703125" style="294" customWidth="1"/>
    <col min="9478" max="9479" width="6.42578125" style="294" customWidth="1"/>
    <col min="9480" max="9480" width="4" style="294" customWidth="1"/>
    <col min="9481" max="9481" width="23.5703125" style="294" bestFit="1" customWidth="1"/>
    <col min="9482" max="9482" width="9.140625" style="294"/>
    <col min="9483" max="9483" width="11.140625" style="294" bestFit="1" customWidth="1"/>
    <col min="9484" max="9484" width="4.42578125" style="294" customWidth="1"/>
    <col min="9485" max="9485" width="12.140625" style="294" bestFit="1" customWidth="1"/>
    <col min="9486" max="9486" width="7.28515625" style="294" customWidth="1"/>
    <col min="9487" max="9728" width="9.140625" style="294"/>
    <col min="9729" max="9729" width="6.42578125" style="294" customWidth="1"/>
    <col min="9730" max="9730" width="11.28515625" style="294" customWidth="1"/>
    <col min="9731" max="9731" width="5.28515625" style="294" customWidth="1"/>
    <col min="9732" max="9732" width="10.5703125" style="294" customWidth="1"/>
    <col min="9733" max="9733" width="12.5703125" style="294" customWidth="1"/>
    <col min="9734" max="9735" width="6.42578125" style="294" customWidth="1"/>
    <col min="9736" max="9736" width="4" style="294" customWidth="1"/>
    <col min="9737" max="9737" width="23.5703125" style="294" bestFit="1" customWidth="1"/>
    <col min="9738" max="9738" width="9.140625" style="294"/>
    <col min="9739" max="9739" width="11.140625" style="294" bestFit="1" customWidth="1"/>
    <col min="9740" max="9740" width="4.42578125" style="294" customWidth="1"/>
    <col min="9741" max="9741" width="12.140625" style="294" bestFit="1" customWidth="1"/>
    <col min="9742" max="9742" width="7.28515625" style="294" customWidth="1"/>
    <col min="9743" max="9984" width="9.140625" style="294"/>
    <col min="9985" max="9985" width="6.42578125" style="294" customWidth="1"/>
    <col min="9986" max="9986" width="11.28515625" style="294" customWidth="1"/>
    <col min="9987" max="9987" width="5.28515625" style="294" customWidth="1"/>
    <col min="9988" max="9988" width="10.5703125" style="294" customWidth="1"/>
    <col min="9989" max="9989" width="12.5703125" style="294" customWidth="1"/>
    <col min="9990" max="9991" width="6.42578125" style="294" customWidth="1"/>
    <col min="9992" max="9992" width="4" style="294" customWidth="1"/>
    <col min="9993" max="9993" width="23.5703125" style="294" bestFit="1" customWidth="1"/>
    <col min="9994" max="9994" width="9.140625" style="294"/>
    <col min="9995" max="9995" width="11.140625" style="294" bestFit="1" customWidth="1"/>
    <col min="9996" max="9996" width="4.42578125" style="294" customWidth="1"/>
    <col min="9997" max="9997" width="12.140625" style="294" bestFit="1" customWidth="1"/>
    <col min="9998" max="9998" width="7.28515625" style="294" customWidth="1"/>
    <col min="9999" max="10240" width="9.140625" style="294"/>
    <col min="10241" max="10241" width="6.42578125" style="294" customWidth="1"/>
    <col min="10242" max="10242" width="11.28515625" style="294" customWidth="1"/>
    <col min="10243" max="10243" width="5.28515625" style="294" customWidth="1"/>
    <col min="10244" max="10244" width="10.5703125" style="294" customWidth="1"/>
    <col min="10245" max="10245" width="12.5703125" style="294" customWidth="1"/>
    <col min="10246" max="10247" width="6.42578125" style="294" customWidth="1"/>
    <col min="10248" max="10248" width="4" style="294" customWidth="1"/>
    <col min="10249" max="10249" width="23.5703125" style="294" bestFit="1" customWidth="1"/>
    <col min="10250" max="10250" width="9.140625" style="294"/>
    <col min="10251" max="10251" width="11.140625" style="294" bestFit="1" customWidth="1"/>
    <col min="10252" max="10252" width="4.42578125" style="294" customWidth="1"/>
    <col min="10253" max="10253" width="12.140625" style="294" bestFit="1" customWidth="1"/>
    <col min="10254" max="10254" width="7.28515625" style="294" customWidth="1"/>
    <col min="10255" max="10496" width="9.140625" style="294"/>
    <col min="10497" max="10497" width="6.42578125" style="294" customWidth="1"/>
    <col min="10498" max="10498" width="11.28515625" style="294" customWidth="1"/>
    <col min="10499" max="10499" width="5.28515625" style="294" customWidth="1"/>
    <col min="10500" max="10500" width="10.5703125" style="294" customWidth="1"/>
    <col min="10501" max="10501" width="12.5703125" style="294" customWidth="1"/>
    <col min="10502" max="10503" width="6.42578125" style="294" customWidth="1"/>
    <col min="10504" max="10504" width="4" style="294" customWidth="1"/>
    <col min="10505" max="10505" width="23.5703125" style="294" bestFit="1" customWidth="1"/>
    <col min="10506" max="10506" width="9.140625" style="294"/>
    <col min="10507" max="10507" width="11.140625" style="294" bestFit="1" customWidth="1"/>
    <col min="10508" max="10508" width="4.42578125" style="294" customWidth="1"/>
    <col min="10509" max="10509" width="12.140625" style="294" bestFit="1" customWidth="1"/>
    <col min="10510" max="10510" width="7.28515625" style="294" customWidth="1"/>
    <col min="10511" max="10752" width="9.140625" style="294"/>
    <col min="10753" max="10753" width="6.42578125" style="294" customWidth="1"/>
    <col min="10754" max="10754" width="11.28515625" style="294" customWidth="1"/>
    <col min="10755" max="10755" width="5.28515625" style="294" customWidth="1"/>
    <col min="10756" max="10756" width="10.5703125" style="294" customWidth="1"/>
    <col min="10757" max="10757" width="12.5703125" style="294" customWidth="1"/>
    <col min="10758" max="10759" width="6.42578125" style="294" customWidth="1"/>
    <col min="10760" max="10760" width="4" style="294" customWidth="1"/>
    <col min="10761" max="10761" width="23.5703125" style="294" bestFit="1" customWidth="1"/>
    <col min="10762" max="10762" width="9.140625" style="294"/>
    <col min="10763" max="10763" width="11.140625" style="294" bestFit="1" customWidth="1"/>
    <col min="10764" max="10764" width="4.42578125" style="294" customWidth="1"/>
    <col min="10765" max="10765" width="12.140625" style="294" bestFit="1" customWidth="1"/>
    <col min="10766" max="10766" width="7.28515625" style="294" customWidth="1"/>
    <col min="10767" max="11008" width="9.140625" style="294"/>
    <col min="11009" max="11009" width="6.42578125" style="294" customWidth="1"/>
    <col min="11010" max="11010" width="11.28515625" style="294" customWidth="1"/>
    <col min="11011" max="11011" width="5.28515625" style="294" customWidth="1"/>
    <col min="11012" max="11012" width="10.5703125" style="294" customWidth="1"/>
    <col min="11013" max="11013" width="12.5703125" style="294" customWidth="1"/>
    <col min="11014" max="11015" width="6.42578125" style="294" customWidth="1"/>
    <col min="11016" max="11016" width="4" style="294" customWidth="1"/>
    <col min="11017" max="11017" width="23.5703125" style="294" bestFit="1" customWidth="1"/>
    <col min="11018" max="11018" width="9.140625" style="294"/>
    <col min="11019" max="11019" width="11.140625" style="294" bestFit="1" customWidth="1"/>
    <col min="11020" max="11020" width="4.42578125" style="294" customWidth="1"/>
    <col min="11021" max="11021" width="12.140625" style="294" bestFit="1" customWidth="1"/>
    <col min="11022" max="11022" width="7.28515625" style="294" customWidth="1"/>
    <col min="11023" max="11264" width="9.140625" style="294"/>
    <col min="11265" max="11265" width="6.42578125" style="294" customWidth="1"/>
    <col min="11266" max="11266" width="11.28515625" style="294" customWidth="1"/>
    <col min="11267" max="11267" width="5.28515625" style="294" customWidth="1"/>
    <col min="11268" max="11268" width="10.5703125" style="294" customWidth="1"/>
    <col min="11269" max="11269" width="12.5703125" style="294" customWidth="1"/>
    <col min="11270" max="11271" width="6.42578125" style="294" customWidth="1"/>
    <col min="11272" max="11272" width="4" style="294" customWidth="1"/>
    <col min="11273" max="11273" width="23.5703125" style="294" bestFit="1" customWidth="1"/>
    <col min="11274" max="11274" width="9.140625" style="294"/>
    <col min="11275" max="11275" width="11.140625" style="294" bestFit="1" customWidth="1"/>
    <col min="11276" max="11276" width="4.42578125" style="294" customWidth="1"/>
    <col min="11277" max="11277" width="12.140625" style="294" bestFit="1" customWidth="1"/>
    <col min="11278" max="11278" width="7.28515625" style="294" customWidth="1"/>
    <col min="11279" max="11520" width="9.140625" style="294"/>
    <col min="11521" max="11521" width="6.42578125" style="294" customWidth="1"/>
    <col min="11522" max="11522" width="11.28515625" style="294" customWidth="1"/>
    <col min="11523" max="11523" width="5.28515625" style="294" customWidth="1"/>
    <col min="11524" max="11524" width="10.5703125" style="294" customWidth="1"/>
    <col min="11525" max="11525" width="12.5703125" style="294" customWidth="1"/>
    <col min="11526" max="11527" width="6.42578125" style="294" customWidth="1"/>
    <col min="11528" max="11528" width="4" style="294" customWidth="1"/>
    <col min="11529" max="11529" width="23.5703125" style="294" bestFit="1" customWidth="1"/>
    <col min="11530" max="11530" width="9.140625" style="294"/>
    <col min="11531" max="11531" width="11.140625" style="294" bestFit="1" customWidth="1"/>
    <col min="11532" max="11532" width="4.42578125" style="294" customWidth="1"/>
    <col min="11533" max="11533" width="12.140625" style="294" bestFit="1" customWidth="1"/>
    <col min="11534" max="11534" width="7.28515625" style="294" customWidth="1"/>
    <col min="11535" max="11776" width="9.140625" style="294"/>
    <col min="11777" max="11777" width="6.42578125" style="294" customWidth="1"/>
    <col min="11778" max="11778" width="11.28515625" style="294" customWidth="1"/>
    <col min="11779" max="11779" width="5.28515625" style="294" customWidth="1"/>
    <col min="11780" max="11780" width="10.5703125" style="294" customWidth="1"/>
    <col min="11781" max="11781" width="12.5703125" style="294" customWidth="1"/>
    <col min="11782" max="11783" width="6.42578125" style="294" customWidth="1"/>
    <col min="11784" max="11784" width="4" style="294" customWidth="1"/>
    <col min="11785" max="11785" width="23.5703125" style="294" bestFit="1" customWidth="1"/>
    <col min="11786" max="11786" width="9.140625" style="294"/>
    <col min="11787" max="11787" width="11.140625" style="294" bestFit="1" customWidth="1"/>
    <col min="11788" max="11788" width="4.42578125" style="294" customWidth="1"/>
    <col min="11789" max="11789" width="12.140625" style="294" bestFit="1" customWidth="1"/>
    <col min="11790" max="11790" width="7.28515625" style="294" customWidth="1"/>
    <col min="11791" max="12032" width="9.140625" style="294"/>
    <col min="12033" max="12033" width="6.42578125" style="294" customWidth="1"/>
    <col min="12034" max="12034" width="11.28515625" style="294" customWidth="1"/>
    <col min="12035" max="12035" width="5.28515625" style="294" customWidth="1"/>
    <col min="12036" max="12036" width="10.5703125" style="294" customWidth="1"/>
    <col min="12037" max="12037" width="12.5703125" style="294" customWidth="1"/>
    <col min="12038" max="12039" width="6.42578125" style="294" customWidth="1"/>
    <col min="12040" max="12040" width="4" style="294" customWidth="1"/>
    <col min="12041" max="12041" width="23.5703125" style="294" bestFit="1" customWidth="1"/>
    <col min="12042" max="12042" width="9.140625" style="294"/>
    <col min="12043" max="12043" width="11.140625" style="294" bestFit="1" customWidth="1"/>
    <col min="12044" max="12044" width="4.42578125" style="294" customWidth="1"/>
    <col min="12045" max="12045" width="12.140625" style="294" bestFit="1" customWidth="1"/>
    <col min="12046" max="12046" width="7.28515625" style="294" customWidth="1"/>
    <col min="12047" max="12288" width="9.140625" style="294"/>
    <col min="12289" max="12289" width="6.42578125" style="294" customWidth="1"/>
    <col min="12290" max="12290" width="11.28515625" style="294" customWidth="1"/>
    <col min="12291" max="12291" width="5.28515625" style="294" customWidth="1"/>
    <col min="12292" max="12292" width="10.5703125" style="294" customWidth="1"/>
    <col min="12293" max="12293" width="12.5703125" style="294" customWidth="1"/>
    <col min="12294" max="12295" width="6.42578125" style="294" customWidth="1"/>
    <col min="12296" max="12296" width="4" style="294" customWidth="1"/>
    <col min="12297" max="12297" width="23.5703125" style="294" bestFit="1" customWidth="1"/>
    <col min="12298" max="12298" width="9.140625" style="294"/>
    <col min="12299" max="12299" width="11.140625" style="294" bestFit="1" customWidth="1"/>
    <col min="12300" max="12300" width="4.42578125" style="294" customWidth="1"/>
    <col min="12301" max="12301" width="12.140625" style="294" bestFit="1" customWidth="1"/>
    <col min="12302" max="12302" width="7.28515625" style="294" customWidth="1"/>
    <col min="12303" max="12544" width="9.140625" style="294"/>
    <col min="12545" max="12545" width="6.42578125" style="294" customWidth="1"/>
    <col min="12546" max="12546" width="11.28515625" style="294" customWidth="1"/>
    <col min="12547" max="12547" width="5.28515625" style="294" customWidth="1"/>
    <col min="12548" max="12548" width="10.5703125" style="294" customWidth="1"/>
    <col min="12549" max="12549" width="12.5703125" style="294" customWidth="1"/>
    <col min="12550" max="12551" width="6.42578125" style="294" customWidth="1"/>
    <col min="12552" max="12552" width="4" style="294" customWidth="1"/>
    <col min="12553" max="12553" width="23.5703125" style="294" bestFit="1" customWidth="1"/>
    <col min="12554" max="12554" width="9.140625" style="294"/>
    <col min="12555" max="12555" width="11.140625" style="294" bestFit="1" customWidth="1"/>
    <col min="12556" max="12556" width="4.42578125" style="294" customWidth="1"/>
    <col min="12557" max="12557" width="12.140625" style="294" bestFit="1" customWidth="1"/>
    <col min="12558" max="12558" width="7.28515625" style="294" customWidth="1"/>
    <col min="12559" max="12800" width="9.140625" style="294"/>
    <col min="12801" max="12801" width="6.42578125" style="294" customWidth="1"/>
    <col min="12802" max="12802" width="11.28515625" style="294" customWidth="1"/>
    <col min="12803" max="12803" width="5.28515625" style="294" customWidth="1"/>
    <col min="12804" max="12804" width="10.5703125" style="294" customWidth="1"/>
    <col min="12805" max="12805" width="12.5703125" style="294" customWidth="1"/>
    <col min="12806" max="12807" width="6.42578125" style="294" customWidth="1"/>
    <col min="12808" max="12808" width="4" style="294" customWidth="1"/>
    <col min="12809" max="12809" width="23.5703125" style="294" bestFit="1" customWidth="1"/>
    <col min="12810" max="12810" width="9.140625" style="294"/>
    <col min="12811" max="12811" width="11.140625" style="294" bestFit="1" customWidth="1"/>
    <col min="12812" max="12812" width="4.42578125" style="294" customWidth="1"/>
    <col min="12813" max="12813" width="12.140625" style="294" bestFit="1" customWidth="1"/>
    <col min="12814" max="12814" width="7.28515625" style="294" customWidth="1"/>
    <col min="12815" max="13056" width="9.140625" style="294"/>
    <col min="13057" max="13057" width="6.42578125" style="294" customWidth="1"/>
    <col min="13058" max="13058" width="11.28515625" style="294" customWidth="1"/>
    <col min="13059" max="13059" width="5.28515625" style="294" customWidth="1"/>
    <col min="13060" max="13060" width="10.5703125" style="294" customWidth="1"/>
    <col min="13061" max="13061" width="12.5703125" style="294" customWidth="1"/>
    <col min="13062" max="13063" width="6.42578125" style="294" customWidth="1"/>
    <col min="13064" max="13064" width="4" style="294" customWidth="1"/>
    <col min="13065" max="13065" width="23.5703125" style="294" bestFit="1" customWidth="1"/>
    <col min="13066" max="13066" width="9.140625" style="294"/>
    <col min="13067" max="13067" width="11.140625" style="294" bestFit="1" customWidth="1"/>
    <col min="13068" max="13068" width="4.42578125" style="294" customWidth="1"/>
    <col min="13069" max="13069" width="12.140625" style="294" bestFit="1" customWidth="1"/>
    <col min="13070" max="13070" width="7.28515625" style="294" customWidth="1"/>
    <col min="13071" max="13312" width="9.140625" style="294"/>
    <col min="13313" max="13313" width="6.42578125" style="294" customWidth="1"/>
    <col min="13314" max="13314" width="11.28515625" style="294" customWidth="1"/>
    <col min="13315" max="13315" width="5.28515625" style="294" customWidth="1"/>
    <col min="13316" max="13316" width="10.5703125" style="294" customWidth="1"/>
    <col min="13317" max="13317" width="12.5703125" style="294" customWidth="1"/>
    <col min="13318" max="13319" width="6.42578125" style="294" customWidth="1"/>
    <col min="13320" max="13320" width="4" style="294" customWidth="1"/>
    <col min="13321" max="13321" width="23.5703125" style="294" bestFit="1" customWidth="1"/>
    <col min="13322" max="13322" width="9.140625" style="294"/>
    <col min="13323" max="13323" width="11.140625" style="294" bestFit="1" customWidth="1"/>
    <col min="13324" max="13324" width="4.42578125" style="294" customWidth="1"/>
    <col min="13325" max="13325" width="12.140625" style="294" bestFit="1" customWidth="1"/>
    <col min="13326" max="13326" width="7.28515625" style="294" customWidth="1"/>
    <col min="13327" max="13568" width="9.140625" style="294"/>
    <col min="13569" max="13569" width="6.42578125" style="294" customWidth="1"/>
    <col min="13570" max="13570" width="11.28515625" style="294" customWidth="1"/>
    <col min="13571" max="13571" width="5.28515625" style="294" customWidth="1"/>
    <col min="13572" max="13572" width="10.5703125" style="294" customWidth="1"/>
    <col min="13573" max="13573" width="12.5703125" style="294" customWidth="1"/>
    <col min="13574" max="13575" width="6.42578125" style="294" customWidth="1"/>
    <col min="13576" max="13576" width="4" style="294" customWidth="1"/>
    <col min="13577" max="13577" width="23.5703125" style="294" bestFit="1" customWidth="1"/>
    <col min="13578" max="13578" width="9.140625" style="294"/>
    <col min="13579" max="13579" width="11.140625" style="294" bestFit="1" customWidth="1"/>
    <col min="13580" max="13580" width="4.42578125" style="294" customWidth="1"/>
    <col min="13581" max="13581" width="12.140625" style="294" bestFit="1" customWidth="1"/>
    <col min="13582" max="13582" width="7.28515625" style="294" customWidth="1"/>
    <col min="13583" max="13824" width="9.140625" style="294"/>
    <col min="13825" max="13825" width="6.42578125" style="294" customWidth="1"/>
    <col min="13826" max="13826" width="11.28515625" style="294" customWidth="1"/>
    <col min="13827" max="13827" width="5.28515625" style="294" customWidth="1"/>
    <col min="13828" max="13828" width="10.5703125" style="294" customWidth="1"/>
    <col min="13829" max="13829" width="12.5703125" style="294" customWidth="1"/>
    <col min="13830" max="13831" width="6.42578125" style="294" customWidth="1"/>
    <col min="13832" max="13832" width="4" style="294" customWidth="1"/>
    <col min="13833" max="13833" width="23.5703125" style="294" bestFit="1" customWidth="1"/>
    <col min="13834" max="13834" width="9.140625" style="294"/>
    <col min="13835" max="13835" width="11.140625" style="294" bestFit="1" customWidth="1"/>
    <col min="13836" max="13836" width="4.42578125" style="294" customWidth="1"/>
    <col min="13837" max="13837" width="12.140625" style="294" bestFit="1" customWidth="1"/>
    <col min="13838" max="13838" width="7.28515625" style="294" customWidth="1"/>
    <col min="13839" max="14080" width="9.140625" style="294"/>
    <col min="14081" max="14081" width="6.42578125" style="294" customWidth="1"/>
    <col min="14082" max="14082" width="11.28515625" style="294" customWidth="1"/>
    <col min="14083" max="14083" width="5.28515625" style="294" customWidth="1"/>
    <col min="14084" max="14084" width="10.5703125" style="294" customWidth="1"/>
    <col min="14085" max="14085" width="12.5703125" style="294" customWidth="1"/>
    <col min="14086" max="14087" width="6.42578125" style="294" customWidth="1"/>
    <col min="14088" max="14088" width="4" style="294" customWidth="1"/>
    <col min="14089" max="14089" width="23.5703125" style="294" bestFit="1" customWidth="1"/>
    <col min="14090" max="14090" width="9.140625" style="294"/>
    <col min="14091" max="14091" width="11.140625" style="294" bestFit="1" customWidth="1"/>
    <col min="14092" max="14092" width="4.42578125" style="294" customWidth="1"/>
    <col min="14093" max="14093" width="12.140625" style="294" bestFit="1" customWidth="1"/>
    <col min="14094" max="14094" width="7.28515625" style="294" customWidth="1"/>
    <col min="14095" max="14336" width="9.140625" style="294"/>
    <col min="14337" max="14337" width="6.42578125" style="294" customWidth="1"/>
    <col min="14338" max="14338" width="11.28515625" style="294" customWidth="1"/>
    <col min="14339" max="14339" width="5.28515625" style="294" customWidth="1"/>
    <col min="14340" max="14340" width="10.5703125" style="294" customWidth="1"/>
    <col min="14341" max="14341" width="12.5703125" style="294" customWidth="1"/>
    <col min="14342" max="14343" width="6.42578125" style="294" customWidth="1"/>
    <col min="14344" max="14344" width="4" style="294" customWidth="1"/>
    <col min="14345" max="14345" width="23.5703125" style="294" bestFit="1" customWidth="1"/>
    <col min="14346" max="14346" width="9.140625" style="294"/>
    <col min="14347" max="14347" width="11.140625" style="294" bestFit="1" customWidth="1"/>
    <col min="14348" max="14348" width="4.42578125" style="294" customWidth="1"/>
    <col min="14349" max="14349" width="12.140625" style="294" bestFit="1" customWidth="1"/>
    <col min="14350" max="14350" width="7.28515625" style="294" customWidth="1"/>
    <col min="14351" max="14592" width="9.140625" style="294"/>
    <col min="14593" max="14593" width="6.42578125" style="294" customWidth="1"/>
    <col min="14594" max="14594" width="11.28515625" style="294" customWidth="1"/>
    <col min="14595" max="14595" width="5.28515625" style="294" customWidth="1"/>
    <col min="14596" max="14596" width="10.5703125" style="294" customWidth="1"/>
    <col min="14597" max="14597" width="12.5703125" style="294" customWidth="1"/>
    <col min="14598" max="14599" width="6.42578125" style="294" customWidth="1"/>
    <col min="14600" max="14600" width="4" style="294" customWidth="1"/>
    <col min="14601" max="14601" width="23.5703125" style="294" bestFit="1" customWidth="1"/>
    <col min="14602" max="14602" width="9.140625" style="294"/>
    <col min="14603" max="14603" width="11.140625" style="294" bestFit="1" customWidth="1"/>
    <col min="14604" max="14604" width="4.42578125" style="294" customWidth="1"/>
    <col min="14605" max="14605" width="12.140625" style="294" bestFit="1" customWidth="1"/>
    <col min="14606" max="14606" width="7.28515625" style="294" customWidth="1"/>
    <col min="14607" max="14848" width="9.140625" style="294"/>
    <col min="14849" max="14849" width="6.42578125" style="294" customWidth="1"/>
    <col min="14850" max="14850" width="11.28515625" style="294" customWidth="1"/>
    <col min="14851" max="14851" width="5.28515625" style="294" customWidth="1"/>
    <col min="14852" max="14852" width="10.5703125" style="294" customWidth="1"/>
    <col min="14853" max="14853" width="12.5703125" style="294" customWidth="1"/>
    <col min="14854" max="14855" width="6.42578125" style="294" customWidth="1"/>
    <col min="14856" max="14856" width="4" style="294" customWidth="1"/>
    <col min="14857" max="14857" width="23.5703125" style="294" bestFit="1" customWidth="1"/>
    <col min="14858" max="14858" width="9.140625" style="294"/>
    <col min="14859" max="14859" width="11.140625" style="294" bestFit="1" customWidth="1"/>
    <col min="14860" max="14860" width="4.42578125" style="294" customWidth="1"/>
    <col min="14861" max="14861" width="12.140625" style="294" bestFit="1" customWidth="1"/>
    <col min="14862" max="14862" width="7.28515625" style="294" customWidth="1"/>
    <col min="14863" max="15104" width="9.140625" style="294"/>
    <col min="15105" max="15105" width="6.42578125" style="294" customWidth="1"/>
    <col min="15106" max="15106" width="11.28515625" style="294" customWidth="1"/>
    <col min="15107" max="15107" width="5.28515625" style="294" customWidth="1"/>
    <col min="15108" max="15108" width="10.5703125" style="294" customWidth="1"/>
    <col min="15109" max="15109" width="12.5703125" style="294" customWidth="1"/>
    <col min="15110" max="15111" width="6.42578125" style="294" customWidth="1"/>
    <col min="15112" max="15112" width="4" style="294" customWidth="1"/>
    <col min="15113" max="15113" width="23.5703125" style="294" bestFit="1" customWidth="1"/>
    <col min="15114" max="15114" width="9.140625" style="294"/>
    <col min="15115" max="15115" width="11.140625" style="294" bestFit="1" customWidth="1"/>
    <col min="15116" max="15116" width="4.42578125" style="294" customWidth="1"/>
    <col min="15117" max="15117" width="12.140625" style="294" bestFit="1" customWidth="1"/>
    <col min="15118" max="15118" width="7.28515625" style="294" customWidth="1"/>
    <col min="15119" max="15360" width="9.140625" style="294"/>
    <col min="15361" max="15361" width="6.42578125" style="294" customWidth="1"/>
    <col min="15362" max="15362" width="11.28515625" style="294" customWidth="1"/>
    <col min="15363" max="15363" width="5.28515625" style="294" customWidth="1"/>
    <col min="15364" max="15364" width="10.5703125" style="294" customWidth="1"/>
    <col min="15365" max="15365" width="12.5703125" style="294" customWidth="1"/>
    <col min="15366" max="15367" width="6.42578125" style="294" customWidth="1"/>
    <col min="15368" max="15368" width="4" style="294" customWidth="1"/>
    <col min="15369" max="15369" width="23.5703125" style="294" bestFit="1" customWidth="1"/>
    <col min="15370" max="15370" width="9.140625" style="294"/>
    <col min="15371" max="15371" width="11.140625" style="294" bestFit="1" customWidth="1"/>
    <col min="15372" max="15372" width="4.42578125" style="294" customWidth="1"/>
    <col min="15373" max="15373" width="12.140625" style="294" bestFit="1" customWidth="1"/>
    <col min="15374" max="15374" width="7.28515625" style="294" customWidth="1"/>
    <col min="15375" max="15616" width="9.140625" style="294"/>
    <col min="15617" max="15617" width="6.42578125" style="294" customWidth="1"/>
    <col min="15618" max="15618" width="11.28515625" style="294" customWidth="1"/>
    <col min="15619" max="15619" width="5.28515625" style="294" customWidth="1"/>
    <col min="15620" max="15620" width="10.5703125" style="294" customWidth="1"/>
    <col min="15621" max="15621" width="12.5703125" style="294" customWidth="1"/>
    <col min="15622" max="15623" width="6.42578125" style="294" customWidth="1"/>
    <col min="15624" max="15624" width="4" style="294" customWidth="1"/>
    <col min="15625" max="15625" width="23.5703125" style="294" bestFit="1" customWidth="1"/>
    <col min="15626" max="15626" width="9.140625" style="294"/>
    <col min="15627" max="15627" width="11.140625" style="294" bestFit="1" customWidth="1"/>
    <col min="15628" max="15628" width="4.42578125" style="294" customWidth="1"/>
    <col min="15629" max="15629" width="12.140625" style="294" bestFit="1" customWidth="1"/>
    <col min="15630" max="15630" width="7.28515625" style="294" customWidth="1"/>
    <col min="15631" max="15872" width="9.140625" style="294"/>
    <col min="15873" max="15873" width="6.42578125" style="294" customWidth="1"/>
    <col min="15874" max="15874" width="11.28515625" style="294" customWidth="1"/>
    <col min="15875" max="15875" width="5.28515625" style="294" customWidth="1"/>
    <col min="15876" max="15876" width="10.5703125" style="294" customWidth="1"/>
    <col min="15877" max="15877" width="12.5703125" style="294" customWidth="1"/>
    <col min="15878" max="15879" width="6.42578125" style="294" customWidth="1"/>
    <col min="15880" max="15880" width="4" style="294" customWidth="1"/>
    <col min="15881" max="15881" width="23.5703125" style="294" bestFit="1" customWidth="1"/>
    <col min="15882" max="15882" width="9.140625" style="294"/>
    <col min="15883" max="15883" width="11.140625" style="294" bestFit="1" customWidth="1"/>
    <col min="15884" max="15884" width="4.42578125" style="294" customWidth="1"/>
    <col min="15885" max="15885" width="12.140625" style="294" bestFit="1" customWidth="1"/>
    <col min="15886" max="15886" width="7.28515625" style="294" customWidth="1"/>
    <col min="15887" max="16128" width="9.140625" style="294"/>
    <col min="16129" max="16129" width="6.42578125" style="294" customWidth="1"/>
    <col min="16130" max="16130" width="11.28515625" style="294" customWidth="1"/>
    <col min="16131" max="16131" width="5.28515625" style="294" customWidth="1"/>
    <col min="16132" max="16132" width="10.5703125" style="294" customWidth="1"/>
    <col min="16133" max="16133" width="12.5703125" style="294" customWidth="1"/>
    <col min="16134" max="16135" width="6.42578125" style="294" customWidth="1"/>
    <col min="16136" max="16136" width="4" style="294" customWidth="1"/>
    <col min="16137" max="16137" width="23.5703125" style="294" bestFit="1" customWidth="1"/>
    <col min="16138" max="16138" width="9.140625" style="294"/>
    <col min="16139" max="16139" width="11.140625" style="294" bestFit="1" customWidth="1"/>
    <col min="16140" max="16140" width="4.42578125" style="294" customWidth="1"/>
    <col min="16141" max="16141" width="12.140625" style="294" bestFit="1" customWidth="1"/>
    <col min="16142" max="16142" width="7.28515625" style="294" customWidth="1"/>
    <col min="16143" max="16384" width="9.140625" style="294"/>
  </cols>
  <sheetData>
    <row r="1" spans="1:14" x14ac:dyDescent="0.2">
      <c r="L1" s="259" t="s">
        <v>1139</v>
      </c>
      <c r="M1" s="296"/>
      <c r="N1" s="261"/>
    </row>
    <row r="2" spans="1:14" x14ac:dyDescent="0.2">
      <c r="A2" s="3" t="s">
        <v>0</v>
      </c>
      <c r="B2" s="4"/>
      <c r="L2" s="3" t="s">
        <v>0</v>
      </c>
      <c r="M2" s="297"/>
      <c r="N2" s="4"/>
    </row>
    <row r="3" spans="1:14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298" t="s">
        <v>1140</v>
      </c>
      <c r="J3" s="264"/>
      <c r="K3" s="298" t="s">
        <v>1141</v>
      </c>
      <c r="L3" s="264"/>
      <c r="M3" s="298" t="s">
        <v>1142</v>
      </c>
      <c r="N3" s="264"/>
    </row>
    <row r="4" spans="1:14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11"/>
      <c r="H4" s="11"/>
      <c r="I4" s="299">
        <v>5774508.1399999997</v>
      </c>
      <c r="J4" s="266"/>
      <c r="K4" s="299">
        <v>6144438.7999999998</v>
      </c>
      <c r="L4" s="266"/>
      <c r="M4" s="299">
        <v>-369930.66</v>
      </c>
      <c r="N4" s="267">
        <v>0</v>
      </c>
    </row>
    <row r="5" spans="1:14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11"/>
      <c r="H5" s="11"/>
      <c r="I5" s="299">
        <v>5755969.0599999996</v>
      </c>
      <c r="J5" s="266"/>
      <c r="K5" s="299">
        <v>6124802.4500000002</v>
      </c>
      <c r="L5" s="266"/>
      <c r="M5" s="299">
        <v>-368833.39</v>
      </c>
      <c r="N5" s="267">
        <v>0</v>
      </c>
    </row>
    <row r="6" spans="1:14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11"/>
      <c r="H6" s="11"/>
      <c r="I6" s="299">
        <v>4961388.03</v>
      </c>
      <c r="J6" s="266"/>
      <c r="K6" s="299">
        <v>5592620.71</v>
      </c>
      <c r="L6" s="266"/>
      <c r="M6" s="299">
        <v>-631232.68000000005</v>
      </c>
      <c r="N6" s="267">
        <v>0</v>
      </c>
    </row>
    <row r="7" spans="1:14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11"/>
      <c r="H7" s="11"/>
      <c r="I7" s="299">
        <v>4961388.03</v>
      </c>
      <c r="J7" s="266"/>
      <c r="K7" s="299">
        <v>5592620.71</v>
      </c>
      <c r="L7" s="266"/>
      <c r="M7" s="299">
        <v>-631232.68000000005</v>
      </c>
      <c r="N7" s="267">
        <v>0</v>
      </c>
    </row>
    <row r="8" spans="1:14" x14ac:dyDescent="0.2">
      <c r="A8" s="9" t="s">
        <v>1148</v>
      </c>
      <c r="B8" s="10" t="s">
        <v>10</v>
      </c>
      <c r="C8" s="3" t="s">
        <v>0</v>
      </c>
      <c r="D8" s="10" t="s">
        <v>11</v>
      </c>
      <c r="E8" s="11"/>
      <c r="F8" s="11"/>
      <c r="G8" s="11"/>
      <c r="H8" s="11"/>
      <c r="I8" s="299">
        <v>2387</v>
      </c>
      <c r="J8" s="266"/>
      <c r="K8" s="299">
        <v>2387</v>
      </c>
      <c r="L8" s="266"/>
      <c r="M8" s="299">
        <v>0</v>
      </c>
      <c r="N8" s="267">
        <v>0</v>
      </c>
    </row>
    <row r="9" spans="1:14" x14ac:dyDescent="0.2">
      <c r="A9" s="28" t="s">
        <v>1149</v>
      </c>
      <c r="B9" s="13" t="s">
        <v>13</v>
      </c>
      <c r="C9" s="3" t="s">
        <v>0</v>
      </c>
      <c r="D9" s="13" t="s">
        <v>14</v>
      </c>
      <c r="E9" s="268"/>
      <c r="F9" s="268"/>
      <c r="G9" s="268"/>
      <c r="H9" s="268"/>
      <c r="I9" s="300">
        <v>2387</v>
      </c>
      <c r="J9" s="270"/>
      <c r="K9" s="300">
        <v>2387</v>
      </c>
      <c r="L9" s="270"/>
      <c r="M9" s="300">
        <v>0</v>
      </c>
      <c r="N9" s="267">
        <v>0</v>
      </c>
    </row>
    <row r="10" spans="1:14" x14ac:dyDescent="0.2">
      <c r="A10" s="15" t="s">
        <v>0</v>
      </c>
      <c r="B10" s="16" t="s">
        <v>0</v>
      </c>
      <c r="C10" s="3" t="s">
        <v>0</v>
      </c>
      <c r="D10" s="16" t="s">
        <v>0</v>
      </c>
      <c r="E10" s="271"/>
      <c r="F10" s="271"/>
      <c r="G10" s="271"/>
      <c r="H10" s="271"/>
      <c r="I10" s="297"/>
      <c r="J10" s="271"/>
      <c r="K10" s="297"/>
      <c r="L10" s="271"/>
      <c r="M10" s="297"/>
      <c r="N10" s="267"/>
    </row>
    <row r="11" spans="1:14" x14ac:dyDescent="0.2">
      <c r="A11" s="9" t="s">
        <v>1150</v>
      </c>
      <c r="B11" s="10" t="s">
        <v>15</v>
      </c>
      <c r="C11" s="3" t="s">
        <v>0</v>
      </c>
      <c r="D11" s="10" t="s">
        <v>16</v>
      </c>
      <c r="E11" s="11"/>
      <c r="F11" s="11"/>
      <c r="G11" s="11"/>
      <c r="H11" s="11"/>
      <c r="I11" s="299">
        <v>2040871.53</v>
      </c>
      <c r="J11" s="266"/>
      <c r="K11" s="299">
        <v>2125169.75</v>
      </c>
      <c r="L11" s="266"/>
      <c r="M11" s="299">
        <v>-84298.22</v>
      </c>
      <c r="N11" s="267">
        <v>0</v>
      </c>
    </row>
    <row r="12" spans="1:14" x14ac:dyDescent="0.2">
      <c r="A12" s="28" t="s">
        <v>1151</v>
      </c>
      <c r="B12" s="13" t="s">
        <v>17</v>
      </c>
      <c r="C12" s="3" t="s">
        <v>0</v>
      </c>
      <c r="D12" s="13" t="s">
        <v>18</v>
      </c>
      <c r="E12" s="268"/>
      <c r="F12" s="268"/>
      <c r="G12" s="268"/>
      <c r="H12" s="268"/>
      <c r="I12" s="300">
        <v>1712390.79</v>
      </c>
      <c r="J12" s="270"/>
      <c r="K12" s="300">
        <v>1965709.54</v>
      </c>
      <c r="L12" s="270"/>
      <c r="M12" s="300">
        <v>-253318.75</v>
      </c>
      <c r="N12" s="267">
        <v>0</v>
      </c>
    </row>
    <row r="13" spans="1:14" x14ac:dyDescent="0.2">
      <c r="A13" s="28" t="s">
        <v>1152</v>
      </c>
      <c r="B13" s="13" t="s">
        <v>20</v>
      </c>
      <c r="C13" s="3" t="s">
        <v>0</v>
      </c>
      <c r="D13" s="13" t="s">
        <v>21</v>
      </c>
      <c r="E13" s="268"/>
      <c r="F13" s="268"/>
      <c r="G13" s="268"/>
      <c r="H13" s="268"/>
      <c r="I13" s="300">
        <v>319564.07</v>
      </c>
      <c r="J13" s="270"/>
      <c r="K13" s="300">
        <v>150397.71</v>
      </c>
      <c r="L13" s="270"/>
      <c r="M13" s="300">
        <v>169166.36</v>
      </c>
      <c r="N13" s="267">
        <v>0</v>
      </c>
    </row>
    <row r="14" spans="1:14" x14ac:dyDescent="0.2">
      <c r="A14" s="28" t="s">
        <v>1153</v>
      </c>
      <c r="B14" s="13" t="s">
        <v>26</v>
      </c>
      <c r="C14" s="3" t="s">
        <v>0</v>
      </c>
      <c r="D14" s="13" t="s">
        <v>27</v>
      </c>
      <c r="E14" s="268"/>
      <c r="F14" s="268"/>
      <c r="G14" s="268"/>
      <c r="H14" s="268"/>
      <c r="I14" s="300">
        <v>8916.67</v>
      </c>
      <c r="J14" s="270"/>
      <c r="K14" s="300">
        <v>9062.5</v>
      </c>
      <c r="L14" s="270"/>
      <c r="M14" s="300">
        <v>-145.83000000000001</v>
      </c>
      <c r="N14" s="267">
        <v>0</v>
      </c>
    </row>
    <row r="15" spans="1:14" x14ac:dyDescent="0.2">
      <c r="A15" s="15" t="s">
        <v>0</v>
      </c>
      <c r="B15" s="16" t="s">
        <v>0</v>
      </c>
      <c r="C15" s="3" t="s">
        <v>0</v>
      </c>
      <c r="D15" s="16" t="s">
        <v>0</v>
      </c>
      <c r="E15" s="271"/>
      <c r="F15" s="271"/>
      <c r="G15" s="271"/>
      <c r="H15" s="271"/>
      <c r="I15" s="297"/>
      <c r="J15" s="271"/>
      <c r="K15" s="297"/>
      <c r="L15" s="271"/>
      <c r="M15" s="297"/>
      <c r="N15" s="267"/>
    </row>
    <row r="16" spans="1:14" x14ac:dyDescent="0.2">
      <c r="A16" s="9" t="s">
        <v>1154</v>
      </c>
      <c r="B16" s="10" t="s">
        <v>29</v>
      </c>
      <c r="C16" s="3" t="s">
        <v>0</v>
      </c>
      <c r="D16" s="10" t="s">
        <v>30</v>
      </c>
      <c r="E16" s="11"/>
      <c r="F16" s="11"/>
      <c r="G16" s="11"/>
      <c r="H16" s="11"/>
      <c r="I16" s="299">
        <v>1539934.89</v>
      </c>
      <c r="J16" s="266"/>
      <c r="K16" s="299">
        <v>1540003.89</v>
      </c>
      <c r="L16" s="266"/>
      <c r="M16" s="299">
        <v>-69</v>
      </c>
      <c r="N16" s="267">
        <v>0</v>
      </c>
    </row>
    <row r="17" spans="1:14" x14ac:dyDescent="0.2">
      <c r="A17" s="28" t="s">
        <v>2090</v>
      </c>
      <c r="B17" s="13" t="s">
        <v>32</v>
      </c>
      <c r="C17" s="3" t="s">
        <v>0</v>
      </c>
      <c r="D17" s="13" t="s">
        <v>33</v>
      </c>
      <c r="E17" s="268"/>
      <c r="F17" s="268"/>
      <c r="G17" s="268"/>
      <c r="H17" s="268"/>
      <c r="I17" s="300">
        <v>0.03</v>
      </c>
      <c r="J17" s="270"/>
      <c r="K17" s="300">
        <v>0.03</v>
      </c>
      <c r="L17" s="270"/>
      <c r="M17" s="300">
        <v>0</v>
      </c>
      <c r="N17" s="267" t="e">
        <v>#N/A</v>
      </c>
    </row>
    <row r="18" spans="1:14" x14ac:dyDescent="0.2">
      <c r="A18" s="28" t="s">
        <v>1155</v>
      </c>
      <c r="B18" s="13" t="s">
        <v>36</v>
      </c>
      <c r="C18" s="3" t="s">
        <v>0</v>
      </c>
      <c r="D18" s="13" t="s">
        <v>37</v>
      </c>
      <c r="E18" s="268"/>
      <c r="F18" s="268"/>
      <c r="G18" s="268"/>
      <c r="H18" s="268"/>
      <c r="I18" s="300">
        <v>0</v>
      </c>
      <c r="J18" s="270"/>
      <c r="K18" s="300">
        <v>69</v>
      </c>
      <c r="L18" s="270"/>
      <c r="M18" s="300">
        <v>-69</v>
      </c>
      <c r="N18" s="267" t="e">
        <v>#N/A</v>
      </c>
    </row>
    <row r="19" spans="1:14" x14ac:dyDescent="0.2">
      <c r="A19" s="28" t="s">
        <v>1156</v>
      </c>
      <c r="B19" s="13" t="s">
        <v>42</v>
      </c>
      <c r="C19" s="3" t="s">
        <v>0</v>
      </c>
      <c r="D19" s="13" t="s">
        <v>43</v>
      </c>
      <c r="E19" s="268"/>
      <c r="F19" s="268"/>
      <c r="G19" s="268"/>
      <c r="H19" s="268"/>
      <c r="I19" s="300">
        <v>400589.04</v>
      </c>
      <c r="J19" s="270"/>
      <c r="K19" s="300">
        <v>400589.04</v>
      </c>
      <c r="L19" s="270"/>
      <c r="M19" s="300">
        <v>0</v>
      </c>
      <c r="N19" s="267" t="e">
        <v>#N/A</v>
      </c>
    </row>
    <row r="20" spans="1:14" x14ac:dyDescent="0.2">
      <c r="A20" s="28" t="s">
        <v>1157</v>
      </c>
      <c r="B20" s="13" t="s">
        <v>1158</v>
      </c>
      <c r="C20" s="3" t="s">
        <v>0</v>
      </c>
      <c r="D20" s="13" t="s">
        <v>1159</v>
      </c>
      <c r="E20" s="268"/>
      <c r="F20" s="268"/>
      <c r="G20" s="268"/>
      <c r="H20" s="268"/>
      <c r="I20" s="300">
        <v>513038.34</v>
      </c>
      <c r="J20" s="270"/>
      <c r="K20" s="300">
        <v>513038.34</v>
      </c>
      <c r="L20" s="270"/>
      <c r="M20" s="300">
        <v>0</v>
      </c>
      <c r="N20" s="267" t="e">
        <v>#N/A</v>
      </c>
    </row>
    <row r="21" spans="1:14" x14ac:dyDescent="0.2">
      <c r="A21" s="28" t="s">
        <v>1532</v>
      </c>
      <c r="B21" s="13" t="s">
        <v>1533</v>
      </c>
      <c r="C21" s="3" t="s">
        <v>0</v>
      </c>
      <c r="D21" s="13" t="s">
        <v>1175</v>
      </c>
      <c r="E21" s="268"/>
      <c r="F21" s="268"/>
      <c r="G21" s="268"/>
      <c r="H21" s="268"/>
      <c r="I21" s="300">
        <v>626307.48</v>
      </c>
      <c r="J21" s="270"/>
      <c r="K21" s="300">
        <v>626307.48</v>
      </c>
      <c r="L21" s="270"/>
      <c r="M21" s="300">
        <v>0</v>
      </c>
      <c r="N21" s="267" t="e">
        <v>#N/A</v>
      </c>
    </row>
    <row r="22" spans="1:14" x14ac:dyDescent="0.2">
      <c r="A22" s="15" t="s">
        <v>0</v>
      </c>
      <c r="B22" s="16" t="s">
        <v>0</v>
      </c>
      <c r="C22" s="3" t="s">
        <v>0</v>
      </c>
      <c r="D22" s="16" t="s">
        <v>0</v>
      </c>
      <c r="E22" s="271"/>
      <c r="F22" s="271"/>
      <c r="G22" s="271"/>
      <c r="H22" s="271"/>
      <c r="I22" s="297"/>
      <c r="J22" s="271"/>
      <c r="K22" s="297"/>
      <c r="L22" s="271"/>
      <c r="M22" s="297"/>
      <c r="N22" s="267"/>
    </row>
    <row r="23" spans="1:14" x14ac:dyDescent="0.2">
      <c r="A23" s="9" t="s">
        <v>1160</v>
      </c>
      <c r="B23" s="10" t="s">
        <v>44</v>
      </c>
      <c r="C23" s="3" t="s">
        <v>0</v>
      </c>
      <c r="D23" s="10" t="s">
        <v>45</v>
      </c>
      <c r="E23" s="11"/>
      <c r="F23" s="11"/>
      <c r="G23" s="11"/>
      <c r="H23" s="11"/>
      <c r="I23" s="299">
        <v>925092.13</v>
      </c>
      <c r="J23" s="266"/>
      <c r="K23" s="299">
        <v>782780.74</v>
      </c>
      <c r="L23" s="266"/>
      <c r="M23" s="299">
        <v>142311.39000000001</v>
      </c>
      <c r="N23" s="267">
        <v>0</v>
      </c>
    </row>
    <row r="24" spans="1:14" x14ac:dyDescent="0.2">
      <c r="A24" s="28" t="s">
        <v>1161</v>
      </c>
      <c r="B24" s="13" t="s">
        <v>46</v>
      </c>
      <c r="C24" s="3" t="s">
        <v>0</v>
      </c>
      <c r="D24" s="13" t="s">
        <v>47</v>
      </c>
      <c r="E24" s="268"/>
      <c r="F24" s="268"/>
      <c r="G24" s="268"/>
      <c r="H24" s="268"/>
      <c r="I24" s="300">
        <v>687916.62</v>
      </c>
      <c r="J24" s="270"/>
      <c r="K24" s="300">
        <v>766200.77</v>
      </c>
      <c r="L24" s="270"/>
      <c r="M24" s="300">
        <v>-78284.149999999994</v>
      </c>
      <c r="N24" s="267">
        <v>0</v>
      </c>
    </row>
    <row r="25" spans="1:14" x14ac:dyDescent="0.2">
      <c r="A25" s="28" t="s">
        <v>1162</v>
      </c>
      <c r="B25" s="13" t="s">
        <v>48</v>
      </c>
      <c r="C25" s="3" t="s">
        <v>0</v>
      </c>
      <c r="D25" s="13" t="s">
        <v>49</v>
      </c>
      <c r="E25" s="268"/>
      <c r="F25" s="268"/>
      <c r="G25" s="268"/>
      <c r="H25" s="268"/>
      <c r="I25" s="300">
        <v>829.7</v>
      </c>
      <c r="J25" s="270"/>
      <c r="K25" s="300">
        <v>0</v>
      </c>
      <c r="L25" s="270"/>
      <c r="M25" s="300">
        <v>829.7</v>
      </c>
      <c r="N25" s="267">
        <v>0</v>
      </c>
    </row>
    <row r="26" spans="1:14" x14ac:dyDescent="0.2">
      <c r="A26" s="28" t="s">
        <v>1163</v>
      </c>
      <c r="B26" s="13" t="s">
        <v>50</v>
      </c>
      <c r="C26" s="3" t="s">
        <v>0</v>
      </c>
      <c r="D26" s="13" t="s">
        <v>51</v>
      </c>
      <c r="E26" s="268"/>
      <c r="F26" s="268"/>
      <c r="G26" s="268"/>
      <c r="H26" s="268"/>
      <c r="I26" s="300">
        <v>22480.16</v>
      </c>
      <c r="J26" s="270"/>
      <c r="K26" s="300">
        <v>2095.4699999999998</v>
      </c>
      <c r="L26" s="270"/>
      <c r="M26" s="300">
        <v>20384.689999999999</v>
      </c>
      <c r="N26" s="267">
        <v>0</v>
      </c>
    </row>
    <row r="27" spans="1:14" x14ac:dyDescent="0.2">
      <c r="A27" s="28" t="s">
        <v>1164</v>
      </c>
      <c r="B27" s="13" t="s">
        <v>52</v>
      </c>
      <c r="C27" s="3" t="s">
        <v>0</v>
      </c>
      <c r="D27" s="13" t="s">
        <v>53</v>
      </c>
      <c r="E27" s="268"/>
      <c r="F27" s="268"/>
      <c r="G27" s="268"/>
      <c r="H27" s="268"/>
      <c r="I27" s="300">
        <v>200532.5</v>
      </c>
      <c r="J27" s="270"/>
      <c r="K27" s="300">
        <v>12153.07</v>
      </c>
      <c r="L27" s="270"/>
      <c r="M27" s="300">
        <v>188379.43</v>
      </c>
      <c r="N27" s="267">
        <v>0</v>
      </c>
    </row>
    <row r="28" spans="1:14" x14ac:dyDescent="0.2">
      <c r="A28" s="28" t="s">
        <v>1165</v>
      </c>
      <c r="B28" s="13" t="s">
        <v>54</v>
      </c>
      <c r="C28" s="3" t="s">
        <v>0</v>
      </c>
      <c r="D28" s="13" t="s">
        <v>55</v>
      </c>
      <c r="E28" s="268"/>
      <c r="F28" s="268"/>
      <c r="G28" s="268"/>
      <c r="H28" s="268"/>
      <c r="I28" s="300">
        <v>13333.15</v>
      </c>
      <c r="J28" s="270"/>
      <c r="K28" s="300">
        <v>2331.4299999999998</v>
      </c>
      <c r="L28" s="270"/>
      <c r="M28" s="300">
        <v>11001.72</v>
      </c>
      <c r="N28" s="267">
        <v>0</v>
      </c>
    </row>
    <row r="29" spans="1:14" x14ac:dyDescent="0.2">
      <c r="A29" s="15" t="s">
        <v>0</v>
      </c>
      <c r="B29" s="16" t="s">
        <v>0</v>
      </c>
      <c r="C29" s="3" t="s">
        <v>0</v>
      </c>
      <c r="D29" s="16" t="s">
        <v>0</v>
      </c>
      <c r="E29" s="271"/>
      <c r="F29" s="271"/>
      <c r="G29" s="271"/>
      <c r="H29" s="271"/>
      <c r="I29" s="297"/>
      <c r="J29" s="271"/>
      <c r="K29" s="297"/>
      <c r="L29" s="271"/>
      <c r="M29" s="297"/>
      <c r="N29" s="267"/>
    </row>
    <row r="30" spans="1:14" x14ac:dyDescent="0.2">
      <c r="A30" s="9" t="s">
        <v>1166</v>
      </c>
      <c r="B30" s="10" t="s">
        <v>56</v>
      </c>
      <c r="C30" s="3" t="s">
        <v>0</v>
      </c>
      <c r="D30" s="10" t="s">
        <v>57</v>
      </c>
      <c r="E30" s="11"/>
      <c r="F30" s="11"/>
      <c r="G30" s="11"/>
      <c r="H30" s="11"/>
      <c r="I30" s="299">
        <v>453102.48</v>
      </c>
      <c r="J30" s="266"/>
      <c r="K30" s="299">
        <v>1142279.33</v>
      </c>
      <c r="L30" s="266"/>
      <c r="M30" s="299">
        <v>-689176.85</v>
      </c>
      <c r="N30" s="267">
        <v>0</v>
      </c>
    </row>
    <row r="31" spans="1:14" x14ac:dyDescent="0.2">
      <c r="A31" s="28" t="s">
        <v>1167</v>
      </c>
      <c r="B31" s="13" t="s">
        <v>58</v>
      </c>
      <c r="C31" s="3" t="s">
        <v>0</v>
      </c>
      <c r="D31" s="13" t="s">
        <v>59</v>
      </c>
      <c r="E31" s="268"/>
      <c r="F31" s="268"/>
      <c r="G31" s="268"/>
      <c r="H31" s="268"/>
      <c r="I31" s="300">
        <v>1258.5999999999999</v>
      </c>
      <c r="J31" s="270"/>
      <c r="K31" s="300">
        <v>0</v>
      </c>
      <c r="L31" s="270"/>
      <c r="M31" s="300">
        <v>1258.5999999999999</v>
      </c>
      <c r="N31" s="267">
        <v>0</v>
      </c>
    </row>
    <row r="32" spans="1:14" x14ac:dyDescent="0.2">
      <c r="A32" s="28" t="s">
        <v>2095</v>
      </c>
      <c r="B32" s="13" t="s">
        <v>66</v>
      </c>
      <c r="C32" s="3" t="s">
        <v>0</v>
      </c>
      <c r="D32" s="13" t="s">
        <v>67</v>
      </c>
      <c r="E32" s="268"/>
      <c r="F32" s="268"/>
      <c r="G32" s="268"/>
      <c r="H32" s="268"/>
      <c r="I32" s="300">
        <v>0</v>
      </c>
      <c r="J32" s="270"/>
      <c r="K32" s="300">
        <v>0.03</v>
      </c>
      <c r="L32" s="270"/>
      <c r="M32" s="300">
        <v>-0.03</v>
      </c>
      <c r="N32" s="267">
        <v>0</v>
      </c>
    </row>
    <row r="33" spans="1:14" x14ac:dyDescent="0.2">
      <c r="A33" s="28" t="s">
        <v>1168</v>
      </c>
      <c r="B33" s="13" t="s">
        <v>68</v>
      </c>
      <c r="C33" s="3" t="s">
        <v>0</v>
      </c>
      <c r="D33" s="13" t="s">
        <v>69</v>
      </c>
      <c r="E33" s="268"/>
      <c r="F33" s="268"/>
      <c r="G33" s="268"/>
      <c r="H33" s="268"/>
      <c r="I33" s="300">
        <v>484.8</v>
      </c>
      <c r="J33" s="270"/>
      <c r="K33" s="300">
        <v>84.8</v>
      </c>
      <c r="L33" s="270"/>
      <c r="M33" s="300">
        <v>400</v>
      </c>
      <c r="N33" s="267" t="e">
        <v>#N/A</v>
      </c>
    </row>
    <row r="34" spans="1:14" x14ac:dyDescent="0.2">
      <c r="A34" s="28" t="s">
        <v>1169</v>
      </c>
      <c r="B34" s="13" t="s">
        <v>70</v>
      </c>
      <c r="C34" s="3" t="s">
        <v>0</v>
      </c>
      <c r="D34" s="13" t="s">
        <v>71</v>
      </c>
      <c r="E34" s="268"/>
      <c r="F34" s="268"/>
      <c r="G34" s="268"/>
      <c r="H34" s="268"/>
      <c r="I34" s="300">
        <v>1293.44</v>
      </c>
      <c r="J34" s="270"/>
      <c r="K34" s="300">
        <v>401617.11</v>
      </c>
      <c r="L34" s="270"/>
      <c r="M34" s="300">
        <v>-400323.67</v>
      </c>
      <c r="N34" s="267" t="e">
        <v>#N/A</v>
      </c>
    </row>
    <row r="35" spans="1:14" x14ac:dyDescent="0.2">
      <c r="A35" s="28" t="s">
        <v>1170</v>
      </c>
      <c r="B35" s="13" t="s">
        <v>72</v>
      </c>
      <c r="C35" s="3" t="s">
        <v>0</v>
      </c>
      <c r="D35" s="13" t="s">
        <v>73</v>
      </c>
      <c r="E35" s="268"/>
      <c r="F35" s="268"/>
      <c r="G35" s="268"/>
      <c r="H35" s="268"/>
      <c r="I35" s="300">
        <v>3541.21</v>
      </c>
      <c r="J35" s="270"/>
      <c r="K35" s="300">
        <v>0</v>
      </c>
      <c r="L35" s="270"/>
      <c r="M35" s="300">
        <v>3541.21</v>
      </c>
      <c r="N35" s="267" t="e">
        <v>#N/A</v>
      </c>
    </row>
    <row r="36" spans="1:14" x14ac:dyDescent="0.2">
      <c r="A36" s="28" t="s">
        <v>1171</v>
      </c>
      <c r="B36" s="13" t="s">
        <v>1172</v>
      </c>
      <c r="C36" s="3" t="s">
        <v>0</v>
      </c>
      <c r="D36" s="13" t="s">
        <v>1159</v>
      </c>
      <c r="E36" s="268"/>
      <c r="F36" s="268"/>
      <c r="G36" s="268"/>
      <c r="H36" s="268"/>
      <c r="I36" s="300">
        <v>441347.15</v>
      </c>
      <c r="J36" s="270"/>
      <c r="K36" s="300">
        <v>112789.55</v>
      </c>
      <c r="L36" s="270"/>
      <c r="M36" s="300">
        <v>328557.59999999998</v>
      </c>
      <c r="N36" s="267" t="e">
        <v>#N/A</v>
      </c>
    </row>
    <row r="37" spans="1:14" x14ac:dyDescent="0.2">
      <c r="A37" s="28" t="s">
        <v>1173</v>
      </c>
      <c r="B37" s="13" t="s">
        <v>1174</v>
      </c>
      <c r="C37" s="3" t="s">
        <v>0</v>
      </c>
      <c r="D37" s="13" t="s">
        <v>1175</v>
      </c>
      <c r="E37" s="268"/>
      <c r="F37" s="268"/>
      <c r="G37" s="268"/>
      <c r="H37" s="268"/>
      <c r="I37" s="300">
        <v>5177.28</v>
      </c>
      <c r="J37" s="270"/>
      <c r="K37" s="300">
        <v>627787.84</v>
      </c>
      <c r="L37" s="270"/>
      <c r="M37" s="300">
        <v>-622610.56000000006</v>
      </c>
      <c r="N37" s="267" t="e">
        <v>#N/A</v>
      </c>
    </row>
    <row r="38" spans="1:14" x14ac:dyDescent="0.2">
      <c r="A38" s="15" t="s">
        <v>0</v>
      </c>
      <c r="B38" s="16" t="s">
        <v>0</v>
      </c>
      <c r="C38" s="3" t="s">
        <v>0</v>
      </c>
      <c r="D38" s="16" t="s">
        <v>0</v>
      </c>
      <c r="E38" s="271"/>
      <c r="F38" s="271"/>
      <c r="G38" s="271"/>
      <c r="H38" s="271"/>
      <c r="I38" s="297"/>
      <c r="J38" s="271"/>
      <c r="K38" s="297"/>
      <c r="L38" s="271"/>
      <c r="M38" s="297"/>
      <c r="N38" s="267"/>
    </row>
    <row r="39" spans="1:14" x14ac:dyDescent="0.2">
      <c r="A39" s="9" t="s">
        <v>1176</v>
      </c>
      <c r="B39" s="10" t="s">
        <v>74</v>
      </c>
      <c r="C39" s="3" t="s">
        <v>0</v>
      </c>
      <c r="D39" s="10" t="s">
        <v>75</v>
      </c>
      <c r="E39" s="11"/>
      <c r="F39" s="11"/>
      <c r="G39" s="11"/>
      <c r="H39" s="11"/>
      <c r="I39" s="299">
        <v>794581.03</v>
      </c>
      <c r="J39" s="266"/>
      <c r="K39" s="299">
        <v>532181.74</v>
      </c>
      <c r="L39" s="266"/>
      <c r="M39" s="299">
        <v>262399.28999999998</v>
      </c>
      <c r="N39" s="267">
        <v>0</v>
      </c>
    </row>
    <row r="40" spans="1:14" x14ac:dyDescent="0.2">
      <c r="A40" s="9" t="s">
        <v>1177</v>
      </c>
      <c r="B40" s="10" t="s">
        <v>76</v>
      </c>
      <c r="C40" s="3" t="s">
        <v>0</v>
      </c>
      <c r="D40" s="10" t="s">
        <v>77</v>
      </c>
      <c r="E40" s="11"/>
      <c r="F40" s="11"/>
      <c r="G40" s="11"/>
      <c r="H40" s="11"/>
      <c r="I40" s="299">
        <v>525441.18999999994</v>
      </c>
      <c r="J40" s="266"/>
      <c r="K40" s="299">
        <v>326473.44</v>
      </c>
      <c r="L40" s="266"/>
      <c r="M40" s="299">
        <v>198967.75</v>
      </c>
      <c r="N40" s="267">
        <v>0</v>
      </c>
    </row>
    <row r="41" spans="1:14" x14ac:dyDescent="0.2">
      <c r="A41" s="9" t="s">
        <v>1178</v>
      </c>
      <c r="B41" s="10" t="s">
        <v>78</v>
      </c>
      <c r="C41" s="3" t="s">
        <v>0</v>
      </c>
      <c r="D41" s="10" t="s">
        <v>79</v>
      </c>
      <c r="E41" s="11"/>
      <c r="F41" s="11"/>
      <c r="G41" s="11"/>
      <c r="H41" s="11"/>
      <c r="I41" s="299">
        <v>525441.18999999994</v>
      </c>
      <c r="J41" s="266"/>
      <c r="K41" s="299">
        <v>326473.44</v>
      </c>
      <c r="L41" s="266"/>
      <c r="M41" s="299">
        <v>198967.75</v>
      </c>
      <c r="N41" s="267">
        <v>0</v>
      </c>
    </row>
    <row r="42" spans="1:14" x14ac:dyDescent="0.2">
      <c r="A42" s="28" t="s">
        <v>1534</v>
      </c>
      <c r="B42" s="13" t="s">
        <v>80</v>
      </c>
      <c r="C42" s="3" t="s">
        <v>0</v>
      </c>
      <c r="D42" s="13" t="s">
        <v>81</v>
      </c>
      <c r="E42" s="268"/>
      <c r="F42" s="268"/>
      <c r="G42" s="268"/>
      <c r="H42" s="268"/>
      <c r="I42" s="300">
        <v>20700</v>
      </c>
      <c r="J42" s="270"/>
      <c r="K42" s="300">
        <v>6210</v>
      </c>
      <c r="L42" s="270"/>
      <c r="M42" s="300">
        <v>14490</v>
      </c>
      <c r="N42" s="267">
        <v>0</v>
      </c>
    </row>
    <row r="43" spans="1:14" x14ac:dyDescent="0.2">
      <c r="A43" s="28" t="s">
        <v>1179</v>
      </c>
      <c r="B43" s="13" t="s">
        <v>82</v>
      </c>
      <c r="C43" s="3" t="s">
        <v>0</v>
      </c>
      <c r="D43" s="13" t="s">
        <v>83</v>
      </c>
      <c r="E43" s="268"/>
      <c r="F43" s="268"/>
      <c r="G43" s="268"/>
      <c r="H43" s="268"/>
      <c r="I43" s="300">
        <v>440180.01</v>
      </c>
      <c r="J43" s="270"/>
      <c r="K43" s="300">
        <v>276504.84999999998</v>
      </c>
      <c r="L43" s="270"/>
      <c r="M43" s="300">
        <v>163675.16</v>
      </c>
      <c r="N43" s="267">
        <v>0</v>
      </c>
    </row>
    <row r="44" spans="1:14" x14ac:dyDescent="0.2">
      <c r="A44" s="28" t="s">
        <v>1180</v>
      </c>
      <c r="B44" s="13" t="s">
        <v>84</v>
      </c>
      <c r="C44" s="3" t="s">
        <v>0</v>
      </c>
      <c r="D44" s="13" t="s">
        <v>85</v>
      </c>
      <c r="E44" s="268"/>
      <c r="F44" s="268"/>
      <c r="G44" s="268"/>
      <c r="H44" s="268"/>
      <c r="I44" s="300">
        <v>50891.58</v>
      </c>
      <c r="J44" s="270"/>
      <c r="K44" s="300">
        <v>34668.99</v>
      </c>
      <c r="L44" s="270"/>
      <c r="M44" s="300">
        <v>16222.59</v>
      </c>
      <c r="N44" s="267">
        <v>0</v>
      </c>
    </row>
    <row r="45" spans="1:14" x14ac:dyDescent="0.2">
      <c r="A45" s="28" t="s">
        <v>1181</v>
      </c>
      <c r="B45" s="13" t="s">
        <v>86</v>
      </c>
      <c r="C45" s="3" t="s">
        <v>0</v>
      </c>
      <c r="D45" s="13" t="s">
        <v>87</v>
      </c>
      <c r="E45" s="268"/>
      <c r="F45" s="268"/>
      <c r="G45" s="268"/>
      <c r="H45" s="268"/>
      <c r="I45" s="300">
        <v>13669.6</v>
      </c>
      <c r="J45" s="270"/>
      <c r="K45" s="300">
        <v>9089.6</v>
      </c>
      <c r="L45" s="270"/>
      <c r="M45" s="300">
        <v>4580</v>
      </c>
      <c r="N45" s="267">
        <v>0</v>
      </c>
    </row>
    <row r="46" spans="1:14" x14ac:dyDescent="0.2">
      <c r="A46" s="15" t="s">
        <v>0</v>
      </c>
      <c r="B46" s="16" t="s">
        <v>0</v>
      </c>
      <c r="C46" s="3" t="s">
        <v>0</v>
      </c>
      <c r="D46" s="16" t="s">
        <v>0</v>
      </c>
      <c r="E46" s="271"/>
      <c r="F46" s="271"/>
      <c r="G46" s="271"/>
      <c r="H46" s="271"/>
      <c r="I46" s="297"/>
      <c r="J46" s="271"/>
      <c r="K46" s="297"/>
      <c r="L46" s="271"/>
      <c r="M46" s="297"/>
      <c r="N46" s="267"/>
    </row>
    <row r="47" spans="1:14" x14ac:dyDescent="0.2">
      <c r="A47" s="9" t="s">
        <v>1182</v>
      </c>
      <c r="B47" s="10" t="s">
        <v>88</v>
      </c>
      <c r="C47" s="3" t="s">
        <v>0</v>
      </c>
      <c r="D47" s="10" t="s">
        <v>89</v>
      </c>
      <c r="E47" s="11"/>
      <c r="F47" s="11"/>
      <c r="G47" s="11"/>
      <c r="H47" s="11"/>
      <c r="I47" s="299">
        <v>224858.48</v>
      </c>
      <c r="J47" s="266"/>
      <c r="K47" s="299">
        <v>203523.57</v>
      </c>
      <c r="L47" s="266"/>
      <c r="M47" s="299">
        <v>21334.91</v>
      </c>
      <c r="N47" s="267">
        <v>0</v>
      </c>
    </row>
    <row r="48" spans="1:14" x14ac:dyDescent="0.2">
      <c r="A48" s="9" t="s">
        <v>1183</v>
      </c>
      <c r="B48" s="10" t="s">
        <v>90</v>
      </c>
      <c r="C48" s="3" t="s">
        <v>0</v>
      </c>
      <c r="D48" s="10" t="s">
        <v>91</v>
      </c>
      <c r="E48" s="11"/>
      <c r="F48" s="11"/>
      <c r="G48" s="11"/>
      <c r="H48" s="11"/>
      <c r="I48" s="299">
        <v>224858.48</v>
      </c>
      <c r="J48" s="266"/>
      <c r="K48" s="299">
        <v>203523.57</v>
      </c>
      <c r="L48" s="266"/>
      <c r="M48" s="299">
        <v>21334.91</v>
      </c>
      <c r="N48" s="267">
        <v>0</v>
      </c>
    </row>
    <row r="49" spans="1:14" x14ac:dyDescent="0.2">
      <c r="A49" s="28" t="s">
        <v>1184</v>
      </c>
      <c r="B49" s="13" t="s">
        <v>92</v>
      </c>
      <c r="C49" s="3" t="s">
        <v>0</v>
      </c>
      <c r="D49" s="13" t="s">
        <v>93</v>
      </c>
      <c r="E49" s="268"/>
      <c r="F49" s="268"/>
      <c r="G49" s="268"/>
      <c r="H49" s="268"/>
      <c r="I49" s="300">
        <v>120918</v>
      </c>
      <c r="J49" s="270"/>
      <c r="K49" s="300">
        <v>120918</v>
      </c>
      <c r="L49" s="270"/>
      <c r="M49" s="300">
        <v>0</v>
      </c>
      <c r="N49" s="267">
        <v>0</v>
      </c>
    </row>
    <row r="50" spans="1:14" x14ac:dyDescent="0.2">
      <c r="A50" s="28" t="s">
        <v>1185</v>
      </c>
      <c r="B50" s="13" t="s">
        <v>94</v>
      </c>
      <c r="C50" s="3" t="s">
        <v>0</v>
      </c>
      <c r="D50" s="13" t="s">
        <v>95</v>
      </c>
      <c r="E50" s="268"/>
      <c r="F50" s="268"/>
      <c r="G50" s="268"/>
      <c r="H50" s="268"/>
      <c r="I50" s="300">
        <v>55880.5</v>
      </c>
      <c r="J50" s="270"/>
      <c r="K50" s="300">
        <v>51341.68</v>
      </c>
      <c r="L50" s="270"/>
      <c r="M50" s="300">
        <v>4538.82</v>
      </c>
      <c r="N50" s="267">
        <v>0</v>
      </c>
    </row>
    <row r="51" spans="1:14" x14ac:dyDescent="0.2">
      <c r="A51" s="28" t="s">
        <v>1646</v>
      </c>
      <c r="B51" s="13" t="s">
        <v>96</v>
      </c>
      <c r="C51" s="3" t="s">
        <v>0</v>
      </c>
      <c r="D51" s="13" t="s">
        <v>97</v>
      </c>
      <c r="E51" s="268"/>
      <c r="F51" s="268"/>
      <c r="G51" s="268"/>
      <c r="H51" s="268"/>
      <c r="I51" s="300">
        <v>0</v>
      </c>
      <c r="J51" s="270"/>
      <c r="K51" s="300">
        <v>4951.12</v>
      </c>
      <c r="L51" s="270"/>
      <c r="M51" s="300">
        <v>-4951.12</v>
      </c>
      <c r="N51" s="267" t="e">
        <v>#N/A</v>
      </c>
    </row>
    <row r="52" spans="1:14" x14ac:dyDescent="0.2">
      <c r="A52" s="28" t="s">
        <v>1647</v>
      </c>
      <c r="B52" s="13" t="s">
        <v>98</v>
      </c>
      <c r="C52" s="3" t="s">
        <v>0</v>
      </c>
      <c r="D52" s="13" t="s">
        <v>99</v>
      </c>
      <c r="E52" s="268"/>
      <c r="F52" s="268"/>
      <c r="G52" s="268"/>
      <c r="H52" s="268"/>
      <c r="I52" s="300">
        <v>20774.759999999998</v>
      </c>
      <c r="J52" s="270"/>
      <c r="K52" s="300">
        <v>20774.759999999998</v>
      </c>
      <c r="L52" s="270"/>
      <c r="M52" s="300">
        <v>0</v>
      </c>
      <c r="N52" s="267" t="e">
        <v>#N/A</v>
      </c>
    </row>
    <row r="53" spans="1:14" x14ac:dyDescent="0.2">
      <c r="A53" s="28" t="s">
        <v>1186</v>
      </c>
      <c r="B53" s="13" t="s">
        <v>100</v>
      </c>
      <c r="C53" s="3" t="s">
        <v>0</v>
      </c>
      <c r="D53" s="13" t="s">
        <v>101</v>
      </c>
      <c r="E53" s="268"/>
      <c r="F53" s="268"/>
      <c r="G53" s="268"/>
      <c r="H53" s="268"/>
      <c r="I53" s="300">
        <v>27285.22</v>
      </c>
      <c r="J53" s="270"/>
      <c r="K53" s="300">
        <v>5538.01</v>
      </c>
      <c r="L53" s="270"/>
      <c r="M53" s="300">
        <v>21747.21</v>
      </c>
      <c r="N53" s="267" t="e">
        <v>#N/A</v>
      </c>
    </row>
    <row r="54" spans="1:14" x14ac:dyDescent="0.2">
      <c r="A54" s="15" t="s">
        <v>0</v>
      </c>
      <c r="B54" s="16" t="s">
        <v>0</v>
      </c>
      <c r="C54" s="3" t="s">
        <v>0</v>
      </c>
      <c r="D54" s="16" t="s">
        <v>0</v>
      </c>
      <c r="E54" s="271"/>
      <c r="F54" s="271"/>
      <c r="G54" s="271"/>
      <c r="H54" s="271"/>
      <c r="I54" s="297"/>
      <c r="J54" s="271"/>
      <c r="K54" s="297"/>
      <c r="L54" s="271"/>
      <c r="M54" s="297"/>
      <c r="N54" s="267"/>
    </row>
    <row r="55" spans="1:14" x14ac:dyDescent="0.2">
      <c r="A55" s="9" t="s">
        <v>1190</v>
      </c>
      <c r="B55" s="10" t="s">
        <v>102</v>
      </c>
      <c r="C55" s="3" t="s">
        <v>0</v>
      </c>
      <c r="D55" s="10" t="s">
        <v>103</v>
      </c>
      <c r="E55" s="11"/>
      <c r="F55" s="11"/>
      <c r="G55" s="11"/>
      <c r="H55" s="11"/>
      <c r="I55" s="299">
        <v>44281.36</v>
      </c>
      <c r="J55" s="266"/>
      <c r="K55" s="299">
        <v>2184.73</v>
      </c>
      <c r="L55" s="266"/>
      <c r="M55" s="299">
        <v>42096.63</v>
      </c>
      <c r="N55" s="267">
        <v>0</v>
      </c>
    </row>
    <row r="56" spans="1:14" x14ac:dyDescent="0.2">
      <c r="A56" s="9" t="s">
        <v>1191</v>
      </c>
      <c r="B56" s="10" t="s">
        <v>104</v>
      </c>
      <c r="C56" s="3" t="s">
        <v>0</v>
      </c>
      <c r="D56" s="10" t="s">
        <v>103</v>
      </c>
      <c r="E56" s="11"/>
      <c r="F56" s="11"/>
      <c r="G56" s="11"/>
      <c r="H56" s="11"/>
      <c r="I56" s="299">
        <v>44281.36</v>
      </c>
      <c r="J56" s="266"/>
      <c r="K56" s="299">
        <v>2184.73</v>
      </c>
      <c r="L56" s="266"/>
      <c r="M56" s="299">
        <v>42096.63</v>
      </c>
      <c r="N56" s="267">
        <v>0</v>
      </c>
    </row>
    <row r="57" spans="1:14" x14ac:dyDescent="0.2">
      <c r="A57" s="28" t="s">
        <v>1192</v>
      </c>
      <c r="B57" s="13" t="s">
        <v>105</v>
      </c>
      <c r="C57" s="3" t="s">
        <v>0</v>
      </c>
      <c r="D57" s="13" t="s">
        <v>106</v>
      </c>
      <c r="E57" s="268"/>
      <c r="F57" s="268"/>
      <c r="G57" s="268"/>
      <c r="H57" s="268"/>
      <c r="I57" s="300">
        <v>44281.36</v>
      </c>
      <c r="J57" s="270"/>
      <c r="K57" s="300">
        <v>2184.73</v>
      </c>
      <c r="L57" s="270"/>
      <c r="M57" s="300">
        <v>42096.63</v>
      </c>
      <c r="N57" s="267">
        <v>0</v>
      </c>
    </row>
    <row r="58" spans="1:14" x14ac:dyDescent="0.2">
      <c r="A58" s="15" t="s">
        <v>0</v>
      </c>
      <c r="B58" s="16" t="s">
        <v>0</v>
      </c>
      <c r="C58" s="3" t="s">
        <v>0</v>
      </c>
      <c r="D58" s="16" t="s">
        <v>0</v>
      </c>
      <c r="E58" s="271"/>
      <c r="F58" s="271"/>
      <c r="G58" s="271"/>
      <c r="H58" s="271"/>
      <c r="I58" s="297"/>
      <c r="J58" s="271"/>
      <c r="K58" s="297"/>
      <c r="L58" s="271"/>
      <c r="M58" s="297"/>
      <c r="N58" s="267"/>
    </row>
    <row r="59" spans="1:14" x14ac:dyDescent="0.2">
      <c r="A59" s="9" t="s">
        <v>1193</v>
      </c>
      <c r="B59" s="10" t="s">
        <v>107</v>
      </c>
      <c r="C59" s="3" t="s">
        <v>0</v>
      </c>
      <c r="D59" s="10" t="s">
        <v>108</v>
      </c>
      <c r="E59" s="11"/>
      <c r="F59" s="11"/>
      <c r="G59" s="11"/>
      <c r="H59" s="11"/>
      <c r="I59" s="299">
        <v>18539.080000000002</v>
      </c>
      <c r="J59" s="266"/>
      <c r="K59" s="299">
        <v>19636.349999999999</v>
      </c>
      <c r="L59" s="266"/>
      <c r="M59" s="299">
        <v>-1097.27</v>
      </c>
      <c r="N59" s="267">
        <v>0</v>
      </c>
    </row>
    <row r="60" spans="1:14" x14ac:dyDescent="0.2">
      <c r="A60" s="9" t="s">
        <v>1194</v>
      </c>
      <c r="B60" s="10" t="s">
        <v>109</v>
      </c>
      <c r="C60" s="3" t="s">
        <v>0</v>
      </c>
      <c r="D60" s="10" t="s">
        <v>110</v>
      </c>
      <c r="E60" s="11"/>
      <c r="F60" s="11"/>
      <c r="G60" s="11"/>
      <c r="H60" s="11"/>
      <c r="I60" s="299">
        <v>18539.080000000002</v>
      </c>
      <c r="J60" s="266"/>
      <c r="K60" s="299">
        <v>19636.349999999999</v>
      </c>
      <c r="L60" s="266"/>
      <c r="M60" s="299">
        <v>-1097.27</v>
      </c>
      <c r="N60" s="267">
        <v>0</v>
      </c>
    </row>
    <row r="61" spans="1:14" x14ac:dyDescent="0.2">
      <c r="A61" s="9" t="s">
        <v>1535</v>
      </c>
      <c r="B61" s="10" t="s">
        <v>111</v>
      </c>
      <c r="C61" s="3" t="s">
        <v>0</v>
      </c>
      <c r="D61" s="10" t="s">
        <v>112</v>
      </c>
      <c r="E61" s="11"/>
      <c r="F61" s="11"/>
      <c r="G61" s="11"/>
      <c r="H61" s="11"/>
      <c r="I61" s="299">
        <v>18539.080000000002</v>
      </c>
      <c r="J61" s="266"/>
      <c r="K61" s="299">
        <v>0</v>
      </c>
      <c r="L61" s="266"/>
      <c r="M61" s="299">
        <v>18539.080000000002</v>
      </c>
      <c r="N61" s="267" t="e">
        <v>#N/A</v>
      </c>
    </row>
    <row r="62" spans="1:14" x14ac:dyDescent="0.2">
      <c r="A62" s="9" t="s">
        <v>1536</v>
      </c>
      <c r="B62" s="10" t="s">
        <v>113</v>
      </c>
      <c r="C62" s="3" t="s">
        <v>0</v>
      </c>
      <c r="D62" s="10" t="s">
        <v>114</v>
      </c>
      <c r="E62" s="11"/>
      <c r="F62" s="11"/>
      <c r="G62" s="11"/>
      <c r="H62" s="11"/>
      <c r="I62" s="299">
        <v>18539.080000000002</v>
      </c>
      <c r="J62" s="266"/>
      <c r="K62" s="299">
        <v>0</v>
      </c>
      <c r="L62" s="266"/>
      <c r="M62" s="299">
        <v>18539.080000000002</v>
      </c>
      <c r="N62" s="267" t="e">
        <v>#N/A</v>
      </c>
    </row>
    <row r="63" spans="1:14" x14ac:dyDescent="0.2">
      <c r="A63" s="28" t="s">
        <v>1537</v>
      </c>
      <c r="B63" s="13" t="s">
        <v>117</v>
      </c>
      <c r="C63" s="3" t="s">
        <v>0</v>
      </c>
      <c r="D63" s="13" t="s">
        <v>118</v>
      </c>
      <c r="E63" s="268"/>
      <c r="F63" s="268"/>
      <c r="G63" s="268"/>
      <c r="H63" s="268"/>
      <c r="I63" s="300">
        <v>18539.080000000002</v>
      </c>
      <c r="J63" s="270"/>
      <c r="K63" s="300">
        <v>0</v>
      </c>
      <c r="L63" s="270"/>
      <c r="M63" s="300">
        <v>18539.080000000002</v>
      </c>
      <c r="N63" s="267" t="e">
        <v>#N/A</v>
      </c>
    </row>
    <row r="64" spans="1:14" x14ac:dyDescent="0.2">
      <c r="A64" s="15" t="s">
        <v>0</v>
      </c>
      <c r="B64" s="16" t="s">
        <v>0</v>
      </c>
      <c r="C64" s="3" t="s">
        <v>0</v>
      </c>
      <c r="D64" s="16" t="s">
        <v>0</v>
      </c>
      <c r="E64" s="271"/>
      <c r="F64" s="271"/>
      <c r="G64" s="271"/>
      <c r="H64" s="271"/>
      <c r="I64" s="297"/>
      <c r="J64" s="271"/>
      <c r="K64" s="297"/>
      <c r="L64" s="271"/>
      <c r="M64" s="297"/>
      <c r="N64" s="267"/>
    </row>
    <row r="65" spans="1:14" x14ac:dyDescent="0.2">
      <c r="A65" s="9" t="s">
        <v>1195</v>
      </c>
      <c r="B65" s="10" t="s">
        <v>121</v>
      </c>
      <c r="C65" s="3" t="s">
        <v>0</v>
      </c>
      <c r="D65" s="10" t="s">
        <v>122</v>
      </c>
      <c r="E65" s="11"/>
      <c r="F65" s="11"/>
      <c r="G65" s="11"/>
      <c r="H65" s="11"/>
      <c r="I65" s="299">
        <v>0</v>
      </c>
      <c r="J65" s="266"/>
      <c r="K65" s="299">
        <v>19636.349999999999</v>
      </c>
      <c r="L65" s="266"/>
      <c r="M65" s="299">
        <v>-19636.349999999999</v>
      </c>
      <c r="N65" s="267">
        <v>0</v>
      </c>
    </row>
    <row r="66" spans="1:14" x14ac:dyDescent="0.2">
      <c r="A66" s="9" t="s">
        <v>1196</v>
      </c>
      <c r="B66" s="10" t="s">
        <v>123</v>
      </c>
      <c r="C66" s="3" t="s">
        <v>0</v>
      </c>
      <c r="D66" s="10" t="s">
        <v>124</v>
      </c>
      <c r="E66" s="11"/>
      <c r="F66" s="11"/>
      <c r="G66" s="11"/>
      <c r="H66" s="11"/>
      <c r="I66" s="299">
        <v>0</v>
      </c>
      <c r="J66" s="266"/>
      <c r="K66" s="299">
        <v>19636.349999999999</v>
      </c>
      <c r="L66" s="266"/>
      <c r="M66" s="299">
        <v>-19636.349999999999</v>
      </c>
      <c r="N66" s="267">
        <v>0</v>
      </c>
    </row>
    <row r="67" spans="1:14" x14ac:dyDescent="0.2">
      <c r="A67" s="28" t="s">
        <v>1197</v>
      </c>
      <c r="B67" s="13" t="s">
        <v>125</v>
      </c>
      <c r="C67" s="3" t="s">
        <v>0</v>
      </c>
      <c r="D67" s="13" t="s">
        <v>126</v>
      </c>
      <c r="E67" s="268"/>
      <c r="F67" s="268"/>
      <c r="G67" s="268"/>
      <c r="H67" s="268"/>
      <c r="I67" s="300">
        <v>0</v>
      </c>
      <c r="J67" s="270"/>
      <c r="K67" s="300">
        <v>4079.83</v>
      </c>
      <c r="L67" s="270"/>
      <c r="M67" s="300">
        <v>-4079.83</v>
      </c>
      <c r="N67" s="267">
        <v>0</v>
      </c>
    </row>
    <row r="68" spans="1:14" x14ac:dyDescent="0.2">
      <c r="A68" s="28" t="s">
        <v>1198</v>
      </c>
      <c r="B68" s="13" t="s">
        <v>127</v>
      </c>
      <c r="C68" s="3" t="s">
        <v>0</v>
      </c>
      <c r="D68" s="13" t="s">
        <v>128</v>
      </c>
      <c r="E68" s="268"/>
      <c r="F68" s="268"/>
      <c r="G68" s="268"/>
      <c r="H68" s="268"/>
      <c r="I68" s="300">
        <v>0</v>
      </c>
      <c r="J68" s="270"/>
      <c r="K68" s="300">
        <v>2564.56</v>
      </c>
      <c r="L68" s="270"/>
      <c r="M68" s="300">
        <v>-2564.56</v>
      </c>
      <c r="N68" s="267">
        <v>0</v>
      </c>
    </row>
    <row r="69" spans="1:14" x14ac:dyDescent="0.2">
      <c r="A69" s="28" t="s">
        <v>1199</v>
      </c>
      <c r="B69" s="13" t="s">
        <v>129</v>
      </c>
      <c r="C69" s="3" t="s">
        <v>0</v>
      </c>
      <c r="D69" s="13" t="s">
        <v>130</v>
      </c>
      <c r="E69" s="268"/>
      <c r="F69" s="268"/>
      <c r="G69" s="268"/>
      <c r="H69" s="268"/>
      <c r="I69" s="300">
        <v>0</v>
      </c>
      <c r="J69" s="270"/>
      <c r="K69" s="300">
        <v>12900.38</v>
      </c>
      <c r="L69" s="270"/>
      <c r="M69" s="300">
        <v>-12900.38</v>
      </c>
      <c r="N69" s="267">
        <v>0</v>
      </c>
    </row>
    <row r="70" spans="1:14" x14ac:dyDescent="0.2">
      <c r="A70" s="28" t="s">
        <v>1200</v>
      </c>
      <c r="B70" s="13" t="s">
        <v>131</v>
      </c>
      <c r="C70" s="3" t="s">
        <v>0</v>
      </c>
      <c r="D70" s="13" t="s">
        <v>132</v>
      </c>
      <c r="E70" s="268"/>
      <c r="F70" s="268"/>
      <c r="G70" s="268"/>
      <c r="H70" s="268"/>
      <c r="I70" s="300">
        <v>0</v>
      </c>
      <c r="J70" s="270"/>
      <c r="K70" s="300">
        <v>91.58</v>
      </c>
      <c r="L70" s="270"/>
      <c r="M70" s="300">
        <v>-91.58</v>
      </c>
      <c r="N70" s="267">
        <v>0</v>
      </c>
    </row>
    <row r="71" spans="1:14" x14ac:dyDescent="0.2">
      <c r="A71" s="15" t="s">
        <v>0</v>
      </c>
      <c r="B71" s="16" t="s">
        <v>0</v>
      </c>
      <c r="C71" s="3" t="s">
        <v>0</v>
      </c>
      <c r="D71" s="16" t="s">
        <v>0</v>
      </c>
      <c r="E71" s="271"/>
      <c r="F71" s="271"/>
      <c r="G71" s="271"/>
      <c r="H71" s="271"/>
      <c r="I71" s="297"/>
      <c r="J71" s="271"/>
      <c r="K71" s="297"/>
      <c r="L71" s="271"/>
      <c r="M71" s="297"/>
      <c r="N71" s="267"/>
    </row>
    <row r="72" spans="1:14" x14ac:dyDescent="0.2">
      <c r="A72" s="9" t="s">
        <v>1201</v>
      </c>
      <c r="B72" s="10" t="s">
        <v>1202</v>
      </c>
      <c r="C72" s="10" t="s">
        <v>133</v>
      </c>
      <c r="D72" s="11"/>
      <c r="E72" s="11"/>
      <c r="F72" s="11"/>
      <c r="G72" s="11"/>
      <c r="H72" s="11"/>
      <c r="I72" s="299">
        <v>3687474.73</v>
      </c>
      <c r="J72" s="266"/>
      <c r="K72" s="299">
        <v>3317544.07</v>
      </c>
      <c r="L72" s="266"/>
      <c r="M72" s="299">
        <v>-369930.66</v>
      </c>
      <c r="N72" s="267">
        <v>0</v>
      </c>
    </row>
    <row r="73" spans="1:14" x14ac:dyDescent="0.2">
      <c r="A73" s="6" t="s">
        <v>1</v>
      </c>
      <c r="B73" s="6" t="s">
        <v>2</v>
      </c>
      <c r="C73" s="6" t="s">
        <v>3</v>
      </c>
      <c r="D73" s="7"/>
      <c r="E73" s="7"/>
      <c r="F73" s="7"/>
      <c r="G73" s="7"/>
      <c r="H73" s="7"/>
      <c r="I73" s="298" t="s">
        <v>1140</v>
      </c>
      <c r="J73" s="264"/>
      <c r="K73" s="298" t="s">
        <v>1141</v>
      </c>
      <c r="L73" s="264"/>
      <c r="M73" s="298" t="s">
        <v>1142</v>
      </c>
      <c r="N73" s="267" t="e">
        <v>#REF!</v>
      </c>
    </row>
    <row r="74" spans="1:14" x14ac:dyDescent="0.2">
      <c r="A74" s="9" t="s">
        <v>1203</v>
      </c>
      <c r="B74" s="10" t="s">
        <v>134</v>
      </c>
      <c r="C74" s="3" t="s">
        <v>0</v>
      </c>
      <c r="D74" s="10" t="s">
        <v>135</v>
      </c>
      <c r="E74" s="11"/>
      <c r="F74" s="11"/>
      <c r="G74" s="11"/>
      <c r="H74" s="11"/>
      <c r="I74" s="299">
        <v>3686256.99</v>
      </c>
      <c r="J74" s="266"/>
      <c r="K74" s="299">
        <v>3317544.07</v>
      </c>
      <c r="L74" s="266"/>
      <c r="M74" s="299">
        <v>-368712.92</v>
      </c>
      <c r="N74" s="267">
        <v>0</v>
      </c>
    </row>
    <row r="75" spans="1:14" x14ac:dyDescent="0.2">
      <c r="A75" s="9" t="s">
        <v>1204</v>
      </c>
      <c r="B75" s="10" t="s">
        <v>136</v>
      </c>
      <c r="C75" s="3" t="s">
        <v>0</v>
      </c>
      <c r="D75" s="10" t="s">
        <v>137</v>
      </c>
      <c r="E75" s="11"/>
      <c r="F75" s="11"/>
      <c r="G75" s="11"/>
      <c r="H75" s="11"/>
      <c r="I75" s="299">
        <v>3686256.99</v>
      </c>
      <c r="J75" s="266"/>
      <c r="K75" s="299">
        <v>3317544.07</v>
      </c>
      <c r="L75" s="266"/>
      <c r="M75" s="299">
        <v>-368712.92</v>
      </c>
      <c r="N75" s="267">
        <v>0</v>
      </c>
    </row>
    <row r="76" spans="1:14" x14ac:dyDescent="0.2">
      <c r="A76" s="9" t="s">
        <v>1205</v>
      </c>
      <c r="B76" s="10" t="s">
        <v>138</v>
      </c>
      <c r="C76" s="3" t="s">
        <v>0</v>
      </c>
      <c r="D76" s="10" t="s">
        <v>139</v>
      </c>
      <c r="E76" s="11"/>
      <c r="F76" s="11"/>
      <c r="G76" s="11"/>
      <c r="H76" s="11"/>
      <c r="I76" s="299">
        <v>649057.78</v>
      </c>
      <c r="J76" s="266"/>
      <c r="K76" s="299">
        <v>647351.82999999996</v>
      </c>
      <c r="L76" s="266"/>
      <c r="M76" s="299">
        <v>-1705.95</v>
      </c>
      <c r="N76" s="267">
        <v>0</v>
      </c>
    </row>
    <row r="77" spans="1:14" x14ac:dyDescent="0.2">
      <c r="A77" s="9" t="s">
        <v>1206</v>
      </c>
      <c r="B77" s="10" t="s">
        <v>140</v>
      </c>
      <c r="C77" s="3" t="s">
        <v>0</v>
      </c>
      <c r="D77" s="10" t="s">
        <v>139</v>
      </c>
      <c r="E77" s="11"/>
      <c r="F77" s="11"/>
      <c r="G77" s="11"/>
      <c r="H77" s="11"/>
      <c r="I77" s="299">
        <v>543702.06999999995</v>
      </c>
      <c r="J77" s="266"/>
      <c r="K77" s="299">
        <v>543009.06999999995</v>
      </c>
      <c r="L77" s="266"/>
      <c r="M77" s="299">
        <v>-693</v>
      </c>
      <c r="N77" s="267">
        <v>0</v>
      </c>
    </row>
    <row r="78" spans="1:14" x14ac:dyDescent="0.2">
      <c r="A78" s="28" t="s">
        <v>1207</v>
      </c>
      <c r="B78" s="13" t="s">
        <v>141</v>
      </c>
      <c r="C78" s="3" t="s">
        <v>0</v>
      </c>
      <c r="D78" s="13" t="s">
        <v>142</v>
      </c>
      <c r="E78" s="268"/>
      <c r="F78" s="268"/>
      <c r="G78" s="268"/>
      <c r="H78" s="268"/>
      <c r="I78" s="300">
        <v>436874.68</v>
      </c>
      <c r="J78" s="270"/>
      <c r="K78" s="300">
        <v>436874.68</v>
      </c>
      <c r="L78" s="270"/>
      <c r="M78" s="300">
        <v>0</v>
      </c>
      <c r="N78" s="267">
        <v>0</v>
      </c>
    </row>
    <row r="79" spans="1:14" x14ac:dyDescent="0.2">
      <c r="A79" s="28" t="s">
        <v>1208</v>
      </c>
      <c r="B79" s="13" t="s">
        <v>143</v>
      </c>
      <c r="C79" s="3" t="s">
        <v>0</v>
      </c>
      <c r="D79" s="13" t="s">
        <v>144</v>
      </c>
      <c r="E79" s="268"/>
      <c r="F79" s="268"/>
      <c r="G79" s="268"/>
      <c r="H79" s="268"/>
      <c r="I79" s="300">
        <v>494.56</v>
      </c>
      <c r="J79" s="270"/>
      <c r="K79" s="300">
        <v>494.56</v>
      </c>
      <c r="L79" s="270"/>
      <c r="M79" s="300">
        <v>0</v>
      </c>
      <c r="N79" s="267" t="e">
        <v>#N/A</v>
      </c>
    </row>
    <row r="80" spans="1:14" x14ac:dyDescent="0.2">
      <c r="A80" s="28" t="s">
        <v>1209</v>
      </c>
      <c r="B80" s="13" t="s">
        <v>145</v>
      </c>
      <c r="C80" s="3" t="s">
        <v>0</v>
      </c>
      <c r="D80" s="13" t="s">
        <v>146</v>
      </c>
      <c r="E80" s="268"/>
      <c r="F80" s="268"/>
      <c r="G80" s="268"/>
      <c r="H80" s="268"/>
      <c r="I80" s="300">
        <v>2500</v>
      </c>
      <c r="J80" s="270"/>
      <c r="K80" s="300">
        <v>2500</v>
      </c>
      <c r="L80" s="270"/>
      <c r="M80" s="300">
        <v>0</v>
      </c>
      <c r="N80" s="267" t="e">
        <v>#N/A</v>
      </c>
    </row>
    <row r="81" spans="1:14" x14ac:dyDescent="0.2">
      <c r="A81" s="28" t="s">
        <v>1210</v>
      </c>
      <c r="B81" s="13" t="s">
        <v>147</v>
      </c>
      <c r="C81" s="3" t="s">
        <v>0</v>
      </c>
      <c r="D81" s="13" t="s">
        <v>148</v>
      </c>
      <c r="E81" s="268"/>
      <c r="F81" s="268"/>
      <c r="G81" s="268"/>
      <c r="H81" s="268"/>
      <c r="I81" s="300">
        <v>103832.83</v>
      </c>
      <c r="J81" s="270"/>
      <c r="K81" s="300">
        <v>103139.83</v>
      </c>
      <c r="L81" s="270"/>
      <c r="M81" s="300">
        <v>-693</v>
      </c>
      <c r="N81" s="267">
        <v>0</v>
      </c>
    </row>
    <row r="82" spans="1:14" x14ac:dyDescent="0.2">
      <c r="A82" s="15" t="s">
        <v>0</v>
      </c>
      <c r="B82" s="16" t="s">
        <v>0</v>
      </c>
      <c r="C82" s="3" t="s">
        <v>0</v>
      </c>
      <c r="D82" s="16" t="s">
        <v>0</v>
      </c>
      <c r="E82" s="271"/>
      <c r="F82" s="271"/>
      <c r="G82" s="271"/>
      <c r="H82" s="271"/>
      <c r="I82" s="297"/>
      <c r="J82" s="271"/>
      <c r="K82" s="297"/>
      <c r="L82" s="271"/>
      <c r="M82" s="297"/>
      <c r="N82" s="267"/>
    </row>
    <row r="83" spans="1:14" x14ac:dyDescent="0.2">
      <c r="A83" s="9" t="s">
        <v>1211</v>
      </c>
      <c r="B83" s="10" t="s">
        <v>151</v>
      </c>
      <c r="C83" s="3" t="s">
        <v>0</v>
      </c>
      <c r="D83" s="10" t="s">
        <v>152</v>
      </c>
      <c r="E83" s="11"/>
      <c r="F83" s="11"/>
      <c r="G83" s="11"/>
      <c r="H83" s="11"/>
      <c r="I83" s="299">
        <v>105355.71</v>
      </c>
      <c r="J83" s="266"/>
      <c r="K83" s="299">
        <v>104342.76</v>
      </c>
      <c r="L83" s="266"/>
      <c r="M83" s="299">
        <v>-1012.95</v>
      </c>
      <c r="N83" s="267">
        <v>0</v>
      </c>
    </row>
    <row r="84" spans="1:14" x14ac:dyDescent="0.2">
      <c r="A84" s="28" t="s">
        <v>1212</v>
      </c>
      <c r="B84" s="13" t="s">
        <v>153</v>
      </c>
      <c r="C84" s="3" t="s">
        <v>0</v>
      </c>
      <c r="D84" s="13" t="s">
        <v>154</v>
      </c>
      <c r="E84" s="268"/>
      <c r="F84" s="268"/>
      <c r="G84" s="268"/>
      <c r="H84" s="268"/>
      <c r="I84" s="300">
        <v>4456.2700000000004</v>
      </c>
      <c r="J84" s="270"/>
      <c r="K84" s="300">
        <v>31693.77</v>
      </c>
      <c r="L84" s="270"/>
      <c r="M84" s="300">
        <v>27237.5</v>
      </c>
      <c r="N84" s="267">
        <v>0</v>
      </c>
    </row>
    <row r="85" spans="1:14" x14ac:dyDescent="0.2">
      <c r="A85" s="28" t="s">
        <v>1213</v>
      </c>
      <c r="B85" s="13" t="s">
        <v>155</v>
      </c>
      <c r="C85" s="3" t="s">
        <v>0</v>
      </c>
      <c r="D85" s="13" t="s">
        <v>156</v>
      </c>
      <c r="E85" s="268"/>
      <c r="F85" s="268"/>
      <c r="G85" s="268"/>
      <c r="H85" s="268"/>
      <c r="I85" s="300">
        <v>74140.33</v>
      </c>
      <c r="J85" s="270"/>
      <c r="K85" s="300">
        <v>45767.19</v>
      </c>
      <c r="L85" s="270"/>
      <c r="M85" s="300">
        <v>-28373.14</v>
      </c>
      <c r="N85" s="267">
        <v>0</v>
      </c>
    </row>
    <row r="86" spans="1:14" x14ac:dyDescent="0.2">
      <c r="A86" s="28" t="s">
        <v>1214</v>
      </c>
      <c r="B86" s="13" t="s">
        <v>157</v>
      </c>
      <c r="C86" s="3" t="s">
        <v>0</v>
      </c>
      <c r="D86" s="13" t="s">
        <v>158</v>
      </c>
      <c r="E86" s="268"/>
      <c r="F86" s="268"/>
      <c r="G86" s="268"/>
      <c r="H86" s="268"/>
      <c r="I86" s="300">
        <v>0</v>
      </c>
      <c r="J86" s="270"/>
      <c r="K86" s="300">
        <v>2590.9299999999998</v>
      </c>
      <c r="L86" s="270"/>
      <c r="M86" s="300">
        <v>2590.9299999999998</v>
      </c>
      <c r="N86" s="267">
        <v>0</v>
      </c>
    </row>
    <row r="87" spans="1:14" x14ac:dyDescent="0.2">
      <c r="A87" s="28" t="s">
        <v>1215</v>
      </c>
      <c r="B87" s="13" t="s">
        <v>159</v>
      </c>
      <c r="C87" s="3" t="s">
        <v>0</v>
      </c>
      <c r="D87" s="13" t="s">
        <v>160</v>
      </c>
      <c r="E87" s="268"/>
      <c r="F87" s="268"/>
      <c r="G87" s="268"/>
      <c r="H87" s="268"/>
      <c r="I87" s="300">
        <v>5931.16</v>
      </c>
      <c r="J87" s="270"/>
      <c r="K87" s="300">
        <v>3661.29</v>
      </c>
      <c r="L87" s="270"/>
      <c r="M87" s="300">
        <v>-2269.87</v>
      </c>
      <c r="N87" s="267">
        <v>0</v>
      </c>
    </row>
    <row r="88" spans="1:14" x14ac:dyDescent="0.2">
      <c r="A88" s="28" t="s">
        <v>1216</v>
      </c>
      <c r="B88" s="13" t="s">
        <v>161</v>
      </c>
      <c r="C88" s="3" t="s">
        <v>0</v>
      </c>
      <c r="D88" s="13" t="s">
        <v>162</v>
      </c>
      <c r="E88" s="268"/>
      <c r="F88" s="268"/>
      <c r="G88" s="268"/>
      <c r="H88" s="268"/>
      <c r="I88" s="300">
        <v>44.56</v>
      </c>
      <c r="J88" s="270"/>
      <c r="K88" s="300">
        <v>368.43</v>
      </c>
      <c r="L88" s="270"/>
      <c r="M88" s="300">
        <v>323.87</v>
      </c>
      <c r="N88" s="267">
        <v>0</v>
      </c>
    </row>
    <row r="89" spans="1:14" x14ac:dyDescent="0.2">
      <c r="A89" s="28" t="s">
        <v>1217</v>
      </c>
      <c r="B89" s="13" t="s">
        <v>163</v>
      </c>
      <c r="C89" s="3" t="s">
        <v>0</v>
      </c>
      <c r="D89" s="13" t="s">
        <v>164</v>
      </c>
      <c r="E89" s="268"/>
      <c r="F89" s="268"/>
      <c r="G89" s="268"/>
      <c r="H89" s="268"/>
      <c r="I89" s="300">
        <v>741.39</v>
      </c>
      <c r="J89" s="270"/>
      <c r="K89" s="300">
        <v>457.65</v>
      </c>
      <c r="L89" s="270"/>
      <c r="M89" s="300">
        <v>-283.74</v>
      </c>
      <c r="N89" s="267">
        <v>0</v>
      </c>
    </row>
    <row r="90" spans="1:14" x14ac:dyDescent="0.2">
      <c r="A90" s="28" t="s">
        <v>1218</v>
      </c>
      <c r="B90" s="13" t="s">
        <v>165</v>
      </c>
      <c r="C90" s="3" t="s">
        <v>0</v>
      </c>
      <c r="D90" s="13" t="s">
        <v>166</v>
      </c>
      <c r="E90" s="268"/>
      <c r="F90" s="268"/>
      <c r="G90" s="268"/>
      <c r="H90" s="268"/>
      <c r="I90" s="300">
        <v>1136.3499999999999</v>
      </c>
      <c r="J90" s="270"/>
      <c r="K90" s="300">
        <v>8132.95</v>
      </c>
      <c r="L90" s="270"/>
      <c r="M90" s="300">
        <v>6996.6</v>
      </c>
      <c r="N90" s="267">
        <v>0</v>
      </c>
    </row>
    <row r="91" spans="1:14" x14ac:dyDescent="0.2">
      <c r="A91" s="28" t="s">
        <v>1219</v>
      </c>
      <c r="B91" s="13" t="s">
        <v>167</v>
      </c>
      <c r="C91" s="3" t="s">
        <v>0</v>
      </c>
      <c r="D91" s="13" t="s">
        <v>168</v>
      </c>
      <c r="E91" s="268"/>
      <c r="F91" s="268"/>
      <c r="G91" s="268"/>
      <c r="H91" s="268"/>
      <c r="I91" s="300">
        <v>18905.650000000001</v>
      </c>
      <c r="J91" s="270"/>
      <c r="K91" s="300">
        <v>11670.55</v>
      </c>
      <c r="L91" s="270"/>
      <c r="M91" s="300">
        <v>-7235.1</v>
      </c>
      <c r="N91" s="267">
        <v>0</v>
      </c>
    </row>
    <row r="92" spans="1:14" x14ac:dyDescent="0.2">
      <c r="A92" s="15" t="s">
        <v>0</v>
      </c>
      <c r="B92" s="16" t="s">
        <v>0</v>
      </c>
      <c r="C92" s="3" t="s">
        <v>0</v>
      </c>
      <c r="D92" s="16" t="s">
        <v>0</v>
      </c>
      <c r="E92" s="271"/>
      <c r="F92" s="271"/>
      <c r="G92" s="271"/>
      <c r="H92" s="271"/>
      <c r="I92" s="297"/>
      <c r="J92" s="271"/>
      <c r="K92" s="297"/>
      <c r="L92" s="271"/>
      <c r="M92" s="297"/>
      <c r="N92" s="267"/>
    </row>
    <row r="93" spans="1:14" x14ac:dyDescent="0.2">
      <c r="A93" s="9" t="s">
        <v>1220</v>
      </c>
      <c r="B93" s="10" t="s">
        <v>169</v>
      </c>
      <c r="C93" s="3" t="s">
        <v>0</v>
      </c>
      <c r="D93" s="10" t="s">
        <v>170</v>
      </c>
      <c r="E93" s="11"/>
      <c r="F93" s="11"/>
      <c r="G93" s="11"/>
      <c r="H93" s="11"/>
      <c r="I93" s="299">
        <v>186005.03</v>
      </c>
      <c r="J93" s="266"/>
      <c r="K93" s="299">
        <v>178655.19</v>
      </c>
      <c r="L93" s="266"/>
      <c r="M93" s="299">
        <v>-7349.84</v>
      </c>
      <c r="N93" s="267">
        <v>0</v>
      </c>
    </row>
    <row r="94" spans="1:14" x14ac:dyDescent="0.2">
      <c r="A94" s="9" t="s">
        <v>1221</v>
      </c>
      <c r="B94" s="10" t="s">
        <v>171</v>
      </c>
      <c r="C94" s="3" t="s">
        <v>0</v>
      </c>
      <c r="D94" s="10" t="s">
        <v>170</v>
      </c>
      <c r="E94" s="11"/>
      <c r="F94" s="11"/>
      <c r="G94" s="11"/>
      <c r="H94" s="11"/>
      <c r="I94" s="299">
        <v>186005.03</v>
      </c>
      <c r="J94" s="266"/>
      <c r="K94" s="299">
        <v>178655.19</v>
      </c>
      <c r="L94" s="266"/>
      <c r="M94" s="299">
        <v>-7349.84</v>
      </c>
      <c r="N94" s="267">
        <v>0</v>
      </c>
    </row>
    <row r="95" spans="1:14" x14ac:dyDescent="0.2">
      <c r="A95" s="28" t="s">
        <v>1222</v>
      </c>
      <c r="B95" s="13" t="s">
        <v>172</v>
      </c>
      <c r="C95" s="3" t="s">
        <v>0</v>
      </c>
      <c r="D95" s="13" t="s">
        <v>173</v>
      </c>
      <c r="E95" s="268"/>
      <c r="F95" s="268"/>
      <c r="G95" s="268"/>
      <c r="H95" s="268"/>
      <c r="I95" s="300">
        <v>134624.5</v>
      </c>
      <c r="J95" s="270"/>
      <c r="K95" s="300">
        <v>139704.59</v>
      </c>
      <c r="L95" s="270"/>
      <c r="M95" s="300">
        <v>5080.09</v>
      </c>
      <c r="N95" s="267">
        <v>0</v>
      </c>
    </row>
    <row r="96" spans="1:14" x14ac:dyDescent="0.2">
      <c r="A96" s="28" t="s">
        <v>1223</v>
      </c>
      <c r="B96" s="13" t="s">
        <v>174</v>
      </c>
      <c r="C96" s="3" t="s">
        <v>0</v>
      </c>
      <c r="D96" s="13" t="s">
        <v>175</v>
      </c>
      <c r="E96" s="268"/>
      <c r="F96" s="268"/>
      <c r="G96" s="268"/>
      <c r="H96" s="268"/>
      <c r="I96" s="300">
        <v>45997.23</v>
      </c>
      <c r="J96" s="270"/>
      <c r="K96" s="300">
        <v>34941.93</v>
      </c>
      <c r="L96" s="270"/>
      <c r="M96" s="300">
        <v>-11055.3</v>
      </c>
      <c r="N96" s="267">
        <v>0</v>
      </c>
    </row>
    <row r="97" spans="1:14" x14ac:dyDescent="0.2">
      <c r="A97" s="28" t="s">
        <v>1224</v>
      </c>
      <c r="B97" s="13" t="s">
        <v>176</v>
      </c>
      <c r="C97" s="3" t="s">
        <v>0</v>
      </c>
      <c r="D97" s="13" t="s">
        <v>177</v>
      </c>
      <c r="E97" s="268"/>
      <c r="F97" s="268"/>
      <c r="G97" s="268"/>
      <c r="H97" s="268"/>
      <c r="I97" s="300">
        <v>5383.3</v>
      </c>
      <c r="J97" s="270"/>
      <c r="K97" s="300">
        <v>4008.67</v>
      </c>
      <c r="L97" s="270"/>
      <c r="M97" s="300">
        <v>-1374.63</v>
      </c>
      <c r="N97" s="267">
        <v>0</v>
      </c>
    </row>
    <row r="98" spans="1:14" x14ac:dyDescent="0.2">
      <c r="A98" s="15" t="s">
        <v>0</v>
      </c>
      <c r="B98" s="16" t="s">
        <v>0</v>
      </c>
      <c r="C98" s="3" t="s">
        <v>0</v>
      </c>
      <c r="D98" s="16" t="s">
        <v>0</v>
      </c>
      <c r="E98" s="271"/>
      <c r="F98" s="271"/>
      <c r="G98" s="271"/>
      <c r="H98" s="271"/>
      <c r="I98" s="297"/>
      <c r="J98" s="271"/>
      <c r="K98" s="297"/>
      <c r="L98" s="271"/>
      <c r="M98" s="297"/>
      <c r="N98" s="267"/>
    </row>
    <row r="99" spans="1:14" x14ac:dyDescent="0.2">
      <c r="A99" s="9" t="s">
        <v>1225</v>
      </c>
      <c r="B99" s="10" t="s">
        <v>178</v>
      </c>
      <c r="C99" s="3" t="s">
        <v>0</v>
      </c>
      <c r="D99" s="10" t="s">
        <v>179</v>
      </c>
      <c r="E99" s="11"/>
      <c r="F99" s="11"/>
      <c r="G99" s="11"/>
      <c r="H99" s="11"/>
      <c r="I99" s="299">
        <v>64356.63</v>
      </c>
      <c r="J99" s="266"/>
      <c r="K99" s="299">
        <v>86743.01</v>
      </c>
      <c r="L99" s="266"/>
      <c r="M99" s="299">
        <v>22386.38</v>
      </c>
      <c r="N99" s="267">
        <v>0</v>
      </c>
    </row>
    <row r="100" spans="1:14" x14ac:dyDescent="0.2">
      <c r="A100" s="9" t="s">
        <v>1226</v>
      </c>
      <c r="B100" s="10" t="s">
        <v>180</v>
      </c>
      <c r="C100" s="3" t="s">
        <v>0</v>
      </c>
      <c r="D100" s="10" t="s">
        <v>179</v>
      </c>
      <c r="E100" s="11"/>
      <c r="F100" s="11"/>
      <c r="G100" s="11"/>
      <c r="H100" s="11"/>
      <c r="I100" s="299">
        <v>64356.63</v>
      </c>
      <c r="J100" s="266"/>
      <c r="K100" s="299">
        <v>86743.01</v>
      </c>
      <c r="L100" s="266"/>
      <c r="M100" s="299">
        <v>22386.38</v>
      </c>
      <c r="N100" s="267">
        <v>0</v>
      </c>
    </row>
    <row r="101" spans="1:14" x14ac:dyDescent="0.2">
      <c r="A101" s="28" t="s">
        <v>1227</v>
      </c>
      <c r="B101" s="13" t="s">
        <v>181</v>
      </c>
      <c r="C101" s="3" t="s">
        <v>0</v>
      </c>
      <c r="D101" s="13" t="s">
        <v>182</v>
      </c>
      <c r="E101" s="268"/>
      <c r="F101" s="268"/>
      <c r="G101" s="268"/>
      <c r="H101" s="268"/>
      <c r="I101" s="300">
        <v>8568.36</v>
      </c>
      <c r="J101" s="270"/>
      <c r="K101" s="300">
        <v>8061.58</v>
      </c>
      <c r="L101" s="270"/>
      <c r="M101" s="300">
        <v>-506.78</v>
      </c>
      <c r="N101" s="267">
        <v>0</v>
      </c>
    </row>
    <row r="102" spans="1:14" x14ac:dyDescent="0.2">
      <c r="A102" s="28" t="s">
        <v>1228</v>
      </c>
      <c r="B102" s="13" t="s">
        <v>183</v>
      </c>
      <c r="C102" s="3" t="s">
        <v>0</v>
      </c>
      <c r="D102" s="13" t="s">
        <v>184</v>
      </c>
      <c r="E102" s="268"/>
      <c r="F102" s="268"/>
      <c r="G102" s="268"/>
      <c r="H102" s="268"/>
      <c r="I102" s="300">
        <v>35257.17</v>
      </c>
      <c r="J102" s="270"/>
      <c r="K102" s="300">
        <v>38512.33</v>
      </c>
      <c r="L102" s="270"/>
      <c r="M102" s="300">
        <v>3255.16</v>
      </c>
      <c r="N102" s="267">
        <v>0</v>
      </c>
    </row>
    <row r="103" spans="1:14" x14ac:dyDescent="0.2">
      <c r="A103" s="28" t="s">
        <v>1230</v>
      </c>
      <c r="B103" s="13" t="s">
        <v>187</v>
      </c>
      <c r="C103" s="3" t="s">
        <v>0</v>
      </c>
      <c r="D103" s="13" t="s">
        <v>188</v>
      </c>
      <c r="E103" s="268"/>
      <c r="F103" s="268"/>
      <c r="G103" s="268"/>
      <c r="H103" s="268"/>
      <c r="I103" s="300">
        <v>2081.6</v>
      </c>
      <c r="J103" s="270"/>
      <c r="K103" s="300">
        <v>2659.26</v>
      </c>
      <c r="L103" s="270"/>
      <c r="M103" s="300">
        <v>577.66</v>
      </c>
      <c r="N103" s="267">
        <v>0</v>
      </c>
    </row>
    <row r="104" spans="1:14" x14ac:dyDescent="0.2">
      <c r="A104" s="28" t="s">
        <v>1231</v>
      </c>
      <c r="B104" s="13" t="s">
        <v>189</v>
      </c>
      <c r="C104" s="3" t="s">
        <v>0</v>
      </c>
      <c r="D104" s="13" t="s">
        <v>190</v>
      </c>
      <c r="E104" s="268"/>
      <c r="F104" s="268"/>
      <c r="G104" s="268"/>
      <c r="H104" s="268"/>
      <c r="I104" s="300">
        <v>9210.5400000000009</v>
      </c>
      <c r="J104" s="270"/>
      <c r="K104" s="300">
        <v>11458.54</v>
      </c>
      <c r="L104" s="270"/>
      <c r="M104" s="300">
        <v>2248</v>
      </c>
      <c r="N104" s="267">
        <v>0</v>
      </c>
    </row>
    <row r="105" spans="1:14" x14ac:dyDescent="0.2">
      <c r="A105" s="28" t="s">
        <v>1232</v>
      </c>
      <c r="B105" s="13" t="s">
        <v>191</v>
      </c>
      <c r="C105" s="3" t="s">
        <v>0</v>
      </c>
      <c r="D105" s="13" t="s">
        <v>192</v>
      </c>
      <c r="E105" s="268"/>
      <c r="F105" s="268"/>
      <c r="G105" s="268"/>
      <c r="H105" s="268"/>
      <c r="I105" s="300">
        <v>5656.56</v>
      </c>
      <c r="J105" s="270"/>
      <c r="K105" s="300">
        <v>22418.65</v>
      </c>
      <c r="L105" s="270"/>
      <c r="M105" s="300">
        <v>16762.09</v>
      </c>
      <c r="N105" s="267">
        <v>0</v>
      </c>
    </row>
    <row r="106" spans="1:14" x14ac:dyDescent="0.2">
      <c r="A106" s="28" t="s">
        <v>1233</v>
      </c>
      <c r="B106" s="13" t="s">
        <v>193</v>
      </c>
      <c r="C106" s="3" t="s">
        <v>0</v>
      </c>
      <c r="D106" s="13" t="s">
        <v>194</v>
      </c>
      <c r="E106" s="268"/>
      <c r="F106" s="268"/>
      <c r="G106" s="268"/>
      <c r="H106" s="268"/>
      <c r="I106" s="300">
        <v>3270.15</v>
      </c>
      <c r="J106" s="270"/>
      <c r="K106" s="300">
        <v>3320.4</v>
      </c>
      <c r="L106" s="270"/>
      <c r="M106" s="300">
        <v>50.25</v>
      </c>
      <c r="N106" s="267">
        <v>0</v>
      </c>
    </row>
    <row r="107" spans="1:14" x14ac:dyDescent="0.2">
      <c r="A107" s="28" t="s">
        <v>1234</v>
      </c>
      <c r="B107" s="13" t="s">
        <v>1235</v>
      </c>
      <c r="C107" s="3" t="s">
        <v>0</v>
      </c>
      <c r="D107" s="13" t="s">
        <v>1236</v>
      </c>
      <c r="E107" s="268"/>
      <c r="F107" s="268"/>
      <c r="G107" s="268"/>
      <c r="H107" s="268"/>
      <c r="I107" s="300">
        <v>312.25</v>
      </c>
      <c r="J107" s="270"/>
      <c r="K107" s="300">
        <v>312.25</v>
      </c>
      <c r="L107" s="270"/>
      <c r="M107" s="300">
        <v>0</v>
      </c>
      <c r="N107" s="267" t="e">
        <v>#N/A</v>
      </c>
    </row>
    <row r="108" spans="1:14" x14ac:dyDescent="0.2">
      <c r="A108" s="15" t="s">
        <v>0</v>
      </c>
      <c r="B108" s="16" t="s">
        <v>0</v>
      </c>
      <c r="C108" s="3" t="s">
        <v>0</v>
      </c>
      <c r="D108" s="16" t="s">
        <v>0</v>
      </c>
      <c r="E108" s="271"/>
      <c r="F108" s="271"/>
      <c r="G108" s="271"/>
      <c r="H108" s="271"/>
      <c r="I108" s="297"/>
      <c r="J108" s="271"/>
      <c r="K108" s="297"/>
      <c r="L108" s="271"/>
      <c r="M108" s="297"/>
      <c r="N108" s="267"/>
    </row>
    <row r="109" spans="1:14" x14ac:dyDescent="0.2">
      <c r="A109" s="9" t="s">
        <v>1237</v>
      </c>
      <c r="B109" s="10" t="s">
        <v>195</v>
      </c>
      <c r="C109" s="3" t="s">
        <v>0</v>
      </c>
      <c r="D109" s="10" t="s">
        <v>196</v>
      </c>
      <c r="E109" s="11"/>
      <c r="F109" s="11"/>
      <c r="G109" s="11"/>
      <c r="H109" s="11"/>
      <c r="I109" s="299">
        <v>1297879.02</v>
      </c>
      <c r="J109" s="266"/>
      <c r="K109" s="299">
        <v>1506898.96</v>
      </c>
      <c r="L109" s="266"/>
      <c r="M109" s="299">
        <v>209019.94</v>
      </c>
      <c r="N109" s="267">
        <v>0</v>
      </c>
    </row>
    <row r="110" spans="1:14" x14ac:dyDescent="0.2">
      <c r="A110" s="9" t="s">
        <v>1238</v>
      </c>
      <c r="B110" s="10" t="s">
        <v>197</v>
      </c>
      <c r="C110" s="3" t="s">
        <v>0</v>
      </c>
      <c r="D110" s="10" t="s">
        <v>196</v>
      </c>
      <c r="E110" s="11"/>
      <c r="F110" s="11"/>
      <c r="G110" s="11"/>
      <c r="H110" s="11"/>
      <c r="I110" s="299">
        <v>1297879.02</v>
      </c>
      <c r="J110" s="266"/>
      <c r="K110" s="299">
        <v>1506898.96</v>
      </c>
      <c r="L110" s="266"/>
      <c r="M110" s="299">
        <v>209019.94</v>
      </c>
      <c r="N110" s="267">
        <v>0</v>
      </c>
    </row>
    <row r="111" spans="1:14" x14ac:dyDescent="0.2">
      <c r="A111" s="28" t="s">
        <v>1239</v>
      </c>
      <c r="B111" s="13" t="s">
        <v>198</v>
      </c>
      <c r="C111" s="3" t="s">
        <v>0</v>
      </c>
      <c r="D111" s="13" t="s">
        <v>199</v>
      </c>
      <c r="E111" s="268"/>
      <c r="F111" s="268"/>
      <c r="G111" s="268"/>
      <c r="H111" s="268"/>
      <c r="I111" s="300">
        <v>1253597.6599999999</v>
      </c>
      <c r="J111" s="270"/>
      <c r="K111" s="300">
        <v>1462617.6</v>
      </c>
      <c r="L111" s="270"/>
      <c r="M111" s="300">
        <v>209019.94</v>
      </c>
      <c r="N111" s="267">
        <v>0</v>
      </c>
    </row>
    <row r="112" spans="1:14" x14ac:dyDescent="0.2">
      <c r="A112" s="28" t="s">
        <v>1668</v>
      </c>
      <c r="B112" s="13" t="s">
        <v>1669</v>
      </c>
      <c r="C112" s="3" t="s">
        <v>0</v>
      </c>
      <c r="D112" s="13" t="s">
        <v>1670</v>
      </c>
      <c r="E112" s="268"/>
      <c r="F112" s="268"/>
      <c r="G112" s="268"/>
      <c r="H112" s="268"/>
      <c r="I112" s="300">
        <v>44281.36</v>
      </c>
      <c r="J112" s="270"/>
      <c r="K112" s="300">
        <v>44281.36</v>
      </c>
      <c r="L112" s="270"/>
      <c r="M112" s="300">
        <v>0</v>
      </c>
      <c r="N112" s="267" t="e">
        <v>#N/A</v>
      </c>
    </row>
    <row r="113" spans="1:14" x14ac:dyDescent="0.2">
      <c r="A113" s="15" t="s">
        <v>0</v>
      </c>
      <c r="B113" s="16" t="s">
        <v>0</v>
      </c>
      <c r="C113" s="3" t="s">
        <v>0</v>
      </c>
      <c r="D113" s="16" t="s">
        <v>0</v>
      </c>
      <c r="E113" s="271"/>
      <c r="F113" s="271"/>
      <c r="G113" s="271"/>
      <c r="H113" s="271"/>
      <c r="I113" s="297"/>
      <c r="J113" s="271"/>
      <c r="K113" s="297"/>
      <c r="L113" s="271"/>
      <c r="M113" s="297"/>
      <c r="N113" s="267"/>
    </row>
    <row r="114" spans="1:14" x14ac:dyDescent="0.2">
      <c r="A114" s="9" t="s">
        <v>1243</v>
      </c>
      <c r="B114" s="10" t="s">
        <v>204</v>
      </c>
      <c r="C114" s="3" t="s">
        <v>0</v>
      </c>
      <c r="D114" s="10" t="s">
        <v>205</v>
      </c>
      <c r="E114" s="11"/>
      <c r="F114" s="11"/>
      <c r="G114" s="11"/>
      <c r="H114" s="11"/>
      <c r="I114" s="299">
        <v>1488958.53</v>
      </c>
      <c r="J114" s="266"/>
      <c r="K114" s="299">
        <v>897895.08</v>
      </c>
      <c r="L114" s="266"/>
      <c r="M114" s="299">
        <v>-591063.44999999995</v>
      </c>
      <c r="N114" s="267">
        <v>0</v>
      </c>
    </row>
    <row r="115" spans="1:14" x14ac:dyDescent="0.2">
      <c r="A115" s="9" t="s">
        <v>1244</v>
      </c>
      <c r="B115" s="10" t="s">
        <v>206</v>
      </c>
      <c r="C115" s="3" t="s">
        <v>0</v>
      </c>
      <c r="D115" s="10" t="s">
        <v>205</v>
      </c>
      <c r="E115" s="11"/>
      <c r="F115" s="11"/>
      <c r="G115" s="11"/>
      <c r="H115" s="11"/>
      <c r="I115" s="299">
        <v>1488958.53</v>
      </c>
      <c r="J115" s="266"/>
      <c r="K115" s="299">
        <v>897895.08</v>
      </c>
      <c r="L115" s="266"/>
      <c r="M115" s="299">
        <v>-591063.44999999995</v>
      </c>
      <c r="N115" s="267">
        <v>0</v>
      </c>
    </row>
    <row r="116" spans="1:14" x14ac:dyDescent="0.2">
      <c r="A116" s="28" t="s">
        <v>1245</v>
      </c>
      <c r="B116" s="13" t="s">
        <v>209</v>
      </c>
      <c r="C116" s="3" t="s">
        <v>0</v>
      </c>
      <c r="D116" s="13" t="s">
        <v>210</v>
      </c>
      <c r="E116" s="268"/>
      <c r="F116" s="268"/>
      <c r="G116" s="268"/>
      <c r="H116" s="268"/>
      <c r="I116" s="300">
        <v>0</v>
      </c>
      <c r="J116" s="270"/>
      <c r="K116" s="300">
        <v>1258.5999999999999</v>
      </c>
      <c r="L116" s="270"/>
      <c r="M116" s="300">
        <v>1258.5999999999999</v>
      </c>
      <c r="N116" s="267">
        <v>0</v>
      </c>
    </row>
    <row r="117" spans="1:14" x14ac:dyDescent="0.2">
      <c r="A117" s="28" t="s">
        <v>1246</v>
      </c>
      <c r="B117" s="13" t="s">
        <v>213</v>
      </c>
      <c r="C117" s="3" t="s">
        <v>0</v>
      </c>
      <c r="D117" s="13" t="s">
        <v>214</v>
      </c>
      <c r="E117" s="268"/>
      <c r="F117" s="268"/>
      <c r="G117" s="268"/>
      <c r="H117" s="268"/>
      <c r="I117" s="300">
        <v>556102.35</v>
      </c>
      <c r="J117" s="270"/>
      <c r="K117" s="300">
        <v>892764.27</v>
      </c>
      <c r="L117" s="270"/>
      <c r="M117" s="300">
        <v>336661.92</v>
      </c>
      <c r="N117" s="267">
        <v>0</v>
      </c>
    </row>
    <row r="118" spans="1:14" x14ac:dyDescent="0.2">
      <c r="A118" s="28" t="s">
        <v>1247</v>
      </c>
      <c r="B118" s="13" t="s">
        <v>215</v>
      </c>
      <c r="C118" s="3" t="s">
        <v>0</v>
      </c>
      <c r="D118" s="13" t="s">
        <v>216</v>
      </c>
      <c r="E118" s="268"/>
      <c r="F118" s="268"/>
      <c r="G118" s="268"/>
      <c r="H118" s="268"/>
      <c r="I118" s="300">
        <v>0</v>
      </c>
      <c r="J118" s="270"/>
      <c r="K118" s="300">
        <v>331</v>
      </c>
      <c r="L118" s="270"/>
      <c r="M118" s="300">
        <v>331</v>
      </c>
      <c r="N118" s="267">
        <v>0</v>
      </c>
    </row>
    <row r="119" spans="1:14" x14ac:dyDescent="0.2">
      <c r="A119" s="28" t="s">
        <v>1248</v>
      </c>
      <c r="B119" s="13" t="s">
        <v>217</v>
      </c>
      <c r="C119" s="3" t="s">
        <v>0</v>
      </c>
      <c r="D119" s="13" t="s">
        <v>218</v>
      </c>
      <c r="E119" s="268"/>
      <c r="F119" s="268"/>
      <c r="G119" s="268"/>
      <c r="H119" s="268"/>
      <c r="I119" s="300">
        <v>0</v>
      </c>
      <c r="J119" s="270"/>
      <c r="K119" s="300">
        <v>3541.21</v>
      </c>
      <c r="L119" s="270"/>
      <c r="M119" s="300">
        <v>3541.21</v>
      </c>
      <c r="N119" s="267" t="e">
        <v>#N/A</v>
      </c>
    </row>
    <row r="120" spans="1:14" x14ac:dyDescent="0.2">
      <c r="A120" s="28" t="s">
        <v>1249</v>
      </c>
      <c r="B120" s="13" t="s">
        <v>219</v>
      </c>
      <c r="C120" s="3" t="s">
        <v>0</v>
      </c>
      <c r="D120" s="13" t="s">
        <v>220</v>
      </c>
      <c r="E120" s="268"/>
      <c r="F120" s="268"/>
      <c r="G120" s="268"/>
      <c r="H120" s="268"/>
      <c r="I120" s="300">
        <v>110916.38</v>
      </c>
      <c r="J120" s="270"/>
      <c r="K120" s="300">
        <v>0</v>
      </c>
      <c r="L120" s="270"/>
      <c r="M120" s="300">
        <v>-110916.38</v>
      </c>
      <c r="N120" s="267" t="e">
        <v>#N/A</v>
      </c>
    </row>
    <row r="121" spans="1:14" x14ac:dyDescent="0.2">
      <c r="A121" s="28" t="s">
        <v>1250</v>
      </c>
      <c r="B121" s="13" t="s">
        <v>1251</v>
      </c>
      <c r="C121" s="3" t="s">
        <v>0</v>
      </c>
      <c r="D121" s="13" t="s">
        <v>1252</v>
      </c>
      <c r="E121" s="268"/>
      <c r="F121" s="268"/>
      <c r="G121" s="268"/>
      <c r="H121" s="268"/>
      <c r="I121" s="300">
        <v>821939.8</v>
      </c>
      <c r="J121" s="270"/>
      <c r="K121" s="300">
        <v>0</v>
      </c>
      <c r="L121" s="270"/>
      <c r="M121" s="300">
        <v>-821939.8</v>
      </c>
      <c r="N121" s="267" t="e">
        <v>#N/A</v>
      </c>
    </row>
    <row r="122" spans="1:14" x14ac:dyDescent="0.2">
      <c r="A122" s="9" t="s">
        <v>0</v>
      </c>
      <c r="B122" s="10" t="s">
        <v>0</v>
      </c>
      <c r="C122" s="3" t="s">
        <v>0</v>
      </c>
      <c r="D122" s="10" t="s">
        <v>0</v>
      </c>
      <c r="E122" s="11"/>
      <c r="F122" s="11"/>
      <c r="G122" s="11"/>
      <c r="H122" s="11"/>
      <c r="I122" s="301"/>
      <c r="J122" s="11"/>
      <c r="K122" s="301"/>
      <c r="L122" s="11"/>
      <c r="M122" s="301"/>
      <c r="N122" s="267"/>
    </row>
    <row r="123" spans="1:14" x14ac:dyDescent="0.2">
      <c r="A123" s="9" t="s">
        <v>1253</v>
      </c>
      <c r="B123" s="10" t="s">
        <v>221</v>
      </c>
      <c r="C123" s="3" t="s">
        <v>0</v>
      </c>
      <c r="D123" s="10" t="s">
        <v>222</v>
      </c>
      <c r="E123" s="11"/>
      <c r="F123" s="11"/>
      <c r="G123" s="11"/>
      <c r="H123" s="11"/>
      <c r="I123" s="299">
        <v>1217.74</v>
      </c>
      <c r="J123" s="266"/>
      <c r="K123" s="299">
        <v>0</v>
      </c>
      <c r="L123" s="266"/>
      <c r="M123" s="299">
        <v>-1217.74</v>
      </c>
      <c r="N123" s="267">
        <v>0</v>
      </c>
    </row>
    <row r="124" spans="1:14" x14ac:dyDescent="0.2">
      <c r="A124" s="9" t="s">
        <v>1254</v>
      </c>
      <c r="B124" s="10" t="s">
        <v>223</v>
      </c>
      <c r="C124" s="3" t="s">
        <v>0</v>
      </c>
      <c r="D124" s="10" t="s">
        <v>224</v>
      </c>
      <c r="E124" s="11"/>
      <c r="F124" s="11"/>
      <c r="G124" s="11"/>
      <c r="H124" s="11"/>
      <c r="I124" s="299">
        <v>120.47</v>
      </c>
      <c r="J124" s="266"/>
      <c r="K124" s="299">
        <v>0</v>
      </c>
      <c r="L124" s="266"/>
      <c r="M124" s="299">
        <v>-120.47</v>
      </c>
      <c r="N124" s="267" t="e">
        <v>#N/A</v>
      </c>
    </row>
    <row r="125" spans="1:14" x14ac:dyDescent="0.2">
      <c r="A125" s="9" t="s">
        <v>1255</v>
      </c>
      <c r="B125" s="10" t="s">
        <v>225</v>
      </c>
      <c r="C125" s="3" t="s">
        <v>0</v>
      </c>
      <c r="D125" s="10" t="s">
        <v>226</v>
      </c>
      <c r="E125" s="11"/>
      <c r="F125" s="11"/>
      <c r="G125" s="11"/>
      <c r="H125" s="11"/>
      <c r="I125" s="299">
        <v>120.47</v>
      </c>
      <c r="J125" s="266"/>
      <c r="K125" s="299">
        <v>0</v>
      </c>
      <c r="L125" s="266"/>
      <c r="M125" s="299">
        <v>-120.47</v>
      </c>
      <c r="N125" s="267" t="e">
        <v>#N/A</v>
      </c>
    </row>
    <row r="126" spans="1:14" x14ac:dyDescent="0.2">
      <c r="A126" s="9" t="s">
        <v>1256</v>
      </c>
      <c r="B126" s="10" t="s">
        <v>227</v>
      </c>
      <c r="C126" s="3" t="s">
        <v>0</v>
      </c>
      <c r="D126" s="10" t="s">
        <v>228</v>
      </c>
      <c r="E126" s="11"/>
      <c r="F126" s="11"/>
      <c r="G126" s="11"/>
      <c r="H126" s="11"/>
      <c r="I126" s="299">
        <v>120.47</v>
      </c>
      <c r="J126" s="266"/>
      <c r="K126" s="299">
        <v>0</v>
      </c>
      <c r="L126" s="266"/>
      <c r="M126" s="299">
        <v>-120.47</v>
      </c>
      <c r="N126" s="267" t="e">
        <v>#N/A</v>
      </c>
    </row>
    <row r="127" spans="1:14" x14ac:dyDescent="0.2">
      <c r="A127" s="28" t="s">
        <v>1257</v>
      </c>
      <c r="B127" s="13" t="s">
        <v>229</v>
      </c>
      <c r="C127" s="3" t="s">
        <v>0</v>
      </c>
      <c r="D127" s="13" t="s">
        <v>230</v>
      </c>
      <c r="E127" s="268"/>
      <c r="F127" s="268"/>
      <c r="G127" s="268"/>
      <c r="H127" s="268"/>
      <c r="I127" s="300">
        <v>120.47</v>
      </c>
      <c r="J127" s="270"/>
      <c r="K127" s="300">
        <v>0</v>
      </c>
      <c r="L127" s="270"/>
      <c r="M127" s="300">
        <v>-120.47</v>
      </c>
      <c r="N127" s="267" t="e">
        <v>#N/A</v>
      </c>
    </row>
    <row r="128" spans="1:14" x14ac:dyDescent="0.2">
      <c r="A128" s="9" t="s">
        <v>0</v>
      </c>
      <c r="B128" s="10" t="s">
        <v>0</v>
      </c>
      <c r="C128" s="3" t="s">
        <v>0</v>
      </c>
      <c r="D128" s="10" t="s">
        <v>0</v>
      </c>
      <c r="E128" s="11"/>
      <c r="F128" s="11"/>
      <c r="G128" s="11"/>
      <c r="H128" s="11"/>
      <c r="I128" s="301"/>
      <c r="J128" s="11"/>
      <c r="K128" s="301"/>
      <c r="L128" s="11"/>
      <c r="M128" s="301"/>
      <c r="N128" s="267"/>
    </row>
    <row r="129" spans="1:14" x14ac:dyDescent="0.2">
      <c r="A129" s="9" t="s">
        <v>1258</v>
      </c>
      <c r="B129" s="10" t="s">
        <v>231</v>
      </c>
      <c r="C129" s="3" t="s">
        <v>0</v>
      </c>
      <c r="D129" s="10" t="s">
        <v>232</v>
      </c>
      <c r="E129" s="11"/>
      <c r="F129" s="11"/>
      <c r="G129" s="11"/>
      <c r="H129" s="11"/>
      <c r="I129" s="299">
        <v>1097.27</v>
      </c>
      <c r="J129" s="266"/>
      <c r="K129" s="299">
        <v>0</v>
      </c>
      <c r="L129" s="266"/>
      <c r="M129" s="299">
        <v>-1097.27</v>
      </c>
      <c r="N129" s="267">
        <v>0</v>
      </c>
    </row>
    <row r="130" spans="1:14" x14ac:dyDescent="0.2">
      <c r="A130" s="9" t="s">
        <v>1259</v>
      </c>
      <c r="B130" s="10" t="s">
        <v>233</v>
      </c>
      <c r="C130" s="3" t="s">
        <v>0</v>
      </c>
      <c r="D130" s="10" t="s">
        <v>234</v>
      </c>
      <c r="E130" s="11"/>
      <c r="F130" s="11"/>
      <c r="G130" s="11"/>
      <c r="H130" s="11"/>
      <c r="I130" s="299">
        <v>1097.27</v>
      </c>
      <c r="J130" s="266"/>
      <c r="K130" s="299">
        <v>0</v>
      </c>
      <c r="L130" s="266"/>
      <c r="M130" s="299">
        <v>-1097.27</v>
      </c>
      <c r="N130" s="267">
        <v>0</v>
      </c>
    </row>
    <row r="131" spans="1:14" x14ac:dyDescent="0.2">
      <c r="A131" s="9" t="s">
        <v>1260</v>
      </c>
      <c r="B131" s="10" t="s">
        <v>235</v>
      </c>
      <c r="C131" s="3" t="s">
        <v>0</v>
      </c>
      <c r="D131" s="10" t="s">
        <v>234</v>
      </c>
      <c r="E131" s="11"/>
      <c r="F131" s="11"/>
      <c r="G131" s="11"/>
      <c r="H131" s="11"/>
      <c r="I131" s="299">
        <v>1097.27</v>
      </c>
      <c r="J131" s="266"/>
      <c r="K131" s="299">
        <v>0</v>
      </c>
      <c r="L131" s="266"/>
      <c r="M131" s="299">
        <v>-1097.27</v>
      </c>
      <c r="N131" s="267">
        <v>0</v>
      </c>
    </row>
    <row r="132" spans="1:14" x14ac:dyDescent="0.2">
      <c r="A132" s="28" t="s">
        <v>1261</v>
      </c>
      <c r="B132" s="13" t="s">
        <v>236</v>
      </c>
      <c r="C132" s="3" t="s">
        <v>0</v>
      </c>
      <c r="D132" s="13" t="s">
        <v>237</v>
      </c>
      <c r="E132" s="268"/>
      <c r="F132" s="268"/>
      <c r="G132" s="268"/>
      <c r="H132" s="268"/>
      <c r="I132" s="300">
        <v>1097.27</v>
      </c>
      <c r="J132" s="270"/>
      <c r="K132" s="300">
        <v>0</v>
      </c>
      <c r="L132" s="270"/>
      <c r="M132" s="300">
        <v>-1097.27</v>
      </c>
      <c r="N132" s="267">
        <v>0</v>
      </c>
    </row>
    <row r="133" spans="1:14" x14ac:dyDescent="0.2">
      <c r="A133" s="15" t="s">
        <v>0</v>
      </c>
      <c r="B133" s="16" t="s">
        <v>0</v>
      </c>
      <c r="C133" s="3" t="s">
        <v>0</v>
      </c>
      <c r="D133" s="16" t="s">
        <v>0</v>
      </c>
      <c r="E133" s="271"/>
      <c r="F133" s="271"/>
      <c r="G133" s="271"/>
      <c r="H133" s="271"/>
      <c r="I133" s="297"/>
      <c r="J133" s="271"/>
      <c r="K133" s="297"/>
      <c r="L133" s="271"/>
      <c r="M133" s="297"/>
      <c r="N133" s="267"/>
    </row>
    <row r="134" spans="1:14" x14ac:dyDescent="0.2">
      <c r="A134" s="9" t="s">
        <v>1262</v>
      </c>
      <c r="B134" s="10" t="s">
        <v>1263</v>
      </c>
      <c r="C134" s="10" t="s">
        <v>238</v>
      </c>
      <c r="D134" s="11"/>
      <c r="E134" s="11"/>
      <c r="F134" s="11"/>
      <c r="G134" s="11"/>
      <c r="H134" s="11"/>
      <c r="I134" s="299">
        <v>2251090.7400000002</v>
      </c>
      <c r="J134" s="266"/>
      <c r="K134" s="299">
        <v>43084.160000000003</v>
      </c>
      <c r="L134" s="266"/>
      <c r="M134" s="299">
        <v>2208006.58</v>
      </c>
      <c r="N134" s="267">
        <v>0</v>
      </c>
    </row>
    <row r="135" spans="1:14" x14ac:dyDescent="0.2">
      <c r="A135" s="9" t="s">
        <v>1264</v>
      </c>
      <c r="B135" s="10" t="s">
        <v>239</v>
      </c>
      <c r="C135" s="3" t="s">
        <v>0</v>
      </c>
      <c r="D135" s="10" t="s">
        <v>240</v>
      </c>
      <c r="E135" s="11"/>
      <c r="F135" s="11"/>
      <c r="G135" s="11"/>
      <c r="H135" s="11"/>
      <c r="I135" s="299">
        <v>767240.63</v>
      </c>
      <c r="J135" s="266"/>
      <c r="K135" s="299">
        <v>30388.31</v>
      </c>
      <c r="L135" s="266"/>
      <c r="M135" s="299">
        <v>736852.32</v>
      </c>
      <c r="N135" s="267">
        <v>0</v>
      </c>
    </row>
    <row r="136" spans="1:14" x14ac:dyDescent="0.2">
      <c r="A136" s="9" t="s">
        <v>1265</v>
      </c>
      <c r="B136" s="10" t="s">
        <v>241</v>
      </c>
      <c r="C136" s="3" t="s">
        <v>0</v>
      </c>
      <c r="D136" s="10" t="s">
        <v>242</v>
      </c>
      <c r="E136" s="11"/>
      <c r="F136" s="11"/>
      <c r="G136" s="11"/>
      <c r="H136" s="11"/>
      <c r="I136" s="299">
        <v>693600.98</v>
      </c>
      <c r="J136" s="266"/>
      <c r="K136" s="299">
        <v>30388.31</v>
      </c>
      <c r="L136" s="266"/>
      <c r="M136" s="307">
        <v>663212.67000000004</v>
      </c>
      <c r="N136" s="267">
        <v>0</v>
      </c>
    </row>
    <row r="137" spans="1:14" x14ac:dyDescent="0.2">
      <c r="A137" s="9" t="s">
        <v>1266</v>
      </c>
      <c r="B137" s="10" t="s">
        <v>243</v>
      </c>
      <c r="C137" s="3" t="s">
        <v>0</v>
      </c>
      <c r="D137" s="10" t="s">
        <v>244</v>
      </c>
      <c r="E137" s="11"/>
      <c r="F137" s="11"/>
      <c r="G137" s="11"/>
      <c r="H137" s="11"/>
      <c r="I137" s="299">
        <v>50095.360000000001</v>
      </c>
      <c r="J137" s="266"/>
      <c r="K137" s="299">
        <v>0.87</v>
      </c>
      <c r="L137" s="266"/>
      <c r="M137" s="299">
        <v>50094.49</v>
      </c>
      <c r="N137" s="267">
        <v>0</v>
      </c>
    </row>
    <row r="138" spans="1:14" x14ac:dyDescent="0.2">
      <c r="A138" s="9" t="s">
        <v>1267</v>
      </c>
      <c r="B138" s="10" t="s">
        <v>245</v>
      </c>
      <c r="C138" s="3" t="s">
        <v>0</v>
      </c>
      <c r="D138" s="10" t="s">
        <v>246</v>
      </c>
      <c r="E138" s="11"/>
      <c r="F138" s="11"/>
      <c r="G138" s="11"/>
      <c r="H138" s="11"/>
      <c r="I138" s="299">
        <v>50095.360000000001</v>
      </c>
      <c r="J138" s="266"/>
      <c r="K138" s="299">
        <v>0.87</v>
      </c>
      <c r="L138" s="266"/>
      <c r="M138" s="299">
        <v>50094.49</v>
      </c>
      <c r="N138" s="267" t="s">
        <v>247</v>
      </c>
    </row>
    <row r="139" spans="1:14" x14ac:dyDescent="0.2">
      <c r="A139" s="28" t="s">
        <v>1268</v>
      </c>
      <c r="B139" s="13" t="s">
        <v>248</v>
      </c>
      <c r="C139" s="3" t="s">
        <v>0</v>
      </c>
      <c r="D139" s="13" t="s">
        <v>249</v>
      </c>
      <c r="E139" s="268"/>
      <c r="F139" s="268"/>
      <c r="G139" s="268"/>
      <c r="H139" s="268"/>
      <c r="I139" s="300">
        <v>30631.13</v>
      </c>
      <c r="J139" s="270"/>
      <c r="K139" s="300">
        <v>0.86</v>
      </c>
      <c r="L139" s="270"/>
      <c r="M139" s="300">
        <v>30630.27</v>
      </c>
      <c r="N139" s="267">
        <v>0</v>
      </c>
    </row>
    <row r="140" spans="1:14" x14ac:dyDescent="0.2">
      <c r="A140" s="28" t="s">
        <v>1269</v>
      </c>
      <c r="B140" s="13" t="s">
        <v>252</v>
      </c>
      <c r="C140" s="3" t="s">
        <v>0</v>
      </c>
      <c r="D140" s="13" t="s">
        <v>253</v>
      </c>
      <c r="E140" s="268"/>
      <c r="F140" s="268"/>
      <c r="G140" s="268"/>
      <c r="H140" s="268"/>
      <c r="I140" s="300">
        <v>7810.8</v>
      </c>
      <c r="J140" s="270"/>
      <c r="K140" s="300">
        <v>0</v>
      </c>
      <c r="L140" s="270"/>
      <c r="M140" s="300">
        <v>7810.8</v>
      </c>
      <c r="N140" s="267">
        <v>0</v>
      </c>
    </row>
    <row r="141" spans="1:14" x14ac:dyDescent="0.2">
      <c r="A141" s="28" t="s">
        <v>1270</v>
      </c>
      <c r="B141" s="13" t="s">
        <v>254</v>
      </c>
      <c r="C141" s="3" t="s">
        <v>0</v>
      </c>
      <c r="D141" s="13" t="s">
        <v>255</v>
      </c>
      <c r="E141" s="268"/>
      <c r="F141" s="268"/>
      <c r="G141" s="268"/>
      <c r="H141" s="268"/>
      <c r="I141" s="300">
        <v>2450.4499999999998</v>
      </c>
      <c r="J141" s="270"/>
      <c r="K141" s="300">
        <v>0</v>
      </c>
      <c r="L141" s="270"/>
      <c r="M141" s="300">
        <v>2450.4499999999998</v>
      </c>
      <c r="N141" s="267">
        <v>0</v>
      </c>
    </row>
    <row r="142" spans="1:14" x14ac:dyDescent="0.2">
      <c r="A142" s="28" t="s">
        <v>1271</v>
      </c>
      <c r="B142" s="13" t="s">
        <v>256</v>
      </c>
      <c r="C142" s="3" t="s">
        <v>0</v>
      </c>
      <c r="D142" s="13" t="s">
        <v>257</v>
      </c>
      <c r="E142" s="268"/>
      <c r="F142" s="268"/>
      <c r="G142" s="268"/>
      <c r="H142" s="268"/>
      <c r="I142" s="300">
        <v>306.31</v>
      </c>
      <c r="J142" s="270"/>
      <c r="K142" s="300">
        <v>0</v>
      </c>
      <c r="L142" s="270"/>
      <c r="M142" s="300">
        <v>306.31</v>
      </c>
      <c r="N142" s="267">
        <v>0</v>
      </c>
    </row>
    <row r="143" spans="1:14" x14ac:dyDescent="0.2">
      <c r="A143" s="28" t="s">
        <v>1272</v>
      </c>
      <c r="B143" s="13" t="s">
        <v>258</v>
      </c>
      <c r="C143" s="3" t="s">
        <v>0</v>
      </c>
      <c r="D143" s="13" t="s">
        <v>259</v>
      </c>
      <c r="E143" s="268"/>
      <c r="F143" s="268"/>
      <c r="G143" s="268"/>
      <c r="H143" s="268"/>
      <c r="I143" s="300">
        <v>836</v>
      </c>
      <c r="J143" s="270"/>
      <c r="K143" s="300">
        <v>0</v>
      </c>
      <c r="L143" s="270"/>
      <c r="M143" s="300">
        <v>836</v>
      </c>
      <c r="N143" s="267">
        <v>0</v>
      </c>
    </row>
    <row r="144" spans="1:14" x14ac:dyDescent="0.2">
      <c r="A144" s="28" t="s">
        <v>1273</v>
      </c>
      <c r="B144" s="13" t="s">
        <v>260</v>
      </c>
      <c r="C144" s="3" t="s">
        <v>0</v>
      </c>
      <c r="D144" s="13" t="s">
        <v>154</v>
      </c>
      <c r="E144" s="268"/>
      <c r="F144" s="268"/>
      <c r="G144" s="268"/>
      <c r="H144" s="268"/>
      <c r="I144" s="300">
        <v>2552.56</v>
      </c>
      <c r="J144" s="270"/>
      <c r="K144" s="300">
        <v>0</v>
      </c>
      <c r="L144" s="270"/>
      <c r="M144" s="300">
        <v>2552.56</v>
      </c>
      <c r="N144" s="267">
        <v>0</v>
      </c>
    </row>
    <row r="145" spans="1:14" x14ac:dyDescent="0.2">
      <c r="A145" s="28" t="s">
        <v>1274</v>
      </c>
      <c r="B145" s="13" t="s">
        <v>261</v>
      </c>
      <c r="C145" s="3" t="s">
        <v>0</v>
      </c>
      <c r="D145" s="13" t="s">
        <v>262</v>
      </c>
      <c r="E145" s="268"/>
      <c r="F145" s="268"/>
      <c r="G145" s="268"/>
      <c r="H145" s="268"/>
      <c r="I145" s="300">
        <v>3403.79</v>
      </c>
      <c r="J145" s="270"/>
      <c r="K145" s="300">
        <v>0.01</v>
      </c>
      <c r="L145" s="270"/>
      <c r="M145" s="300">
        <v>3403.78</v>
      </c>
      <c r="N145" s="267" t="e">
        <v>#N/A</v>
      </c>
    </row>
    <row r="146" spans="1:14" x14ac:dyDescent="0.2">
      <c r="A146" s="28" t="s">
        <v>1275</v>
      </c>
      <c r="B146" s="13" t="s">
        <v>263</v>
      </c>
      <c r="C146" s="3" t="s">
        <v>0</v>
      </c>
      <c r="D146" s="13" t="s">
        <v>264</v>
      </c>
      <c r="E146" s="268"/>
      <c r="F146" s="268"/>
      <c r="G146" s="268"/>
      <c r="H146" s="268"/>
      <c r="I146" s="300">
        <v>204.2</v>
      </c>
      <c r="J146" s="270"/>
      <c r="K146" s="300">
        <v>0</v>
      </c>
      <c r="L146" s="270"/>
      <c r="M146" s="300">
        <v>204.2</v>
      </c>
      <c r="N146" s="267">
        <v>0</v>
      </c>
    </row>
    <row r="147" spans="1:14" x14ac:dyDescent="0.2">
      <c r="A147" s="28" t="s">
        <v>1276</v>
      </c>
      <c r="B147" s="13" t="s">
        <v>265</v>
      </c>
      <c r="C147" s="3" t="s">
        <v>0</v>
      </c>
      <c r="D147" s="13" t="s">
        <v>266</v>
      </c>
      <c r="E147" s="268"/>
      <c r="F147" s="268"/>
      <c r="G147" s="268"/>
      <c r="H147" s="268"/>
      <c r="I147" s="300">
        <v>272.27999999999997</v>
      </c>
      <c r="J147" s="270"/>
      <c r="K147" s="300">
        <v>0</v>
      </c>
      <c r="L147" s="270"/>
      <c r="M147" s="300">
        <v>272.27999999999997</v>
      </c>
      <c r="N147" s="267" t="e">
        <v>#N/A</v>
      </c>
    </row>
    <row r="148" spans="1:14" x14ac:dyDescent="0.2">
      <c r="A148" s="28" t="s">
        <v>1277</v>
      </c>
      <c r="B148" s="13" t="s">
        <v>267</v>
      </c>
      <c r="C148" s="3" t="s">
        <v>0</v>
      </c>
      <c r="D148" s="13" t="s">
        <v>268</v>
      </c>
      <c r="E148" s="268"/>
      <c r="F148" s="268"/>
      <c r="G148" s="268"/>
      <c r="H148" s="268"/>
      <c r="I148" s="300">
        <v>75.03</v>
      </c>
      <c r="J148" s="270"/>
      <c r="K148" s="300">
        <v>0</v>
      </c>
      <c r="L148" s="270"/>
      <c r="M148" s="300">
        <v>75.03</v>
      </c>
      <c r="N148" s="267">
        <v>0</v>
      </c>
    </row>
    <row r="149" spans="1:14" x14ac:dyDescent="0.2">
      <c r="A149" s="28" t="s">
        <v>1278</v>
      </c>
      <c r="B149" s="13" t="s">
        <v>269</v>
      </c>
      <c r="C149" s="3" t="s">
        <v>0</v>
      </c>
      <c r="D149" s="13" t="s">
        <v>270</v>
      </c>
      <c r="E149" s="268"/>
      <c r="F149" s="268"/>
      <c r="G149" s="268"/>
      <c r="H149" s="268"/>
      <c r="I149" s="300">
        <v>34.03</v>
      </c>
      <c r="J149" s="270"/>
      <c r="K149" s="300">
        <v>0</v>
      </c>
      <c r="L149" s="270"/>
      <c r="M149" s="300">
        <v>34.03</v>
      </c>
      <c r="N149" s="267" t="e">
        <v>#N/A</v>
      </c>
    </row>
    <row r="150" spans="1:14" x14ac:dyDescent="0.2">
      <c r="A150" s="28" t="s">
        <v>1279</v>
      </c>
      <c r="B150" s="13" t="s">
        <v>271</v>
      </c>
      <c r="C150" s="3" t="s">
        <v>0</v>
      </c>
      <c r="D150" s="13" t="s">
        <v>272</v>
      </c>
      <c r="E150" s="268"/>
      <c r="F150" s="268"/>
      <c r="G150" s="268"/>
      <c r="H150" s="268"/>
      <c r="I150" s="300">
        <v>650.91</v>
      </c>
      <c r="J150" s="270"/>
      <c r="K150" s="300">
        <v>0</v>
      </c>
      <c r="L150" s="270"/>
      <c r="M150" s="300">
        <v>650.91</v>
      </c>
      <c r="N150" s="267">
        <v>0</v>
      </c>
    </row>
    <row r="151" spans="1:14" x14ac:dyDescent="0.2">
      <c r="A151" s="28" t="s">
        <v>1280</v>
      </c>
      <c r="B151" s="13" t="s">
        <v>273</v>
      </c>
      <c r="C151" s="3" t="s">
        <v>0</v>
      </c>
      <c r="D151" s="13" t="s">
        <v>274</v>
      </c>
      <c r="E151" s="268"/>
      <c r="F151" s="268"/>
      <c r="G151" s="268"/>
      <c r="H151" s="268"/>
      <c r="I151" s="300">
        <v>867.87</v>
      </c>
      <c r="J151" s="270"/>
      <c r="K151" s="300">
        <v>0</v>
      </c>
      <c r="L151" s="270"/>
      <c r="M151" s="300">
        <v>867.87</v>
      </c>
      <c r="N151" s="267" t="e">
        <v>#N/A</v>
      </c>
    </row>
    <row r="152" spans="1:14" x14ac:dyDescent="0.2">
      <c r="A152" s="15" t="s">
        <v>0</v>
      </c>
      <c r="B152" s="16" t="s">
        <v>0</v>
      </c>
      <c r="C152" s="3" t="s">
        <v>0</v>
      </c>
      <c r="D152" s="16" t="s">
        <v>0</v>
      </c>
      <c r="E152" s="271"/>
      <c r="F152" s="271"/>
      <c r="G152" s="271"/>
      <c r="H152" s="271"/>
      <c r="I152" s="297"/>
      <c r="J152" s="271"/>
      <c r="K152" s="297"/>
      <c r="L152" s="271"/>
      <c r="M152" s="297"/>
      <c r="N152" s="267"/>
    </row>
    <row r="153" spans="1:14" x14ac:dyDescent="0.2">
      <c r="A153" s="9" t="s">
        <v>1281</v>
      </c>
      <c r="B153" s="10" t="s">
        <v>275</v>
      </c>
      <c r="C153" s="3" t="s">
        <v>0</v>
      </c>
      <c r="D153" s="10" t="s">
        <v>276</v>
      </c>
      <c r="E153" s="11"/>
      <c r="F153" s="11"/>
      <c r="G153" s="11"/>
      <c r="H153" s="11"/>
      <c r="I153" s="299">
        <v>639571.47</v>
      </c>
      <c r="J153" s="266"/>
      <c r="K153" s="299">
        <v>30159.439999999999</v>
      </c>
      <c r="L153" s="266"/>
      <c r="M153" s="299">
        <v>609412.03</v>
      </c>
      <c r="N153" s="267">
        <v>0</v>
      </c>
    </row>
    <row r="154" spans="1:14" x14ac:dyDescent="0.2">
      <c r="A154" s="9" t="s">
        <v>1282</v>
      </c>
      <c r="B154" s="10" t="s">
        <v>277</v>
      </c>
      <c r="C154" s="3" t="s">
        <v>0</v>
      </c>
      <c r="D154" s="10" t="s">
        <v>246</v>
      </c>
      <c r="E154" s="11"/>
      <c r="F154" s="11"/>
      <c r="G154" s="11"/>
      <c r="H154" s="11"/>
      <c r="I154" s="299">
        <v>161871.26999999999</v>
      </c>
      <c r="J154" s="266"/>
      <c r="K154" s="299">
        <v>9815.25</v>
      </c>
      <c r="L154" s="266"/>
      <c r="M154" s="299">
        <v>152056.01999999999</v>
      </c>
      <c r="N154" s="267" t="s">
        <v>278</v>
      </c>
    </row>
    <row r="155" spans="1:14" x14ac:dyDescent="0.2">
      <c r="A155" s="28" t="s">
        <v>1283</v>
      </c>
      <c r="B155" s="13" t="s">
        <v>279</v>
      </c>
      <c r="C155" s="3" t="s">
        <v>0</v>
      </c>
      <c r="D155" s="13" t="s">
        <v>280</v>
      </c>
      <c r="E155" s="268"/>
      <c r="F155" s="268"/>
      <c r="G155" s="268"/>
      <c r="H155" s="268"/>
      <c r="I155" s="300">
        <v>75012.86</v>
      </c>
      <c r="J155" s="270"/>
      <c r="K155" s="300">
        <v>43.2</v>
      </c>
      <c r="L155" s="270"/>
      <c r="M155" s="300">
        <v>74969.66</v>
      </c>
      <c r="N155" s="267">
        <v>0</v>
      </c>
    </row>
    <row r="156" spans="1:14" x14ac:dyDescent="0.2">
      <c r="A156" s="28" t="s">
        <v>1684</v>
      </c>
      <c r="B156" s="13" t="s">
        <v>281</v>
      </c>
      <c r="C156" s="3" t="s">
        <v>0</v>
      </c>
      <c r="D156" s="13" t="s">
        <v>251</v>
      </c>
      <c r="E156" s="268"/>
      <c r="F156" s="268"/>
      <c r="G156" s="268"/>
      <c r="H156" s="268"/>
      <c r="I156" s="300">
        <v>0</v>
      </c>
      <c r="J156" s="270"/>
      <c r="K156" s="300">
        <v>0.44</v>
      </c>
      <c r="L156" s="270"/>
      <c r="M156" s="300">
        <v>-0.44</v>
      </c>
      <c r="N156" s="267" t="e">
        <v>#N/A</v>
      </c>
    </row>
    <row r="157" spans="1:14" x14ac:dyDescent="0.2">
      <c r="A157" s="28" t="s">
        <v>1809</v>
      </c>
      <c r="B157" s="13" t="s">
        <v>1810</v>
      </c>
      <c r="C157" s="3" t="s">
        <v>0</v>
      </c>
      <c r="D157" s="13" t="s">
        <v>309</v>
      </c>
      <c r="E157" s="268"/>
      <c r="F157" s="268"/>
      <c r="G157" s="268"/>
      <c r="H157" s="268"/>
      <c r="I157" s="300">
        <v>5545.87</v>
      </c>
      <c r="J157" s="270"/>
      <c r="K157" s="300">
        <v>0</v>
      </c>
      <c r="L157" s="270"/>
      <c r="M157" s="300">
        <v>5545.87</v>
      </c>
      <c r="N157" s="267" t="e">
        <v>#N/A</v>
      </c>
    </row>
    <row r="158" spans="1:14" x14ac:dyDescent="0.2">
      <c r="A158" s="28" t="s">
        <v>1811</v>
      </c>
      <c r="B158" s="13" t="s">
        <v>1812</v>
      </c>
      <c r="C158" s="3" t="s">
        <v>0</v>
      </c>
      <c r="D158" s="13" t="s">
        <v>1305</v>
      </c>
      <c r="E158" s="268"/>
      <c r="F158" s="268"/>
      <c r="G158" s="268"/>
      <c r="H158" s="268"/>
      <c r="I158" s="300">
        <v>17.36</v>
      </c>
      <c r="J158" s="270"/>
      <c r="K158" s="300">
        <v>0</v>
      </c>
      <c r="L158" s="270"/>
      <c r="M158" s="300">
        <v>17.36</v>
      </c>
      <c r="N158" s="267" t="e">
        <v>#N/A</v>
      </c>
    </row>
    <row r="159" spans="1:14" x14ac:dyDescent="0.2">
      <c r="A159" s="28" t="s">
        <v>1284</v>
      </c>
      <c r="B159" s="13" t="s">
        <v>282</v>
      </c>
      <c r="C159" s="3" t="s">
        <v>0</v>
      </c>
      <c r="D159" s="13" t="s">
        <v>283</v>
      </c>
      <c r="E159" s="268"/>
      <c r="F159" s="268"/>
      <c r="G159" s="268"/>
      <c r="H159" s="268"/>
      <c r="I159" s="300">
        <v>20445.04</v>
      </c>
      <c r="J159" s="270"/>
      <c r="K159" s="300">
        <v>0</v>
      </c>
      <c r="L159" s="270"/>
      <c r="M159" s="300">
        <v>20445.04</v>
      </c>
      <c r="N159" s="267">
        <v>0</v>
      </c>
    </row>
    <row r="160" spans="1:14" x14ac:dyDescent="0.2">
      <c r="A160" s="28" t="s">
        <v>1285</v>
      </c>
      <c r="B160" s="13" t="s">
        <v>284</v>
      </c>
      <c r="C160" s="3" t="s">
        <v>0</v>
      </c>
      <c r="D160" s="13" t="s">
        <v>285</v>
      </c>
      <c r="E160" s="268"/>
      <c r="F160" s="268"/>
      <c r="G160" s="268"/>
      <c r="H160" s="268"/>
      <c r="I160" s="300">
        <v>6414.08</v>
      </c>
      <c r="J160" s="270"/>
      <c r="K160" s="300">
        <v>0</v>
      </c>
      <c r="L160" s="270"/>
      <c r="M160" s="300">
        <v>6414.08</v>
      </c>
      <c r="N160" s="267">
        <v>0</v>
      </c>
    </row>
    <row r="161" spans="1:14" x14ac:dyDescent="0.2">
      <c r="A161" s="28" t="s">
        <v>1286</v>
      </c>
      <c r="B161" s="13" t="s">
        <v>286</v>
      </c>
      <c r="C161" s="3" t="s">
        <v>0</v>
      </c>
      <c r="D161" s="13" t="s">
        <v>287</v>
      </c>
      <c r="E161" s="268"/>
      <c r="F161" s="268"/>
      <c r="G161" s="268"/>
      <c r="H161" s="268"/>
      <c r="I161" s="300">
        <v>777.01</v>
      </c>
      <c r="J161" s="270"/>
      <c r="K161" s="300">
        <v>0</v>
      </c>
      <c r="L161" s="270"/>
      <c r="M161" s="300">
        <v>777.01</v>
      </c>
      <c r="N161" s="267">
        <v>0</v>
      </c>
    </row>
    <row r="162" spans="1:14" x14ac:dyDescent="0.2">
      <c r="A162" s="28" t="s">
        <v>1290</v>
      </c>
      <c r="B162" s="13" t="s">
        <v>288</v>
      </c>
      <c r="C162" s="3" t="s">
        <v>0</v>
      </c>
      <c r="D162" s="13" t="s">
        <v>289</v>
      </c>
      <c r="E162" s="268"/>
      <c r="F162" s="268"/>
      <c r="G162" s="268"/>
      <c r="H162" s="268"/>
      <c r="I162" s="300">
        <v>11345.72</v>
      </c>
      <c r="J162" s="270"/>
      <c r="K162" s="300">
        <v>5794.63</v>
      </c>
      <c r="L162" s="270"/>
      <c r="M162" s="300">
        <v>5551.09</v>
      </c>
      <c r="N162" s="267">
        <v>0</v>
      </c>
    </row>
    <row r="163" spans="1:14" x14ac:dyDescent="0.2">
      <c r="A163" s="28" t="s">
        <v>1291</v>
      </c>
      <c r="B163" s="13" t="s">
        <v>290</v>
      </c>
      <c r="C163" s="3" t="s">
        <v>0</v>
      </c>
      <c r="D163" s="13" t="s">
        <v>259</v>
      </c>
      <c r="E163" s="268"/>
      <c r="F163" s="268"/>
      <c r="G163" s="268"/>
      <c r="H163" s="268"/>
      <c r="I163" s="300">
        <v>15362.68</v>
      </c>
      <c r="J163" s="270"/>
      <c r="K163" s="300">
        <v>874</v>
      </c>
      <c r="L163" s="270"/>
      <c r="M163" s="300">
        <v>14488.68</v>
      </c>
      <c r="N163" s="267">
        <v>0</v>
      </c>
    </row>
    <row r="164" spans="1:14" x14ac:dyDescent="0.2">
      <c r="A164" s="28" t="s">
        <v>1292</v>
      </c>
      <c r="B164" s="13" t="s">
        <v>291</v>
      </c>
      <c r="C164" s="3" t="s">
        <v>0</v>
      </c>
      <c r="D164" s="13" t="s">
        <v>292</v>
      </c>
      <c r="E164" s="268"/>
      <c r="F164" s="268"/>
      <c r="G164" s="268"/>
      <c r="H164" s="268"/>
      <c r="I164" s="300">
        <v>2111.67</v>
      </c>
      <c r="J164" s="270"/>
      <c r="K164" s="300">
        <v>986.33</v>
      </c>
      <c r="L164" s="270"/>
      <c r="M164" s="300">
        <v>1125.3399999999999</v>
      </c>
      <c r="N164" s="267">
        <v>0</v>
      </c>
    </row>
    <row r="165" spans="1:14" x14ac:dyDescent="0.2">
      <c r="A165" s="28" t="s">
        <v>1293</v>
      </c>
      <c r="B165" s="13" t="s">
        <v>293</v>
      </c>
      <c r="C165" s="3" t="s">
        <v>0</v>
      </c>
      <c r="D165" s="13" t="s">
        <v>154</v>
      </c>
      <c r="E165" s="268"/>
      <c r="F165" s="268"/>
      <c r="G165" s="268"/>
      <c r="H165" s="268"/>
      <c r="I165" s="300">
        <v>7914.83</v>
      </c>
      <c r="J165" s="270"/>
      <c r="K165" s="300">
        <v>0</v>
      </c>
      <c r="L165" s="270"/>
      <c r="M165" s="300">
        <v>7914.83</v>
      </c>
      <c r="N165" s="267">
        <v>0</v>
      </c>
    </row>
    <row r="166" spans="1:14" x14ac:dyDescent="0.2">
      <c r="A166" s="28" t="s">
        <v>1294</v>
      </c>
      <c r="B166" s="13" t="s">
        <v>294</v>
      </c>
      <c r="C166" s="3" t="s">
        <v>0</v>
      </c>
      <c r="D166" s="13" t="s">
        <v>262</v>
      </c>
      <c r="E166" s="268"/>
      <c r="F166" s="268"/>
      <c r="G166" s="268"/>
      <c r="H166" s="268"/>
      <c r="I166" s="300">
        <v>10552.92</v>
      </c>
      <c r="J166" s="270"/>
      <c r="K166" s="300">
        <v>0.4</v>
      </c>
      <c r="L166" s="270"/>
      <c r="M166" s="300">
        <v>10552.52</v>
      </c>
      <c r="N166" s="267">
        <v>0</v>
      </c>
    </row>
    <row r="167" spans="1:14" x14ac:dyDescent="0.2">
      <c r="A167" s="28" t="s">
        <v>1295</v>
      </c>
      <c r="B167" s="13" t="s">
        <v>295</v>
      </c>
      <c r="C167" s="3" t="s">
        <v>0</v>
      </c>
      <c r="D167" s="13" t="s">
        <v>264</v>
      </c>
      <c r="E167" s="268"/>
      <c r="F167" s="268"/>
      <c r="G167" s="268"/>
      <c r="H167" s="268"/>
      <c r="I167" s="300">
        <v>633.11</v>
      </c>
      <c r="J167" s="270"/>
      <c r="K167" s="300">
        <v>0</v>
      </c>
      <c r="L167" s="270"/>
      <c r="M167" s="300">
        <v>633.11</v>
      </c>
      <c r="N167" s="267">
        <v>0</v>
      </c>
    </row>
    <row r="168" spans="1:14" x14ac:dyDescent="0.2">
      <c r="A168" s="28" t="s">
        <v>1296</v>
      </c>
      <c r="B168" s="13" t="s">
        <v>296</v>
      </c>
      <c r="C168" s="3" t="s">
        <v>0</v>
      </c>
      <c r="D168" s="13" t="s">
        <v>266</v>
      </c>
      <c r="E168" s="268"/>
      <c r="F168" s="268"/>
      <c r="G168" s="268"/>
      <c r="H168" s="268"/>
      <c r="I168" s="300">
        <v>844.22</v>
      </c>
      <c r="J168" s="270"/>
      <c r="K168" s="300">
        <v>490.72</v>
      </c>
      <c r="L168" s="270"/>
      <c r="M168" s="300">
        <v>353.5</v>
      </c>
      <c r="N168" s="267">
        <v>0</v>
      </c>
    </row>
    <row r="169" spans="1:14" x14ac:dyDescent="0.2">
      <c r="A169" s="28" t="s">
        <v>1297</v>
      </c>
      <c r="B169" s="13" t="s">
        <v>297</v>
      </c>
      <c r="C169" s="3" t="s">
        <v>0</v>
      </c>
      <c r="D169" s="13" t="s">
        <v>268</v>
      </c>
      <c r="E169" s="268"/>
      <c r="F169" s="268"/>
      <c r="G169" s="268"/>
      <c r="H169" s="268"/>
      <c r="I169" s="300">
        <v>79.150000000000006</v>
      </c>
      <c r="J169" s="270"/>
      <c r="K169" s="300">
        <v>0.01</v>
      </c>
      <c r="L169" s="270"/>
      <c r="M169" s="300">
        <v>79.14</v>
      </c>
      <c r="N169" s="267">
        <v>0</v>
      </c>
    </row>
    <row r="170" spans="1:14" x14ac:dyDescent="0.2">
      <c r="A170" s="28" t="s">
        <v>1298</v>
      </c>
      <c r="B170" s="13" t="s">
        <v>298</v>
      </c>
      <c r="C170" s="3" t="s">
        <v>0</v>
      </c>
      <c r="D170" s="13" t="s">
        <v>270</v>
      </c>
      <c r="E170" s="268"/>
      <c r="F170" s="268"/>
      <c r="G170" s="268"/>
      <c r="H170" s="268"/>
      <c r="I170" s="300">
        <v>105.49</v>
      </c>
      <c r="J170" s="270"/>
      <c r="K170" s="300">
        <v>61.33</v>
      </c>
      <c r="L170" s="270"/>
      <c r="M170" s="300">
        <v>44.16</v>
      </c>
      <c r="N170" s="267">
        <v>0</v>
      </c>
    </row>
    <row r="171" spans="1:14" x14ac:dyDescent="0.2">
      <c r="A171" s="28" t="s">
        <v>1299</v>
      </c>
      <c r="B171" s="13" t="s">
        <v>299</v>
      </c>
      <c r="C171" s="3" t="s">
        <v>0</v>
      </c>
      <c r="D171" s="13" t="s">
        <v>272</v>
      </c>
      <c r="E171" s="268"/>
      <c r="F171" s="268"/>
      <c r="G171" s="268"/>
      <c r="H171" s="268"/>
      <c r="I171" s="300">
        <v>2018.31</v>
      </c>
      <c r="J171" s="270"/>
      <c r="K171" s="300">
        <v>0.02</v>
      </c>
      <c r="L171" s="270"/>
      <c r="M171" s="300">
        <v>2018.29</v>
      </c>
      <c r="N171" s="267">
        <v>0</v>
      </c>
    </row>
    <row r="172" spans="1:14" x14ac:dyDescent="0.2">
      <c r="A172" s="28" t="s">
        <v>1300</v>
      </c>
      <c r="B172" s="13" t="s">
        <v>300</v>
      </c>
      <c r="C172" s="3" t="s">
        <v>0</v>
      </c>
      <c r="D172" s="13" t="s">
        <v>274</v>
      </c>
      <c r="E172" s="268"/>
      <c r="F172" s="268"/>
      <c r="G172" s="268"/>
      <c r="H172" s="268"/>
      <c r="I172" s="300">
        <v>2690.95</v>
      </c>
      <c r="J172" s="270"/>
      <c r="K172" s="300">
        <v>1564.17</v>
      </c>
      <c r="L172" s="270"/>
      <c r="M172" s="300">
        <v>1126.78</v>
      </c>
      <c r="N172" s="267">
        <v>0</v>
      </c>
    </row>
    <row r="173" spans="1:14" x14ac:dyDescent="0.2">
      <c r="A173" s="15" t="s">
        <v>0</v>
      </c>
      <c r="B173" s="16" t="s">
        <v>0</v>
      </c>
      <c r="C173" s="3" t="s">
        <v>0</v>
      </c>
      <c r="D173" s="16" t="s">
        <v>0</v>
      </c>
      <c r="E173" s="271"/>
      <c r="F173" s="271"/>
      <c r="G173" s="271"/>
      <c r="H173" s="271"/>
      <c r="I173" s="297"/>
      <c r="J173" s="271"/>
      <c r="K173" s="297"/>
      <c r="L173" s="271"/>
      <c r="M173" s="297"/>
      <c r="N173" s="267"/>
    </row>
    <row r="174" spans="1:14" x14ac:dyDescent="0.2">
      <c r="A174" s="9" t="s">
        <v>1301</v>
      </c>
      <c r="B174" s="10" t="s">
        <v>301</v>
      </c>
      <c r="C174" s="3" t="s">
        <v>0</v>
      </c>
      <c r="D174" s="10" t="s">
        <v>302</v>
      </c>
      <c r="E174" s="11"/>
      <c r="F174" s="11"/>
      <c r="G174" s="11"/>
      <c r="H174" s="11"/>
      <c r="I174" s="299">
        <v>477700.2</v>
      </c>
      <c r="J174" s="266"/>
      <c r="K174" s="299">
        <v>20344.189999999999</v>
      </c>
      <c r="L174" s="266"/>
      <c r="M174" s="299">
        <v>457356.01</v>
      </c>
      <c r="N174" s="267"/>
    </row>
    <row r="175" spans="1:14" x14ac:dyDescent="0.2">
      <c r="A175" s="28" t="s">
        <v>1302</v>
      </c>
      <c r="B175" s="13" t="s">
        <v>304</v>
      </c>
      <c r="C175" s="3" t="s">
        <v>0</v>
      </c>
      <c r="D175" s="13" t="s">
        <v>280</v>
      </c>
      <c r="E175" s="268"/>
      <c r="F175" s="268"/>
      <c r="G175" s="268"/>
      <c r="H175" s="268"/>
      <c r="I175" s="300">
        <v>234025.64</v>
      </c>
      <c r="J175" s="270"/>
      <c r="K175" s="300">
        <v>480.6</v>
      </c>
      <c r="L175" s="270"/>
      <c r="M175" s="300">
        <v>233545.04</v>
      </c>
      <c r="N175" s="267" t="s">
        <v>303</v>
      </c>
    </row>
    <row r="176" spans="1:14" x14ac:dyDescent="0.2">
      <c r="A176" s="28" t="s">
        <v>1813</v>
      </c>
      <c r="B176" s="13" t="s">
        <v>305</v>
      </c>
      <c r="C176" s="3" t="s">
        <v>0</v>
      </c>
      <c r="D176" s="13" t="s">
        <v>306</v>
      </c>
      <c r="E176" s="268"/>
      <c r="F176" s="268"/>
      <c r="G176" s="268"/>
      <c r="H176" s="268"/>
      <c r="I176" s="300">
        <v>945.8</v>
      </c>
      <c r="J176" s="270"/>
      <c r="K176" s="300">
        <v>0</v>
      </c>
      <c r="L176" s="270"/>
      <c r="M176" s="300">
        <v>945.8</v>
      </c>
      <c r="N176" s="267" t="s">
        <v>303</v>
      </c>
    </row>
    <row r="177" spans="1:14" x14ac:dyDescent="0.2">
      <c r="A177" s="28" t="s">
        <v>1814</v>
      </c>
      <c r="B177" s="13" t="s">
        <v>307</v>
      </c>
      <c r="C177" s="3" t="s">
        <v>0</v>
      </c>
      <c r="D177" s="13" t="s">
        <v>251</v>
      </c>
      <c r="E177" s="268"/>
      <c r="F177" s="268"/>
      <c r="G177" s="268"/>
      <c r="H177" s="268"/>
      <c r="I177" s="300">
        <v>495.11</v>
      </c>
      <c r="J177" s="270"/>
      <c r="K177" s="300">
        <v>0.44</v>
      </c>
      <c r="L177" s="270"/>
      <c r="M177" s="300">
        <v>494.67</v>
      </c>
      <c r="N177" s="267" t="s">
        <v>303</v>
      </c>
    </row>
    <row r="178" spans="1:14" x14ac:dyDescent="0.2">
      <c r="A178" s="28" t="s">
        <v>1541</v>
      </c>
      <c r="B178" s="13" t="s">
        <v>308</v>
      </c>
      <c r="C178" s="3" t="s">
        <v>0</v>
      </c>
      <c r="D178" s="13" t="s">
        <v>309</v>
      </c>
      <c r="E178" s="268"/>
      <c r="F178" s="268"/>
      <c r="G178" s="268"/>
      <c r="H178" s="268"/>
      <c r="I178" s="300">
        <v>7327.64</v>
      </c>
      <c r="J178" s="270"/>
      <c r="K178" s="300">
        <v>0</v>
      </c>
      <c r="L178" s="270"/>
      <c r="M178" s="300">
        <v>7327.64</v>
      </c>
      <c r="N178" s="267" t="s">
        <v>303</v>
      </c>
    </row>
    <row r="179" spans="1:14" x14ac:dyDescent="0.2">
      <c r="A179" s="28" t="s">
        <v>1306</v>
      </c>
      <c r="B179" s="13" t="s">
        <v>310</v>
      </c>
      <c r="C179" s="3" t="s">
        <v>0</v>
      </c>
      <c r="D179" s="13" t="s">
        <v>311</v>
      </c>
      <c r="E179" s="268"/>
      <c r="F179" s="268"/>
      <c r="G179" s="268"/>
      <c r="H179" s="268"/>
      <c r="I179" s="300">
        <v>62185.14</v>
      </c>
      <c r="J179" s="270"/>
      <c r="K179" s="300">
        <v>0</v>
      </c>
      <c r="L179" s="270"/>
      <c r="M179" s="300">
        <v>62185.14</v>
      </c>
      <c r="N179" s="267" t="s">
        <v>303</v>
      </c>
    </row>
    <row r="180" spans="1:14" x14ac:dyDescent="0.2">
      <c r="A180" s="28" t="s">
        <v>1307</v>
      </c>
      <c r="B180" s="13" t="s">
        <v>312</v>
      </c>
      <c r="C180" s="3" t="s">
        <v>0</v>
      </c>
      <c r="D180" s="13" t="s">
        <v>313</v>
      </c>
      <c r="E180" s="268"/>
      <c r="F180" s="268"/>
      <c r="G180" s="268"/>
      <c r="H180" s="268"/>
      <c r="I180" s="300">
        <v>19514.07</v>
      </c>
      <c r="J180" s="270"/>
      <c r="K180" s="300">
        <v>0</v>
      </c>
      <c r="L180" s="270"/>
      <c r="M180" s="300">
        <v>19514.07</v>
      </c>
      <c r="N180" s="267" t="s">
        <v>303</v>
      </c>
    </row>
    <row r="181" spans="1:14" x14ac:dyDescent="0.2">
      <c r="A181" s="28" t="s">
        <v>1308</v>
      </c>
      <c r="B181" s="13" t="s">
        <v>314</v>
      </c>
      <c r="C181" s="3" t="s">
        <v>0</v>
      </c>
      <c r="D181" s="13" t="s">
        <v>315</v>
      </c>
      <c r="E181" s="268"/>
      <c r="F181" s="268"/>
      <c r="G181" s="268"/>
      <c r="H181" s="268"/>
      <c r="I181" s="300">
        <v>2344.4</v>
      </c>
      <c r="J181" s="270"/>
      <c r="K181" s="300">
        <v>0</v>
      </c>
      <c r="L181" s="270"/>
      <c r="M181" s="300">
        <v>2344.4</v>
      </c>
      <c r="N181" s="267" t="s">
        <v>303</v>
      </c>
    </row>
    <row r="182" spans="1:14" x14ac:dyDescent="0.2">
      <c r="A182" s="28" t="s">
        <v>1309</v>
      </c>
      <c r="B182" s="13" t="s">
        <v>316</v>
      </c>
      <c r="C182" s="3" t="s">
        <v>0</v>
      </c>
      <c r="D182" s="13" t="s">
        <v>317</v>
      </c>
      <c r="E182" s="268"/>
      <c r="F182" s="268"/>
      <c r="G182" s="268"/>
      <c r="H182" s="268"/>
      <c r="I182" s="300">
        <v>23456.87</v>
      </c>
      <c r="J182" s="270"/>
      <c r="K182" s="300">
        <v>9718.4</v>
      </c>
      <c r="L182" s="270"/>
      <c r="M182" s="300">
        <v>13738.47</v>
      </c>
      <c r="N182" s="267" t="s">
        <v>303</v>
      </c>
    </row>
    <row r="183" spans="1:14" x14ac:dyDescent="0.2">
      <c r="A183" s="28" t="s">
        <v>1310</v>
      </c>
      <c r="B183" s="13" t="s">
        <v>318</v>
      </c>
      <c r="C183" s="3" t="s">
        <v>0</v>
      </c>
      <c r="D183" s="13" t="s">
        <v>259</v>
      </c>
      <c r="E183" s="268"/>
      <c r="F183" s="268"/>
      <c r="G183" s="268"/>
      <c r="H183" s="268"/>
      <c r="I183" s="300">
        <v>42256</v>
      </c>
      <c r="J183" s="270"/>
      <c r="K183" s="300">
        <v>760</v>
      </c>
      <c r="L183" s="270"/>
      <c r="M183" s="300">
        <v>41496</v>
      </c>
      <c r="N183" s="267" t="s">
        <v>303</v>
      </c>
    </row>
    <row r="184" spans="1:14" x14ac:dyDescent="0.2">
      <c r="A184" s="28" t="s">
        <v>1311</v>
      </c>
      <c r="B184" s="13" t="s">
        <v>319</v>
      </c>
      <c r="C184" s="3" t="s">
        <v>0</v>
      </c>
      <c r="D184" s="13" t="s">
        <v>292</v>
      </c>
      <c r="E184" s="268"/>
      <c r="F184" s="268"/>
      <c r="G184" s="268"/>
      <c r="H184" s="268"/>
      <c r="I184" s="300">
        <v>6703.41</v>
      </c>
      <c r="J184" s="270"/>
      <c r="K184" s="300">
        <v>3405.78</v>
      </c>
      <c r="L184" s="270"/>
      <c r="M184" s="300">
        <v>3297.63</v>
      </c>
      <c r="N184" s="267" t="s">
        <v>303</v>
      </c>
    </row>
    <row r="185" spans="1:14" x14ac:dyDescent="0.2">
      <c r="A185" s="28" t="s">
        <v>1312</v>
      </c>
      <c r="B185" s="13" t="s">
        <v>1313</v>
      </c>
      <c r="C185" s="3" t="s">
        <v>0</v>
      </c>
      <c r="D185" s="13" t="s">
        <v>1314</v>
      </c>
      <c r="E185" s="268"/>
      <c r="F185" s="268"/>
      <c r="G185" s="268"/>
      <c r="H185" s="268"/>
      <c r="I185" s="300">
        <v>2500</v>
      </c>
      <c r="J185" s="270"/>
      <c r="K185" s="300">
        <v>0</v>
      </c>
      <c r="L185" s="270"/>
      <c r="M185" s="300">
        <v>2500</v>
      </c>
      <c r="N185" s="267" t="s">
        <v>303</v>
      </c>
    </row>
    <row r="186" spans="1:14" x14ac:dyDescent="0.2">
      <c r="A186" s="28" t="s">
        <v>1315</v>
      </c>
      <c r="B186" s="13" t="s">
        <v>320</v>
      </c>
      <c r="C186" s="3" t="s">
        <v>0</v>
      </c>
      <c r="D186" s="13" t="s">
        <v>154</v>
      </c>
      <c r="E186" s="268"/>
      <c r="F186" s="268"/>
      <c r="G186" s="268"/>
      <c r="H186" s="268"/>
      <c r="I186" s="300">
        <v>21226.38</v>
      </c>
      <c r="J186" s="270"/>
      <c r="K186" s="300">
        <v>0</v>
      </c>
      <c r="L186" s="270"/>
      <c r="M186" s="300">
        <v>21226.38</v>
      </c>
      <c r="N186" s="267" t="s">
        <v>303</v>
      </c>
    </row>
    <row r="187" spans="1:14" x14ac:dyDescent="0.2">
      <c r="A187" s="28" t="s">
        <v>1316</v>
      </c>
      <c r="B187" s="13" t="s">
        <v>321</v>
      </c>
      <c r="C187" s="3" t="s">
        <v>0</v>
      </c>
      <c r="D187" s="13" t="s">
        <v>262</v>
      </c>
      <c r="E187" s="268"/>
      <c r="F187" s="268"/>
      <c r="G187" s="268"/>
      <c r="H187" s="268"/>
      <c r="I187" s="300">
        <v>31810.48</v>
      </c>
      <c r="J187" s="270"/>
      <c r="K187" s="300">
        <v>1022.45</v>
      </c>
      <c r="L187" s="270"/>
      <c r="M187" s="300">
        <v>30788.03</v>
      </c>
      <c r="N187" s="267" t="s">
        <v>303</v>
      </c>
    </row>
    <row r="188" spans="1:14" x14ac:dyDescent="0.2">
      <c r="A188" s="28" t="s">
        <v>1317</v>
      </c>
      <c r="B188" s="13" t="s">
        <v>322</v>
      </c>
      <c r="C188" s="3" t="s">
        <v>0</v>
      </c>
      <c r="D188" s="13" t="s">
        <v>264</v>
      </c>
      <c r="E188" s="268"/>
      <c r="F188" s="268"/>
      <c r="G188" s="268"/>
      <c r="H188" s="268"/>
      <c r="I188" s="300">
        <v>1714.02</v>
      </c>
      <c r="J188" s="270"/>
      <c r="K188" s="300">
        <v>0</v>
      </c>
      <c r="L188" s="270"/>
      <c r="M188" s="300">
        <v>1714.02</v>
      </c>
      <c r="N188" s="267" t="s">
        <v>303</v>
      </c>
    </row>
    <row r="189" spans="1:14" x14ac:dyDescent="0.2">
      <c r="A189" s="28" t="s">
        <v>1318</v>
      </c>
      <c r="B189" s="13" t="s">
        <v>323</v>
      </c>
      <c r="C189" s="3" t="s">
        <v>0</v>
      </c>
      <c r="D189" s="13" t="s">
        <v>266</v>
      </c>
      <c r="E189" s="268"/>
      <c r="F189" s="268"/>
      <c r="G189" s="268"/>
      <c r="H189" s="268"/>
      <c r="I189" s="300">
        <v>2544.79</v>
      </c>
      <c r="J189" s="270"/>
      <c r="K189" s="300">
        <v>1149.3499999999999</v>
      </c>
      <c r="L189" s="270"/>
      <c r="M189" s="300">
        <v>1395.44</v>
      </c>
      <c r="N189" s="267" t="s">
        <v>303</v>
      </c>
    </row>
    <row r="190" spans="1:14" x14ac:dyDescent="0.2">
      <c r="A190" s="28" t="s">
        <v>1319</v>
      </c>
      <c r="B190" s="13" t="s">
        <v>324</v>
      </c>
      <c r="C190" s="3" t="s">
        <v>0</v>
      </c>
      <c r="D190" s="13" t="s">
        <v>268</v>
      </c>
      <c r="E190" s="268"/>
      <c r="F190" s="268"/>
      <c r="G190" s="268"/>
      <c r="H190" s="268"/>
      <c r="I190" s="300">
        <v>214.25</v>
      </c>
      <c r="J190" s="270"/>
      <c r="K190" s="300">
        <v>0</v>
      </c>
      <c r="L190" s="270"/>
      <c r="M190" s="300">
        <v>214.25</v>
      </c>
      <c r="N190" s="267" t="s">
        <v>303</v>
      </c>
    </row>
    <row r="191" spans="1:14" x14ac:dyDescent="0.2">
      <c r="A191" s="28" t="s">
        <v>1320</v>
      </c>
      <c r="B191" s="13" t="s">
        <v>325</v>
      </c>
      <c r="C191" s="3" t="s">
        <v>0</v>
      </c>
      <c r="D191" s="13" t="s">
        <v>270</v>
      </c>
      <c r="E191" s="268"/>
      <c r="F191" s="268"/>
      <c r="G191" s="268"/>
      <c r="H191" s="268"/>
      <c r="I191" s="300">
        <v>318.13</v>
      </c>
      <c r="J191" s="270"/>
      <c r="K191" s="300">
        <v>143.66</v>
      </c>
      <c r="L191" s="270"/>
      <c r="M191" s="300">
        <v>174.47</v>
      </c>
      <c r="N191" s="267" t="s">
        <v>303</v>
      </c>
    </row>
    <row r="192" spans="1:14" x14ac:dyDescent="0.2">
      <c r="A192" s="28" t="s">
        <v>1321</v>
      </c>
      <c r="B192" s="13" t="s">
        <v>326</v>
      </c>
      <c r="C192" s="3" t="s">
        <v>0</v>
      </c>
      <c r="D192" s="13" t="s">
        <v>272</v>
      </c>
      <c r="E192" s="268"/>
      <c r="F192" s="268"/>
      <c r="G192" s="268"/>
      <c r="H192" s="268"/>
      <c r="I192" s="300">
        <v>5463.73</v>
      </c>
      <c r="J192" s="270"/>
      <c r="K192" s="300">
        <v>0.02</v>
      </c>
      <c r="L192" s="270"/>
      <c r="M192" s="300">
        <v>5463.71</v>
      </c>
      <c r="N192" s="267" t="s">
        <v>303</v>
      </c>
    </row>
    <row r="193" spans="1:14" x14ac:dyDescent="0.2">
      <c r="A193" s="28" t="s">
        <v>1322</v>
      </c>
      <c r="B193" s="13" t="s">
        <v>327</v>
      </c>
      <c r="C193" s="3" t="s">
        <v>0</v>
      </c>
      <c r="D193" s="13" t="s">
        <v>274</v>
      </c>
      <c r="E193" s="268"/>
      <c r="F193" s="268"/>
      <c r="G193" s="268"/>
      <c r="H193" s="268"/>
      <c r="I193" s="300">
        <v>8111.73</v>
      </c>
      <c r="J193" s="270"/>
      <c r="K193" s="300">
        <v>3663.49</v>
      </c>
      <c r="L193" s="270"/>
      <c r="M193" s="300">
        <v>4448.24</v>
      </c>
      <c r="N193" s="267" t="s">
        <v>303</v>
      </c>
    </row>
    <row r="194" spans="1:14" x14ac:dyDescent="0.2">
      <c r="A194" s="28" t="s">
        <v>1323</v>
      </c>
      <c r="B194" s="13" t="s">
        <v>328</v>
      </c>
      <c r="C194" s="3" t="s">
        <v>0</v>
      </c>
      <c r="D194" s="13" t="s">
        <v>329</v>
      </c>
      <c r="E194" s="268"/>
      <c r="F194" s="268"/>
      <c r="G194" s="268"/>
      <c r="H194" s="268"/>
      <c r="I194" s="300">
        <v>4542.6099999999997</v>
      </c>
      <c r="J194" s="270"/>
      <c r="K194" s="300">
        <v>0</v>
      </c>
      <c r="L194" s="270"/>
      <c r="M194" s="300">
        <v>4542.6099999999997</v>
      </c>
      <c r="N194" s="267" t="s">
        <v>913</v>
      </c>
    </row>
    <row r="195" spans="1:14" x14ac:dyDescent="0.2">
      <c r="A195" s="15" t="s">
        <v>0</v>
      </c>
      <c r="B195" s="16" t="s">
        <v>0</v>
      </c>
      <c r="C195" s="3" t="s">
        <v>0</v>
      </c>
      <c r="D195" s="16" t="s">
        <v>0</v>
      </c>
      <c r="E195" s="271"/>
      <c r="F195" s="271"/>
      <c r="G195" s="271"/>
      <c r="H195" s="271"/>
      <c r="I195" s="297"/>
      <c r="J195" s="271"/>
      <c r="K195" s="297"/>
      <c r="L195" s="271"/>
      <c r="M195" s="297"/>
      <c r="N195" s="267"/>
    </row>
    <row r="196" spans="1:14" x14ac:dyDescent="0.2">
      <c r="A196" s="9" t="s">
        <v>1324</v>
      </c>
      <c r="B196" s="10" t="s">
        <v>332</v>
      </c>
      <c r="C196" s="3" t="s">
        <v>0</v>
      </c>
      <c r="D196" s="10" t="s">
        <v>333</v>
      </c>
      <c r="E196" s="11"/>
      <c r="F196" s="11"/>
      <c r="G196" s="11"/>
      <c r="H196" s="11"/>
      <c r="I196" s="299">
        <v>3934.15</v>
      </c>
      <c r="J196" s="266"/>
      <c r="K196" s="299">
        <v>228</v>
      </c>
      <c r="L196" s="266"/>
      <c r="M196" s="299">
        <v>3706.15</v>
      </c>
      <c r="N196" s="267">
        <v>0</v>
      </c>
    </row>
    <row r="197" spans="1:14" ht="12.75" x14ac:dyDescent="0.2">
      <c r="A197" s="9" t="s">
        <v>1325</v>
      </c>
      <c r="B197" s="10" t="s">
        <v>334</v>
      </c>
      <c r="C197" s="3" t="s">
        <v>0</v>
      </c>
      <c r="D197" s="10" t="s">
        <v>302</v>
      </c>
      <c r="E197" s="11"/>
      <c r="F197" s="11"/>
      <c r="G197" s="11"/>
      <c r="H197" s="11"/>
      <c r="I197" s="299">
        <v>3934.15</v>
      </c>
      <c r="J197" s="266"/>
      <c r="K197" s="299">
        <v>228</v>
      </c>
      <c r="L197" s="266"/>
      <c r="M197" s="299">
        <v>3706.15</v>
      </c>
      <c r="N197" s="189" t="s">
        <v>335</v>
      </c>
    </row>
    <row r="198" spans="1:14" x14ac:dyDescent="0.2">
      <c r="A198" s="28" t="s">
        <v>1326</v>
      </c>
      <c r="B198" s="13" t="s">
        <v>336</v>
      </c>
      <c r="C198" s="3" t="s">
        <v>0</v>
      </c>
      <c r="D198" s="13" t="s">
        <v>249</v>
      </c>
      <c r="E198" s="268"/>
      <c r="F198" s="268"/>
      <c r="G198" s="268"/>
      <c r="H198" s="268"/>
      <c r="I198" s="300">
        <v>1700</v>
      </c>
      <c r="J198" s="270"/>
      <c r="K198" s="300">
        <v>0</v>
      </c>
      <c r="L198" s="270"/>
      <c r="M198" s="300">
        <v>1700</v>
      </c>
      <c r="N198" s="267">
        <v>0</v>
      </c>
    </row>
    <row r="199" spans="1:14" x14ac:dyDescent="0.2">
      <c r="A199" s="28" t="s">
        <v>1817</v>
      </c>
      <c r="B199" s="13" t="s">
        <v>1818</v>
      </c>
      <c r="C199" s="3" t="s">
        <v>0</v>
      </c>
      <c r="D199" s="13" t="s">
        <v>306</v>
      </c>
      <c r="E199" s="268"/>
      <c r="F199" s="268"/>
      <c r="G199" s="268"/>
      <c r="H199" s="268"/>
      <c r="I199" s="300">
        <v>1166.67</v>
      </c>
      <c r="J199" s="270"/>
      <c r="K199" s="300">
        <v>0</v>
      </c>
      <c r="L199" s="270"/>
      <c r="M199" s="300">
        <v>1166.67</v>
      </c>
      <c r="N199" s="267" t="e">
        <v>#N/A</v>
      </c>
    </row>
    <row r="200" spans="1:14" x14ac:dyDescent="0.2">
      <c r="A200" s="28" t="s">
        <v>1327</v>
      </c>
      <c r="B200" s="13" t="s">
        <v>337</v>
      </c>
      <c r="C200" s="3" t="s">
        <v>0</v>
      </c>
      <c r="D200" s="13" t="s">
        <v>259</v>
      </c>
      <c r="E200" s="268"/>
      <c r="F200" s="268"/>
      <c r="G200" s="268"/>
      <c r="H200" s="268"/>
      <c r="I200" s="300">
        <v>836</v>
      </c>
      <c r="J200" s="270"/>
      <c r="K200" s="300">
        <v>228</v>
      </c>
      <c r="L200" s="270"/>
      <c r="M200" s="300">
        <v>608</v>
      </c>
      <c r="N200" s="267">
        <v>0</v>
      </c>
    </row>
    <row r="201" spans="1:14" x14ac:dyDescent="0.2">
      <c r="A201" s="28" t="s">
        <v>1328</v>
      </c>
      <c r="B201" s="13" t="s">
        <v>338</v>
      </c>
      <c r="C201" s="3" t="s">
        <v>0</v>
      </c>
      <c r="D201" s="13" t="s">
        <v>292</v>
      </c>
      <c r="E201" s="268"/>
      <c r="F201" s="268"/>
      <c r="G201" s="268"/>
      <c r="H201" s="268"/>
      <c r="I201" s="300">
        <v>231.48</v>
      </c>
      <c r="J201" s="270"/>
      <c r="K201" s="300">
        <v>0</v>
      </c>
      <c r="L201" s="270"/>
      <c r="M201" s="300">
        <v>231.48</v>
      </c>
      <c r="N201" s="267" t="e">
        <v>#N/A</v>
      </c>
    </row>
    <row r="202" spans="1:14" x14ac:dyDescent="0.2">
      <c r="A202" s="15" t="s">
        <v>0</v>
      </c>
      <c r="B202" s="16" t="s">
        <v>0</v>
      </c>
      <c r="C202" s="3" t="s">
        <v>0</v>
      </c>
      <c r="D202" s="16" t="s">
        <v>0</v>
      </c>
      <c r="E202" s="271"/>
      <c r="F202" s="271"/>
      <c r="G202" s="271"/>
      <c r="H202" s="271"/>
      <c r="I202" s="297"/>
      <c r="J202" s="271"/>
      <c r="K202" s="297"/>
      <c r="L202" s="271"/>
      <c r="M202" s="297"/>
      <c r="N202" s="267"/>
    </row>
    <row r="203" spans="1:14" x14ac:dyDescent="0.2">
      <c r="A203" s="9" t="s">
        <v>1329</v>
      </c>
      <c r="B203" s="10" t="s">
        <v>339</v>
      </c>
      <c r="C203" s="3" t="s">
        <v>0</v>
      </c>
      <c r="D203" s="10" t="s">
        <v>340</v>
      </c>
      <c r="E203" s="11"/>
      <c r="F203" s="11"/>
      <c r="G203" s="11"/>
      <c r="H203" s="11"/>
      <c r="I203" s="299">
        <v>73639.649999999994</v>
      </c>
      <c r="J203" s="266"/>
      <c r="K203" s="299">
        <v>0</v>
      </c>
      <c r="L203" s="266"/>
      <c r="M203" s="299">
        <v>73639.649999999994</v>
      </c>
      <c r="N203" s="267">
        <v>0</v>
      </c>
    </row>
    <row r="204" spans="1:14" x14ac:dyDescent="0.2">
      <c r="A204" s="9" t="s">
        <v>1330</v>
      </c>
      <c r="B204" s="10" t="s">
        <v>341</v>
      </c>
      <c r="C204" s="3" t="s">
        <v>0</v>
      </c>
      <c r="D204" s="10" t="s">
        <v>340</v>
      </c>
      <c r="E204" s="11"/>
      <c r="F204" s="11"/>
      <c r="G204" s="11"/>
      <c r="H204" s="11"/>
      <c r="I204" s="299">
        <v>73639.649999999994</v>
      </c>
      <c r="J204" s="266"/>
      <c r="K204" s="299">
        <v>0</v>
      </c>
      <c r="L204" s="266"/>
      <c r="M204" s="299">
        <v>73639.649999999994</v>
      </c>
      <c r="N204" s="267">
        <v>0</v>
      </c>
    </row>
    <row r="205" spans="1:14" x14ac:dyDescent="0.2">
      <c r="A205" s="9" t="s">
        <v>1331</v>
      </c>
      <c r="B205" s="10" t="s">
        <v>342</v>
      </c>
      <c r="C205" s="3" t="s">
        <v>0</v>
      </c>
      <c r="D205" s="10" t="s">
        <v>340</v>
      </c>
      <c r="E205" s="11"/>
      <c r="F205" s="11"/>
      <c r="G205" s="11"/>
      <c r="H205" s="11"/>
      <c r="I205" s="299">
        <v>73639.649999999994</v>
      </c>
      <c r="J205" s="266"/>
      <c r="K205" s="299">
        <v>0</v>
      </c>
      <c r="L205" s="266"/>
      <c r="M205" s="307">
        <v>73639.649999999994</v>
      </c>
      <c r="N205" s="267">
        <v>0</v>
      </c>
    </row>
    <row r="206" spans="1:14" x14ac:dyDescent="0.2">
      <c r="A206" s="28" t="s">
        <v>1688</v>
      </c>
      <c r="B206" s="13" t="s">
        <v>369</v>
      </c>
      <c r="C206" s="3" t="s">
        <v>0</v>
      </c>
      <c r="D206" s="13" t="s">
        <v>370</v>
      </c>
      <c r="E206" s="268"/>
      <c r="F206" s="268"/>
      <c r="G206" s="268"/>
      <c r="H206" s="268"/>
      <c r="I206" s="300">
        <v>6580.5</v>
      </c>
      <c r="J206" s="270"/>
      <c r="K206" s="300">
        <v>0</v>
      </c>
      <c r="L206" s="270"/>
      <c r="M206" s="300">
        <v>6580.5</v>
      </c>
      <c r="N206" s="267" t="s">
        <v>371</v>
      </c>
    </row>
    <row r="207" spans="1:14" x14ac:dyDescent="0.2">
      <c r="A207" s="28" t="s">
        <v>1332</v>
      </c>
      <c r="B207" s="13" t="s">
        <v>343</v>
      </c>
      <c r="C207" s="3" t="s">
        <v>0</v>
      </c>
      <c r="D207" s="13" t="s">
        <v>344</v>
      </c>
      <c r="E207" s="268"/>
      <c r="F207" s="268"/>
      <c r="G207" s="268"/>
      <c r="H207" s="268"/>
      <c r="I207" s="300">
        <v>6750</v>
      </c>
      <c r="J207" s="270"/>
      <c r="K207" s="300">
        <v>0</v>
      </c>
      <c r="L207" s="270"/>
      <c r="M207" s="300">
        <v>6750</v>
      </c>
      <c r="N207" s="267" t="s">
        <v>345</v>
      </c>
    </row>
    <row r="208" spans="1:14" x14ac:dyDescent="0.2">
      <c r="A208" s="28" t="s">
        <v>1333</v>
      </c>
      <c r="B208" s="13" t="s">
        <v>372</v>
      </c>
      <c r="C208" s="3" t="s">
        <v>0</v>
      </c>
      <c r="D208" s="13" t="s">
        <v>373</v>
      </c>
      <c r="E208" s="268"/>
      <c r="F208" s="268"/>
      <c r="G208" s="268"/>
      <c r="H208" s="268"/>
      <c r="I208" s="300">
        <v>18755.75</v>
      </c>
      <c r="J208" s="270"/>
      <c r="K208" s="300">
        <v>0</v>
      </c>
      <c r="L208" s="270"/>
      <c r="M208" s="300">
        <v>18755.75</v>
      </c>
      <c r="N208" s="267" t="s">
        <v>354</v>
      </c>
    </row>
    <row r="209" spans="1:14" x14ac:dyDescent="0.2">
      <c r="A209" s="28" t="s">
        <v>1334</v>
      </c>
      <c r="B209" s="13" t="s">
        <v>346</v>
      </c>
      <c r="C209" s="3" t="s">
        <v>0</v>
      </c>
      <c r="D209" s="13" t="s">
        <v>347</v>
      </c>
      <c r="E209" s="268"/>
      <c r="F209" s="268"/>
      <c r="G209" s="268"/>
      <c r="H209" s="268"/>
      <c r="I209" s="300">
        <v>1195.27</v>
      </c>
      <c r="J209" s="270"/>
      <c r="K209" s="300">
        <v>0</v>
      </c>
      <c r="L209" s="270"/>
      <c r="M209" s="300">
        <v>1195.27</v>
      </c>
      <c r="N209" s="267" t="s">
        <v>351</v>
      </c>
    </row>
    <row r="210" spans="1:14" x14ac:dyDescent="0.2">
      <c r="A210" s="28" t="s">
        <v>1335</v>
      </c>
      <c r="B210" s="13" t="s">
        <v>352</v>
      </c>
      <c r="C210" s="3" t="s">
        <v>0</v>
      </c>
      <c r="D210" s="13" t="s">
        <v>353</v>
      </c>
      <c r="E210" s="268"/>
      <c r="F210" s="268"/>
      <c r="G210" s="268"/>
      <c r="H210" s="268"/>
      <c r="I210" s="300">
        <v>27251.25</v>
      </c>
      <c r="J210" s="270"/>
      <c r="K210" s="300">
        <v>0</v>
      </c>
      <c r="L210" s="270"/>
      <c r="M210" s="300">
        <v>27251.25</v>
      </c>
      <c r="N210" s="267" t="s">
        <v>354</v>
      </c>
    </row>
    <row r="211" spans="1:14" x14ac:dyDescent="0.2">
      <c r="A211" s="28" t="s">
        <v>1819</v>
      </c>
      <c r="B211" s="13" t="s">
        <v>355</v>
      </c>
      <c r="C211" s="3" t="s">
        <v>0</v>
      </c>
      <c r="D211" s="13" t="s">
        <v>356</v>
      </c>
      <c r="E211" s="268"/>
      <c r="F211" s="268"/>
      <c r="G211" s="268"/>
      <c r="H211" s="268"/>
      <c r="I211" s="300">
        <v>4681.62</v>
      </c>
      <c r="J211" s="270"/>
      <c r="K211" s="300">
        <v>0</v>
      </c>
      <c r="L211" s="270"/>
      <c r="M211" s="300">
        <v>4681.62</v>
      </c>
      <c r="N211" s="267" t="s">
        <v>354</v>
      </c>
    </row>
    <row r="212" spans="1:14" x14ac:dyDescent="0.2">
      <c r="A212" s="28" t="s">
        <v>1336</v>
      </c>
      <c r="B212" s="13" t="s">
        <v>357</v>
      </c>
      <c r="C212" s="3" t="s">
        <v>0</v>
      </c>
      <c r="D212" s="13" t="s">
        <v>358</v>
      </c>
      <c r="E212" s="268"/>
      <c r="F212" s="268"/>
      <c r="G212" s="268"/>
      <c r="H212" s="268"/>
      <c r="I212" s="300">
        <v>2601</v>
      </c>
      <c r="J212" s="270"/>
      <c r="K212" s="300">
        <v>0</v>
      </c>
      <c r="L212" s="270"/>
      <c r="M212" s="300">
        <v>2601</v>
      </c>
      <c r="N212" s="267" t="s">
        <v>359</v>
      </c>
    </row>
    <row r="213" spans="1:14" x14ac:dyDescent="0.2">
      <c r="A213" s="28" t="s">
        <v>1337</v>
      </c>
      <c r="B213" s="13" t="s">
        <v>360</v>
      </c>
      <c r="C213" s="3" t="s">
        <v>0</v>
      </c>
      <c r="D213" s="13" t="s">
        <v>361</v>
      </c>
      <c r="E213" s="268"/>
      <c r="F213" s="268"/>
      <c r="G213" s="268"/>
      <c r="H213" s="268"/>
      <c r="I213" s="300">
        <v>4456.1099999999997</v>
      </c>
      <c r="J213" s="270"/>
      <c r="K213" s="300">
        <v>0</v>
      </c>
      <c r="L213" s="270"/>
      <c r="M213" s="300">
        <v>4456.1099999999997</v>
      </c>
      <c r="N213" s="267" t="s">
        <v>362</v>
      </c>
    </row>
    <row r="214" spans="1:14" x14ac:dyDescent="0.2">
      <c r="A214" s="28" t="s">
        <v>1338</v>
      </c>
      <c r="B214" s="13" t="s">
        <v>363</v>
      </c>
      <c r="C214" s="3" t="s">
        <v>0</v>
      </c>
      <c r="D214" s="13" t="s">
        <v>364</v>
      </c>
      <c r="E214" s="268"/>
      <c r="F214" s="268"/>
      <c r="G214" s="268"/>
      <c r="H214" s="268"/>
      <c r="I214" s="300">
        <v>1368.15</v>
      </c>
      <c r="J214" s="270"/>
      <c r="K214" s="300">
        <v>0</v>
      </c>
      <c r="L214" s="270"/>
      <c r="M214" s="300">
        <v>1368.15</v>
      </c>
      <c r="N214" s="267" t="s">
        <v>348</v>
      </c>
    </row>
    <row r="215" spans="1:14" x14ac:dyDescent="0.2">
      <c r="A215" s="15" t="s">
        <v>0</v>
      </c>
      <c r="B215" s="16" t="s">
        <v>0</v>
      </c>
      <c r="C215" s="3" t="s">
        <v>0</v>
      </c>
      <c r="D215" s="16" t="s">
        <v>0</v>
      </c>
      <c r="E215" s="271"/>
      <c r="F215" s="271"/>
      <c r="G215" s="271"/>
      <c r="H215" s="271"/>
      <c r="I215" s="297"/>
      <c r="J215" s="271"/>
      <c r="K215" s="297"/>
      <c r="L215" s="271"/>
      <c r="M215" s="297"/>
      <c r="N215" s="267"/>
    </row>
    <row r="216" spans="1:14" x14ac:dyDescent="0.2">
      <c r="A216" s="9" t="s">
        <v>1339</v>
      </c>
      <c r="B216" s="10" t="s">
        <v>381</v>
      </c>
      <c r="C216" s="3" t="s">
        <v>0</v>
      </c>
      <c r="D216" s="10" t="s">
        <v>382</v>
      </c>
      <c r="E216" s="11"/>
      <c r="F216" s="11"/>
      <c r="G216" s="11"/>
      <c r="H216" s="11"/>
      <c r="I216" s="299">
        <v>112194.24000000001</v>
      </c>
      <c r="J216" s="266"/>
      <c r="K216" s="299">
        <v>9416.6200000000008</v>
      </c>
      <c r="L216" s="266"/>
      <c r="M216" s="299">
        <v>102777.62</v>
      </c>
      <c r="N216" s="267">
        <v>0</v>
      </c>
    </row>
    <row r="217" spans="1:14" x14ac:dyDescent="0.2">
      <c r="A217" s="9" t="s">
        <v>1340</v>
      </c>
      <c r="B217" s="10" t="s">
        <v>383</v>
      </c>
      <c r="C217" s="3" t="s">
        <v>0</v>
      </c>
      <c r="D217" s="10" t="s">
        <v>382</v>
      </c>
      <c r="E217" s="11"/>
      <c r="F217" s="11"/>
      <c r="G217" s="11"/>
      <c r="H217" s="11"/>
      <c r="I217" s="299">
        <v>112194.24000000001</v>
      </c>
      <c r="J217" s="266"/>
      <c r="K217" s="299">
        <v>9416.6200000000008</v>
      </c>
      <c r="L217" s="266"/>
      <c r="M217" s="299">
        <v>102777.62</v>
      </c>
      <c r="N217" s="267">
        <v>0</v>
      </c>
    </row>
    <row r="218" spans="1:14" x14ac:dyDescent="0.2">
      <c r="A218" s="9" t="s">
        <v>1341</v>
      </c>
      <c r="B218" s="10" t="s">
        <v>384</v>
      </c>
      <c r="C218" s="3" t="s">
        <v>0</v>
      </c>
      <c r="D218" s="10" t="s">
        <v>382</v>
      </c>
      <c r="E218" s="11"/>
      <c r="F218" s="11"/>
      <c r="G218" s="11"/>
      <c r="H218" s="11"/>
      <c r="I218" s="299">
        <v>112194.24000000001</v>
      </c>
      <c r="J218" s="266"/>
      <c r="K218" s="299">
        <v>9416.6200000000008</v>
      </c>
      <c r="L218" s="266"/>
      <c r="M218" s="299">
        <v>102777.62</v>
      </c>
      <c r="N218" s="267">
        <v>0</v>
      </c>
    </row>
    <row r="219" spans="1:14" x14ac:dyDescent="0.2">
      <c r="A219" s="9" t="s">
        <v>1342</v>
      </c>
      <c r="B219" s="10" t="s">
        <v>385</v>
      </c>
      <c r="C219" s="3" t="s">
        <v>0</v>
      </c>
      <c r="D219" s="10" t="s">
        <v>386</v>
      </c>
      <c r="E219" s="11"/>
      <c r="F219" s="11"/>
      <c r="G219" s="11"/>
      <c r="H219" s="11"/>
      <c r="I219" s="299">
        <v>3195.28</v>
      </c>
      <c r="J219" s="266"/>
      <c r="K219" s="299">
        <v>0</v>
      </c>
      <c r="L219" s="266"/>
      <c r="M219" s="299">
        <v>3195.28</v>
      </c>
      <c r="N219" s="267">
        <v>0</v>
      </c>
    </row>
    <row r="220" spans="1:14" x14ac:dyDescent="0.2">
      <c r="A220" s="28" t="s">
        <v>1344</v>
      </c>
      <c r="B220" s="13" t="s">
        <v>390</v>
      </c>
      <c r="C220" s="3" t="s">
        <v>0</v>
      </c>
      <c r="D220" s="13" t="s">
        <v>391</v>
      </c>
      <c r="E220" s="268"/>
      <c r="F220" s="268"/>
      <c r="G220" s="268"/>
      <c r="H220" s="268"/>
      <c r="I220" s="300">
        <v>757.18</v>
      </c>
      <c r="J220" s="270"/>
      <c r="K220" s="300">
        <v>0</v>
      </c>
      <c r="L220" s="270"/>
      <c r="M220" s="300">
        <v>757.18</v>
      </c>
      <c r="N220" s="267" t="s">
        <v>392</v>
      </c>
    </row>
    <row r="221" spans="1:14" x14ac:dyDescent="0.2">
      <c r="A221" s="28" t="s">
        <v>1345</v>
      </c>
      <c r="B221" s="13" t="s">
        <v>393</v>
      </c>
      <c r="C221" s="3" t="s">
        <v>0</v>
      </c>
      <c r="D221" s="13" t="s">
        <v>394</v>
      </c>
      <c r="E221" s="268"/>
      <c r="F221" s="268"/>
      <c r="G221" s="268"/>
      <c r="H221" s="268"/>
      <c r="I221" s="300">
        <v>2438.1</v>
      </c>
      <c r="J221" s="270"/>
      <c r="K221" s="300">
        <v>0</v>
      </c>
      <c r="L221" s="270"/>
      <c r="M221" s="300">
        <v>2438.1</v>
      </c>
      <c r="N221" s="267" t="s">
        <v>395</v>
      </c>
    </row>
    <row r="222" spans="1:14" x14ac:dyDescent="0.2">
      <c r="A222" s="15" t="s">
        <v>0</v>
      </c>
      <c r="B222" s="16" t="s">
        <v>0</v>
      </c>
      <c r="C222" s="3" t="s">
        <v>0</v>
      </c>
      <c r="D222" s="16" t="s">
        <v>0</v>
      </c>
      <c r="E222" s="271"/>
      <c r="F222" s="271"/>
      <c r="G222" s="271"/>
      <c r="H222" s="271"/>
      <c r="I222" s="297"/>
      <c r="J222" s="271"/>
      <c r="K222" s="297"/>
      <c r="L222" s="271"/>
      <c r="M222" s="297"/>
      <c r="N222" s="267"/>
    </row>
    <row r="223" spans="1:14" x14ac:dyDescent="0.2">
      <c r="A223" s="9" t="s">
        <v>1543</v>
      </c>
      <c r="B223" s="10" t="s">
        <v>396</v>
      </c>
      <c r="C223" s="3" t="s">
        <v>0</v>
      </c>
      <c r="D223" s="10" t="s">
        <v>397</v>
      </c>
      <c r="E223" s="11"/>
      <c r="F223" s="11"/>
      <c r="G223" s="11"/>
      <c r="H223" s="11"/>
      <c r="I223" s="299">
        <v>19691.62</v>
      </c>
      <c r="J223" s="266"/>
      <c r="K223" s="299">
        <v>0</v>
      </c>
      <c r="L223" s="266"/>
      <c r="M223" s="299">
        <v>19691.62</v>
      </c>
      <c r="N223" s="267" t="s">
        <v>398</v>
      </c>
    </row>
    <row r="224" spans="1:14" x14ac:dyDescent="0.2">
      <c r="A224" s="28" t="s">
        <v>1824</v>
      </c>
      <c r="B224" s="13" t="s">
        <v>399</v>
      </c>
      <c r="C224" s="3" t="s">
        <v>0</v>
      </c>
      <c r="D224" s="13" t="s">
        <v>400</v>
      </c>
      <c r="E224" s="268"/>
      <c r="F224" s="268"/>
      <c r="G224" s="268"/>
      <c r="H224" s="268"/>
      <c r="I224" s="300">
        <v>1573.12</v>
      </c>
      <c r="J224" s="270"/>
      <c r="K224" s="300">
        <v>0</v>
      </c>
      <c r="L224" s="270"/>
      <c r="M224" s="300">
        <v>1573.12</v>
      </c>
      <c r="N224" s="267" t="e">
        <v>#N/A</v>
      </c>
    </row>
    <row r="225" spans="1:14" x14ac:dyDescent="0.2">
      <c r="A225" s="28" t="s">
        <v>1544</v>
      </c>
      <c r="B225" s="13" t="s">
        <v>1545</v>
      </c>
      <c r="C225" s="3" t="s">
        <v>0</v>
      </c>
      <c r="D225" s="13" t="s">
        <v>1546</v>
      </c>
      <c r="E225" s="268"/>
      <c r="F225" s="268"/>
      <c r="G225" s="268"/>
      <c r="H225" s="268"/>
      <c r="I225" s="300">
        <v>18118.5</v>
      </c>
      <c r="J225" s="270"/>
      <c r="K225" s="300">
        <v>0</v>
      </c>
      <c r="L225" s="270"/>
      <c r="M225" s="300">
        <v>18118.5</v>
      </c>
      <c r="N225" s="267" t="e">
        <v>#N/A</v>
      </c>
    </row>
    <row r="226" spans="1:14" x14ac:dyDescent="0.2">
      <c r="A226" s="15" t="s">
        <v>0</v>
      </c>
      <c r="B226" s="16" t="s">
        <v>0</v>
      </c>
      <c r="C226" s="3" t="s">
        <v>0</v>
      </c>
      <c r="D226" s="16" t="s">
        <v>0</v>
      </c>
      <c r="E226" s="271"/>
      <c r="F226" s="271"/>
      <c r="G226" s="271"/>
      <c r="H226" s="271"/>
      <c r="I226" s="297"/>
      <c r="J226" s="271"/>
      <c r="K226" s="297"/>
      <c r="L226" s="271"/>
      <c r="M226" s="297"/>
      <c r="N226" s="267"/>
    </row>
    <row r="227" spans="1:14" x14ac:dyDescent="0.2">
      <c r="A227" s="9" t="s">
        <v>1346</v>
      </c>
      <c r="B227" s="10" t="s">
        <v>401</v>
      </c>
      <c r="C227" s="3" t="s">
        <v>0</v>
      </c>
      <c r="D227" s="10" t="s">
        <v>402</v>
      </c>
      <c r="E227" s="11"/>
      <c r="F227" s="11"/>
      <c r="G227" s="11"/>
      <c r="H227" s="11"/>
      <c r="I227" s="299">
        <v>6200.2</v>
      </c>
      <c r="J227" s="266"/>
      <c r="K227" s="299">
        <v>0</v>
      </c>
      <c r="L227" s="266"/>
      <c r="M227" s="299">
        <v>6200.2</v>
      </c>
      <c r="N227" s="267" t="s">
        <v>403</v>
      </c>
    </row>
    <row r="228" spans="1:14" x14ac:dyDescent="0.2">
      <c r="A228" s="28" t="s">
        <v>1347</v>
      </c>
      <c r="B228" s="13" t="s">
        <v>404</v>
      </c>
      <c r="C228" s="3" t="s">
        <v>0</v>
      </c>
      <c r="D228" s="13" t="s">
        <v>405</v>
      </c>
      <c r="E228" s="268"/>
      <c r="F228" s="268"/>
      <c r="G228" s="268"/>
      <c r="H228" s="268"/>
      <c r="I228" s="300">
        <v>1313.22</v>
      </c>
      <c r="J228" s="270"/>
      <c r="K228" s="300">
        <v>0</v>
      </c>
      <c r="L228" s="270"/>
      <c r="M228" s="300">
        <v>1313.22</v>
      </c>
      <c r="N228" s="267" t="e">
        <v>#N/A</v>
      </c>
    </row>
    <row r="229" spans="1:14" x14ac:dyDescent="0.2">
      <c r="A229" s="28" t="s">
        <v>1547</v>
      </c>
      <c r="B229" s="13" t="s">
        <v>406</v>
      </c>
      <c r="C229" s="3" t="s">
        <v>0</v>
      </c>
      <c r="D229" s="13" t="s">
        <v>407</v>
      </c>
      <c r="E229" s="268"/>
      <c r="F229" s="268"/>
      <c r="G229" s="268"/>
      <c r="H229" s="268"/>
      <c r="I229" s="300">
        <v>121.1</v>
      </c>
      <c r="J229" s="270"/>
      <c r="K229" s="300">
        <v>0</v>
      </c>
      <c r="L229" s="270"/>
      <c r="M229" s="300">
        <v>121.1</v>
      </c>
      <c r="N229" s="267" t="e">
        <v>#N/A</v>
      </c>
    </row>
    <row r="230" spans="1:14" x14ac:dyDescent="0.2">
      <c r="A230" s="28" t="s">
        <v>1548</v>
      </c>
      <c r="B230" s="13" t="s">
        <v>408</v>
      </c>
      <c r="C230" s="3" t="s">
        <v>0</v>
      </c>
      <c r="D230" s="13" t="s">
        <v>409</v>
      </c>
      <c r="E230" s="268"/>
      <c r="F230" s="268"/>
      <c r="G230" s="268"/>
      <c r="H230" s="268"/>
      <c r="I230" s="300">
        <v>1551</v>
      </c>
      <c r="J230" s="270"/>
      <c r="K230" s="300">
        <v>0</v>
      </c>
      <c r="L230" s="270"/>
      <c r="M230" s="300">
        <v>1551</v>
      </c>
      <c r="N230" s="267" t="e">
        <v>#N/A</v>
      </c>
    </row>
    <row r="231" spans="1:14" x14ac:dyDescent="0.2">
      <c r="A231" s="28" t="s">
        <v>1825</v>
      </c>
      <c r="B231" s="13" t="s">
        <v>1826</v>
      </c>
      <c r="C231" s="3" t="s">
        <v>0</v>
      </c>
      <c r="D231" s="13" t="s">
        <v>1827</v>
      </c>
      <c r="E231" s="268"/>
      <c r="F231" s="268"/>
      <c r="G231" s="268"/>
      <c r="H231" s="268"/>
      <c r="I231" s="300">
        <v>3214.88</v>
      </c>
      <c r="J231" s="270"/>
      <c r="K231" s="300">
        <v>0</v>
      </c>
      <c r="L231" s="270"/>
      <c r="M231" s="300">
        <v>3214.88</v>
      </c>
      <c r="N231" s="267" t="e">
        <v>#N/A</v>
      </c>
    </row>
    <row r="232" spans="1:14" x14ac:dyDescent="0.2">
      <c r="A232" s="15" t="s">
        <v>0</v>
      </c>
      <c r="B232" s="16" t="s">
        <v>0</v>
      </c>
      <c r="C232" s="3" t="s">
        <v>0</v>
      </c>
      <c r="D232" s="16" t="s">
        <v>0</v>
      </c>
      <c r="E232" s="271"/>
      <c r="F232" s="271"/>
      <c r="G232" s="271"/>
      <c r="H232" s="271"/>
      <c r="I232" s="297"/>
      <c r="J232" s="271"/>
      <c r="K232" s="297"/>
      <c r="L232" s="271"/>
      <c r="M232" s="297"/>
      <c r="N232" s="267"/>
    </row>
    <row r="233" spans="1:14" x14ac:dyDescent="0.2">
      <c r="A233" s="9" t="s">
        <v>1348</v>
      </c>
      <c r="B233" s="10" t="s">
        <v>410</v>
      </c>
      <c r="C233" s="3" t="s">
        <v>0</v>
      </c>
      <c r="D233" s="10" t="s">
        <v>411</v>
      </c>
      <c r="E233" s="11"/>
      <c r="F233" s="11"/>
      <c r="G233" s="11"/>
      <c r="H233" s="11"/>
      <c r="I233" s="299">
        <v>2970.21</v>
      </c>
      <c r="J233" s="266"/>
      <c r="K233" s="299">
        <v>0</v>
      </c>
      <c r="L233" s="266"/>
      <c r="M233" s="299">
        <v>2970.21</v>
      </c>
      <c r="N233" s="267" t="s">
        <v>412</v>
      </c>
    </row>
    <row r="234" spans="1:14" x14ac:dyDescent="0.2">
      <c r="A234" s="28" t="s">
        <v>1350</v>
      </c>
      <c r="B234" s="13" t="s">
        <v>415</v>
      </c>
      <c r="C234" s="3" t="s">
        <v>0</v>
      </c>
      <c r="D234" s="13" t="s">
        <v>416</v>
      </c>
      <c r="E234" s="268"/>
      <c r="F234" s="268"/>
      <c r="G234" s="268"/>
      <c r="H234" s="268"/>
      <c r="I234" s="300">
        <v>1664.26</v>
      </c>
      <c r="J234" s="270"/>
      <c r="K234" s="300">
        <v>0</v>
      </c>
      <c r="L234" s="270"/>
      <c r="M234" s="300">
        <v>1664.26</v>
      </c>
      <c r="N234" s="267" t="e">
        <v>#N/A</v>
      </c>
    </row>
    <row r="235" spans="1:14" x14ac:dyDescent="0.2">
      <c r="A235" s="28" t="s">
        <v>1351</v>
      </c>
      <c r="B235" s="13" t="s">
        <v>1352</v>
      </c>
      <c r="C235" s="3" t="s">
        <v>0</v>
      </c>
      <c r="D235" s="13" t="s">
        <v>1353</v>
      </c>
      <c r="E235" s="268"/>
      <c r="F235" s="268"/>
      <c r="G235" s="268"/>
      <c r="H235" s="268"/>
      <c r="I235" s="300">
        <v>135.75</v>
      </c>
      <c r="J235" s="270"/>
      <c r="K235" s="300">
        <v>0</v>
      </c>
      <c r="L235" s="270"/>
      <c r="M235" s="300">
        <v>135.75</v>
      </c>
      <c r="N235" s="267" t="e">
        <v>#N/A</v>
      </c>
    </row>
    <row r="236" spans="1:14" x14ac:dyDescent="0.2">
      <c r="A236" s="28" t="s">
        <v>1354</v>
      </c>
      <c r="B236" s="13" t="s">
        <v>1355</v>
      </c>
      <c r="C236" s="3" t="s">
        <v>0</v>
      </c>
      <c r="D236" s="13" t="s">
        <v>1356</v>
      </c>
      <c r="E236" s="268"/>
      <c r="F236" s="268"/>
      <c r="G236" s="268"/>
      <c r="H236" s="268"/>
      <c r="I236" s="300">
        <v>1170.2</v>
      </c>
      <c r="J236" s="270"/>
      <c r="K236" s="300">
        <v>0</v>
      </c>
      <c r="L236" s="270"/>
      <c r="M236" s="300">
        <v>1170.2</v>
      </c>
      <c r="N236" s="267" t="e">
        <v>#N/A</v>
      </c>
    </row>
    <row r="237" spans="1:14" x14ac:dyDescent="0.2">
      <c r="A237" s="15" t="s">
        <v>0</v>
      </c>
      <c r="B237" s="16" t="s">
        <v>0</v>
      </c>
      <c r="C237" s="3" t="s">
        <v>0</v>
      </c>
      <c r="D237" s="16" t="s">
        <v>0</v>
      </c>
      <c r="E237" s="271"/>
      <c r="F237" s="271"/>
      <c r="G237" s="271"/>
      <c r="H237" s="271"/>
      <c r="I237" s="297"/>
      <c r="J237" s="271"/>
      <c r="K237" s="297"/>
      <c r="L237" s="271"/>
      <c r="M237" s="297"/>
      <c r="N237" s="267"/>
    </row>
    <row r="238" spans="1:14" x14ac:dyDescent="0.2">
      <c r="A238" s="9" t="s">
        <v>1357</v>
      </c>
      <c r="B238" s="10" t="s">
        <v>417</v>
      </c>
      <c r="C238" s="3" t="s">
        <v>0</v>
      </c>
      <c r="D238" s="10" t="s">
        <v>418</v>
      </c>
      <c r="E238" s="11"/>
      <c r="F238" s="11"/>
      <c r="G238" s="11"/>
      <c r="H238" s="11"/>
      <c r="I238" s="299">
        <v>52994.41</v>
      </c>
      <c r="J238" s="266"/>
      <c r="K238" s="299">
        <v>9416.6200000000008</v>
      </c>
      <c r="L238" s="266"/>
      <c r="M238" s="299">
        <v>43577.79</v>
      </c>
      <c r="N238" s="267" t="s">
        <v>421</v>
      </c>
    </row>
    <row r="239" spans="1:14" x14ac:dyDescent="0.2">
      <c r="A239" s="28" t="s">
        <v>1358</v>
      </c>
      <c r="B239" s="13" t="s">
        <v>419</v>
      </c>
      <c r="C239" s="3" t="s">
        <v>0</v>
      </c>
      <c r="D239" s="13" t="s">
        <v>420</v>
      </c>
      <c r="E239" s="268"/>
      <c r="F239" s="268"/>
      <c r="G239" s="268"/>
      <c r="H239" s="268"/>
      <c r="I239" s="300">
        <v>12815.58</v>
      </c>
      <c r="J239" s="270"/>
      <c r="K239" s="300">
        <v>0</v>
      </c>
      <c r="L239" s="270"/>
      <c r="M239" s="300">
        <v>12815.58</v>
      </c>
      <c r="N239" s="267">
        <v>0</v>
      </c>
    </row>
    <row r="240" spans="1:14" x14ac:dyDescent="0.2">
      <c r="A240" s="28" t="s">
        <v>1359</v>
      </c>
      <c r="B240" s="13" t="s">
        <v>422</v>
      </c>
      <c r="C240" s="3" t="s">
        <v>0</v>
      </c>
      <c r="D240" s="13" t="s">
        <v>423</v>
      </c>
      <c r="E240" s="268"/>
      <c r="F240" s="268"/>
      <c r="G240" s="268"/>
      <c r="H240" s="268"/>
      <c r="I240" s="300">
        <v>21664.959999999999</v>
      </c>
      <c r="J240" s="270"/>
      <c r="K240" s="300">
        <v>9416.6200000000008</v>
      </c>
      <c r="L240" s="270"/>
      <c r="M240" s="300">
        <v>12248.34</v>
      </c>
      <c r="N240" s="267">
        <v>0</v>
      </c>
    </row>
    <row r="241" spans="1:14" x14ac:dyDescent="0.2">
      <c r="A241" s="28" t="s">
        <v>1360</v>
      </c>
      <c r="B241" s="13" t="s">
        <v>1361</v>
      </c>
      <c r="C241" s="3" t="s">
        <v>0</v>
      </c>
      <c r="D241" s="13" t="s">
        <v>1362</v>
      </c>
      <c r="E241" s="268"/>
      <c r="F241" s="268"/>
      <c r="G241" s="268"/>
      <c r="H241" s="268"/>
      <c r="I241" s="300">
        <v>629.63</v>
      </c>
      <c r="J241" s="270"/>
      <c r="K241" s="300">
        <v>0</v>
      </c>
      <c r="L241" s="270"/>
      <c r="M241" s="300">
        <v>629.63</v>
      </c>
      <c r="N241" s="267" t="e">
        <v>#N/A</v>
      </c>
    </row>
    <row r="242" spans="1:14" x14ac:dyDescent="0.2">
      <c r="A242" s="28" t="s">
        <v>1363</v>
      </c>
      <c r="B242" s="13" t="s">
        <v>424</v>
      </c>
      <c r="C242" s="3" t="s">
        <v>0</v>
      </c>
      <c r="D242" s="13" t="s">
        <v>425</v>
      </c>
      <c r="E242" s="268"/>
      <c r="F242" s="268"/>
      <c r="G242" s="268"/>
      <c r="H242" s="268"/>
      <c r="I242" s="300">
        <v>8061.58</v>
      </c>
      <c r="J242" s="270"/>
      <c r="K242" s="300">
        <v>0</v>
      </c>
      <c r="L242" s="270"/>
      <c r="M242" s="300">
        <v>8061.58</v>
      </c>
      <c r="N242" s="267">
        <v>0</v>
      </c>
    </row>
    <row r="243" spans="1:14" x14ac:dyDescent="0.2">
      <c r="A243" s="28" t="s">
        <v>1364</v>
      </c>
      <c r="B243" s="13" t="s">
        <v>426</v>
      </c>
      <c r="C243" s="3" t="s">
        <v>0</v>
      </c>
      <c r="D243" s="13" t="s">
        <v>427</v>
      </c>
      <c r="E243" s="268"/>
      <c r="F243" s="268"/>
      <c r="G243" s="268"/>
      <c r="H243" s="268"/>
      <c r="I243" s="300">
        <v>6389.03</v>
      </c>
      <c r="J243" s="270"/>
      <c r="K243" s="300">
        <v>0</v>
      </c>
      <c r="L243" s="270"/>
      <c r="M243" s="300">
        <v>6389.03</v>
      </c>
      <c r="N243" s="267">
        <v>0</v>
      </c>
    </row>
    <row r="244" spans="1:14" x14ac:dyDescent="0.2">
      <c r="A244" s="28" t="s">
        <v>1365</v>
      </c>
      <c r="B244" s="13" t="s">
        <v>428</v>
      </c>
      <c r="C244" s="3" t="s">
        <v>0</v>
      </c>
      <c r="D244" s="13" t="s">
        <v>429</v>
      </c>
      <c r="E244" s="268"/>
      <c r="F244" s="268"/>
      <c r="G244" s="268"/>
      <c r="H244" s="268"/>
      <c r="I244" s="300">
        <v>2937.63</v>
      </c>
      <c r="J244" s="270"/>
      <c r="K244" s="300">
        <v>0</v>
      </c>
      <c r="L244" s="270"/>
      <c r="M244" s="300">
        <v>2937.63</v>
      </c>
      <c r="N244" s="267">
        <v>0</v>
      </c>
    </row>
    <row r="245" spans="1:14" x14ac:dyDescent="0.2">
      <c r="A245" s="28" t="s">
        <v>1828</v>
      </c>
      <c r="B245" s="13" t="s">
        <v>432</v>
      </c>
      <c r="C245" s="3" t="s">
        <v>0</v>
      </c>
      <c r="D245" s="13" t="s">
        <v>433</v>
      </c>
      <c r="E245" s="268"/>
      <c r="F245" s="268"/>
      <c r="G245" s="268"/>
      <c r="H245" s="268"/>
      <c r="I245" s="300">
        <v>496</v>
      </c>
      <c r="J245" s="270"/>
      <c r="K245" s="300">
        <v>0</v>
      </c>
      <c r="L245" s="270"/>
      <c r="M245" s="300">
        <v>496</v>
      </c>
      <c r="N245" s="267" t="e">
        <v>#N/A</v>
      </c>
    </row>
    <row r="246" spans="1:14" x14ac:dyDescent="0.2">
      <c r="A246" s="15" t="s">
        <v>0</v>
      </c>
      <c r="B246" s="16" t="s">
        <v>0</v>
      </c>
      <c r="C246" s="3" t="s">
        <v>0</v>
      </c>
      <c r="D246" s="16" t="s">
        <v>0</v>
      </c>
      <c r="E246" s="271"/>
      <c r="F246" s="271"/>
      <c r="G246" s="271"/>
      <c r="H246" s="271"/>
      <c r="I246" s="297"/>
      <c r="J246" s="271"/>
      <c r="K246" s="297"/>
      <c r="L246" s="271"/>
      <c r="M246" s="297"/>
      <c r="N246" s="267"/>
    </row>
    <row r="247" spans="1:14" x14ac:dyDescent="0.2">
      <c r="A247" s="9" t="s">
        <v>1367</v>
      </c>
      <c r="B247" s="10" t="s">
        <v>434</v>
      </c>
      <c r="C247" s="3" t="s">
        <v>0</v>
      </c>
      <c r="D247" s="10" t="s">
        <v>435</v>
      </c>
      <c r="E247" s="11"/>
      <c r="F247" s="11"/>
      <c r="G247" s="11"/>
      <c r="H247" s="11"/>
      <c r="I247" s="299">
        <v>22519.16</v>
      </c>
      <c r="J247" s="266"/>
      <c r="K247" s="299">
        <v>0</v>
      </c>
      <c r="L247" s="266"/>
      <c r="M247" s="299">
        <v>22519.16</v>
      </c>
      <c r="N247" s="267" t="s">
        <v>436</v>
      </c>
    </row>
    <row r="248" spans="1:14" x14ac:dyDescent="0.2">
      <c r="A248" s="28" t="s">
        <v>1368</v>
      </c>
      <c r="B248" s="13" t="s">
        <v>437</v>
      </c>
      <c r="C248" s="3" t="s">
        <v>0</v>
      </c>
      <c r="D248" s="13" t="s">
        <v>438</v>
      </c>
      <c r="E248" s="268"/>
      <c r="F248" s="268"/>
      <c r="G248" s="268"/>
      <c r="H248" s="268"/>
      <c r="I248" s="300">
        <v>275.52999999999997</v>
      </c>
      <c r="J248" s="270"/>
      <c r="K248" s="300">
        <v>0</v>
      </c>
      <c r="L248" s="270"/>
      <c r="M248" s="300">
        <v>275.52999999999997</v>
      </c>
      <c r="N248" s="267" t="e">
        <v>#N/A</v>
      </c>
    </row>
    <row r="249" spans="1:14" x14ac:dyDescent="0.2">
      <c r="A249" s="28" t="s">
        <v>1369</v>
      </c>
      <c r="B249" s="13" t="s">
        <v>439</v>
      </c>
      <c r="C249" s="3" t="s">
        <v>0</v>
      </c>
      <c r="D249" s="13" t="s">
        <v>440</v>
      </c>
      <c r="E249" s="268"/>
      <c r="F249" s="268"/>
      <c r="G249" s="268"/>
      <c r="H249" s="268"/>
      <c r="I249" s="300">
        <v>20</v>
      </c>
      <c r="J249" s="270"/>
      <c r="K249" s="300">
        <v>0</v>
      </c>
      <c r="L249" s="270"/>
      <c r="M249" s="300">
        <v>20</v>
      </c>
      <c r="N249" s="267" t="e">
        <v>#N/A</v>
      </c>
    </row>
    <row r="250" spans="1:14" x14ac:dyDescent="0.2">
      <c r="A250" s="28" t="s">
        <v>1370</v>
      </c>
      <c r="B250" s="13" t="s">
        <v>1371</v>
      </c>
      <c r="C250" s="3" t="s">
        <v>0</v>
      </c>
      <c r="D250" s="13" t="s">
        <v>1372</v>
      </c>
      <c r="E250" s="268"/>
      <c r="F250" s="268"/>
      <c r="G250" s="268"/>
      <c r="H250" s="268"/>
      <c r="I250" s="300">
        <v>432</v>
      </c>
      <c r="J250" s="270"/>
      <c r="K250" s="300">
        <v>0</v>
      </c>
      <c r="L250" s="270"/>
      <c r="M250" s="300">
        <v>432</v>
      </c>
      <c r="N250" s="267" t="e">
        <v>#N/A</v>
      </c>
    </row>
    <row r="251" spans="1:14" x14ac:dyDescent="0.2">
      <c r="A251" s="28" t="s">
        <v>1373</v>
      </c>
      <c r="B251" s="13" t="s">
        <v>1374</v>
      </c>
      <c r="C251" s="3" t="s">
        <v>0</v>
      </c>
      <c r="D251" s="13" t="s">
        <v>1375</v>
      </c>
      <c r="E251" s="268"/>
      <c r="F251" s="268"/>
      <c r="G251" s="268"/>
      <c r="H251" s="268"/>
      <c r="I251" s="300">
        <v>65.14</v>
      </c>
      <c r="J251" s="270"/>
      <c r="K251" s="300">
        <v>0</v>
      </c>
      <c r="L251" s="270"/>
      <c r="M251" s="300">
        <v>65.14</v>
      </c>
      <c r="N251" s="267" t="e">
        <v>#N/A</v>
      </c>
    </row>
    <row r="252" spans="1:14" x14ac:dyDescent="0.2">
      <c r="A252" s="28" t="s">
        <v>1376</v>
      </c>
      <c r="B252" s="13" t="s">
        <v>441</v>
      </c>
      <c r="C252" s="3" t="s">
        <v>0</v>
      </c>
      <c r="D252" s="13" t="s">
        <v>442</v>
      </c>
      <c r="E252" s="268"/>
      <c r="F252" s="268"/>
      <c r="G252" s="268"/>
      <c r="H252" s="268"/>
      <c r="I252" s="300">
        <v>0.03</v>
      </c>
      <c r="J252" s="270"/>
      <c r="K252" s="300">
        <v>0</v>
      </c>
      <c r="L252" s="270"/>
      <c r="M252" s="300">
        <v>0.03</v>
      </c>
      <c r="N252" s="267" t="e">
        <v>#N/A</v>
      </c>
    </row>
    <row r="253" spans="1:14" x14ac:dyDescent="0.2">
      <c r="A253" s="28" t="s">
        <v>1377</v>
      </c>
      <c r="B253" s="13" t="s">
        <v>443</v>
      </c>
      <c r="C253" s="3" t="s">
        <v>0</v>
      </c>
      <c r="D253" s="13" t="s">
        <v>444</v>
      </c>
      <c r="E253" s="268"/>
      <c r="F253" s="268"/>
      <c r="G253" s="268"/>
      <c r="H253" s="268"/>
      <c r="I253" s="300">
        <v>269.44</v>
      </c>
      <c r="J253" s="270"/>
      <c r="K253" s="300">
        <v>0</v>
      </c>
      <c r="L253" s="270"/>
      <c r="M253" s="300">
        <v>269.44</v>
      </c>
      <c r="N253" s="267" t="e">
        <v>#N/A</v>
      </c>
    </row>
    <row r="254" spans="1:14" x14ac:dyDescent="0.2">
      <c r="A254" s="28" t="s">
        <v>1549</v>
      </c>
      <c r="B254" s="13" t="s">
        <v>445</v>
      </c>
      <c r="C254" s="3" t="s">
        <v>0</v>
      </c>
      <c r="D254" s="13" t="s">
        <v>446</v>
      </c>
      <c r="E254" s="268"/>
      <c r="F254" s="268"/>
      <c r="G254" s="268"/>
      <c r="H254" s="268"/>
      <c r="I254" s="300">
        <v>130</v>
      </c>
      <c r="J254" s="270"/>
      <c r="K254" s="300">
        <v>0</v>
      </c>
      <c r="L254" s="270"/>
      <c r="M254" s="300">
        <v>130</v>
      </c>
      <c r="N254" s="267" t="e">
        <v>#N/A</v>
      </c>
    </row>
    <row r="255" spans="1:14" x14ac:dyDescent="0.2">
      <c r="A255" s="28" t="s">
        <v>1706</v>
      </c>
      <c r="B255" s="13" t="s">
        <v>447</v>
      </c>
      <c r="C255" s="3" t="s">
        <v>0</v>
      </c>
      <c r="D255" s="13" t="s">
        <v>448</v>
      </c>
      <c r="E255" s="268"/>
      <c r="F255" s="268"/>
      <c r="G255" s="268"/>
      <c r="H255" s="268"/>
      <c r="I255" s="300">
        <v>16220.9</v>
      </c>
      <c r="J255" s="270"/>
      <c r="K255" s="300">
        <v>0</v>
      </c>
      <c r="L255" s="270"/>
      <c r="M255" s="300">
        <v>16220.9</v>
      </c>
      <c r="N255" s="267" t="e">
        <v>#N/A</v>
      </c>
    </row>
    <row r="256" spans="1:14" x14ac:dyDescent="0.2">
      <c r="A256" s="28" t="s">
        <v>1378</v>
      </c>
      <c r="B256" s="13" t="s">
        <v>1379</v>
      </c>
      <c r="C256" s="3" t="s">
        <v>0</v>
      </c>
      <c r="D256" s="13" t="s">
        <v>1380</v>
      </c>
      <c r="E256" s="268"/>
      <c r="F256" s="268"/>
      <c r="G256" s="268"/>
      <c r="H256" s="268"/>
      <c r="I256" s="300">
        <v>278.16000000000003</v>
      </c>
      <c r="J256" s="270"/>
      <c r="K256" s="300">
        <v>0</v>
      </c>
      <c r="L256" s="270"/>
      <c r="M256" s="300">
        <v>278.16000000000003</v>
      </c>
      <c r="N256" s="267" t="e">
        <v>#N/A</v>
      </c>
    </row>
    <row r="257" spans="1:14" x14ac:dyDescent="0.2">
      <c r="A257" s="28" t="s">
        <v>1381</v>
      </c>
      <c r="B257" s="13" t="s">
        <v>449</v>
      </c>
      <c r="C257" s="3" t="s">
        <v>0</v>
      </c>
      <c r="D257" s="13" t="s">
        <v>450</v>
      </c>
      <c r="E257" s="268"/>
      <c r="F257" s="268"/>
      <c r="G257" s="268"/>
      <c r="H257" s="268"/>
      <c r="I257" s="300">
        <v>3273.46</v>
      </c>
      <c r="J257" s="270"/>
      <c r="K257" s="300">
        <v>0</v>
      </c>
      <c r="L257" s="270"/>
      <c r="M257" s="300">
        <v>3273.46</v>
      </c>
      <c r="N257" s="267" t="e">
        <v>#N/A</v>
      </c>
    </row>
    <row r="258" spans="1:14" x14ac:dyDescent="0.2">
      <c r="A258" s="28" t="s">
        <v>1382</v>
      </c>
      <c r="B258" s="13" t="s">
        <v>1383</v>
      </c>
      <c r="C258" s="3" t="s">
        <v>0</v>
      </c>
      <c r="D258" s="13" t="s">
        <v>1384</v>
      </c>
      <c r="E258" s="268"/>
      <c r="F258" s="268"/>
      <c r="G258" s="268"/>
      <c r="H258" s="268"/>
      <c r="I258" s="300">
        <v>54.5</v>
      </c>
      <c r="J258" s="270"/>
      <c r="K258" s="300">
        <v>0</v>
      </c>
      <c r="L258" s="270"/>
      <c r="M258" s="300">
        <v>54.5</v>
      </c>
      <c r="N258" s="267" t="e">
        <v>#N/A</v>
      </c>
    </row>
    <row r="259" spans="1:14" x14ac:dyDescent="0.2">
      <c r="A259" s="28" t="s">
        <v>1385</v>
      </c>
      <c r="B259" s="13" t="s">
        <v>451</v>
      </c>
      <c r="C259" s="3" t="s">
        <v>0</v>
      </c>
      <c r="D259" s="13" t="s">
        <v>452</v>
      </c>
      <c r="E259" s="268"/>
      <c r="F259" s="268"/>
      <c r="G259" s="268"/>
      <c r="H259" s="268"/>
      <c r="I259" s="300">
        <v>1500</v>
      </c>
      <c r="J259" s="270"/>
      <c r="K259" s="300">
        <v>0</v>
      </c>
      <c r="L259" s="270"/>
      <c r="M259" s="300">
        <v>1500</v>
      </c>
      <c r="N259" s="267">
        <v>0</v>
      </c>
    </row>
    <row r="260" spans="1:14" x14ac:dyDescent="0.2">
      <c r="A260" s="15" t="s">
        <v>0</v>
      </c>
      <c r="B260" s="16" t="s">
        <v>0</v>
      </c>
      <c r="C260" s="3" t="s">
        <v>0</v>
      </c>
      <c r="D260" s="16" t="s">
        <v>0</v>
      </c>
      <c r="E260" s="271"/>
      <c r="F260" s="271"/>
      <c r="G260" s="271"/>
      <c r="H260" s="271"/>
      <c r="I260" s="297"/>
      <c r="J260" s="271"/>
      <c r="K260" s="297"/>
      <c r="L260" s="271"/>
      <c r="M260" s="297"/>
      <c r="N260" s="267"/>
    </row>
    <row r="261" spans="1:14" x14ac:dyDescent="0.2">
      <c r="A261" s="9" t="s">
        <v>1386</v>
      </c>
      <c r="B261" s="10" t="s">
        <v>453</v>
      </c>
      <c r="C261" s="3" t="s">
        <v>0</v>
      </c>
      <c r="D261" s="10" t="s">
        <v>454</v>
      </c>
      <c r="E261" s="11"/>
      <c r="F261" s="11"/>
      <c r="G261" s="11"/>
      <c r="H261" s="11"/>
      <c r="I261" s="299">
        <v>4401.66</v>
      </c>
      <c r="J261" s="266"/>
      <c r="K261" s="299">
        <v>0</v>
      </c>
      <c r="L261" s="266"/>
      <c r="M261" s="299">
        <v>4401.66</v>
      </c>
      <c r="N261" s="267" t="s">
        <v>455</v>
      </c>
    </row>
    <row r="262" spans="1:14" x14ac:dyDescent="0.2">
      <c r="A262" s="28" t="s">
        <v>1387</v>
      </c>
      <c r="B262" s="13" t="s">
        <v>456</v>
      </c>
      <c r="C262" s="3" t="s">
        <v>0</v>
      </c>
      <c r="D262" s="13" t="s">
        <v>457</v>
      </c>
      <c r="E262" s="268"/>
      <c r="F262" s="268"/>
      <c r="G262" s="268"/>
      <c r="H262" s="268"/>
      <c r="I262" s="300">
        <v>4401.66</v>
      </c>
      <c r="J262" s="270"/>
      <c r="K262" s="300">
        <v>0</v>
      </c>
      <c r="L262" s="270"/>
      <c r="M262" s="300">
        <v>4401.66</v>
      </c>
      <c r="N262" s="267" t="e">
        <v>#N/A</v>
      </c>
    </row>
    <row r="263" spans="1:14" x14ac:dyDescent="0.2">
      <c r="A263" s="15" t="s">
        <v>0</v>
      </c>
      <c r="B263" s="16" t="s">
        <v>0</v>
      </c>
      <c r="C263" s="3" t="s">
        <v>0</v>
      </c>
      <c r="D263" s="16" t="s">
        <v>0</v>
      </c>
      <c r="E263" s="271"/>
      <c r="F263" s="271"/>
      <c r="G263" s="271"/>
      <c r="H263" s="271"/>
      <c r="I263" s="297"/>
      <c r="J263" s="271"/>
      <c r="K263" s="297"/>
      <c r="L263" s="271"/>
      <c r="M263" s="297"/>
      <c r="N263" s="267"/>
    </row>
    <row r="264" spans="1:14" x14ac:dyDescent="0.2">
      <c r="A264" s="9" t="s">
        <v>1388</v>
      </c>
      <c r="B264" s="10" t="s">
        <v>458</v>
      </c>
      <c r="C264" s="3" t="s">
        <v>0</v>
      </c>
      <c r="D264" s="10" t="s">
        <v>459</v>
      </c>
      <c r="E264" s="11"/>
      <c r="F264" s="11"/>
      <c r="G264" s="11"/>
      <c r="H264" s="11"/>
      <c r="I264" s="299">
        <v>221.7</v>
      </c>
      <c r="J264" s="266"/>
      <c r="K264" s="299">
        <v>0</v>
      </c>
      <c r="L264" s="266"/>
      <c r="M264" s="299">
        <v>221.7</v>
      </c>
      <c r="N264" s="267" t="s">
        <v>950</v>
      </c>
    </row>
    <row r="265" spans="1:14" x14ac:dyDescent="0.2">
      <c r="A265" s="28" t="s">
        <v>1389</v>
      </c>
      <c r="B265" s="13" t="s">
        <v>461</v>
      </c>
      <c r="C265" s="3" t="s">
        <v>0</v>
      </c>
      <c r="D265" s="13" t="s">
        <v>462</v>
      </c>
      <c r="E265" s="268"/>
      <c r="F265" s="268"/>
      <c r="G265" s="268"/>
      <c r="H265" s="268"/>
      <c r="I265" s="300">
        <v>221.7</v>
      </c>
      <c r="J265" s="270"/>
      <c r="K265" s="300">
        <v>0</v>
      </c>
      <c r="L265" s="270"/>
      <c r="M265" s="300">
        <v>221.7</v>
      </c>
      <c r="N265" s="267">
        <v>0</v>
      </c>
    </row>
    <row r="266" spans="1:14" x14ac:dyDescent="0.2">
      <c r="A266" s="15" t="s">
        <v>0</v>
      </c>
      <c r="B266" s="16" t="s">
        <v>0</v>
      </c>
      <c r="C266" s="3" t="s">
        <v>0</v>
      </c>
      <c r="D266" s="16" t="s">
        <v>0</v>
      </c>
      <c r="E266" s="271"/>
      <c r="F266" s="271"/>
      <c r="G266" s="271"/>
      <c r="H266" s="271"/>
      <c r="I266" s="297"/>
      <c r="J266" s="271"/>
      <c r="K266" s="297"/>
      <c r="L266" s="271"/>
      <c r="M266" s="297"/>
      <c r="N266" s="267"/>
    </row>
    <row r="267" spans="1:14" x14ac:dyDescent="0.2">
      <c r="A267" s="9" t="s">
        <v>1390</v>
      </c>
      <c r="B267" s="10" t="s">
        <v>463</v>
      </c>
      <c r="C267" s="3" t="s">
        <v>0</v>
      </c>
      <c r="D267" s="10" t="s">
        <v>464</v>
      </c>
      <c r="E267" s="11"/>
      <c r="F267" s="11"/>
      <c r="G267" s="11"/>
      <c r="H267" s="11"/>
      <c r="I267" s="299">
        <v>153352.66</v>
      </c>
      <c r="J267" s="266"/>
      <c r="K267" s="299">
        <v>1629.23</v>
      </c>
      <c r="L267" s="266"/>
      <c r="M267" s="299">
        <v>151723.43</v>
      </c>
      <c r="N267" s="267">
        <v>0</v>
      </c>
    </row>
    <row r="268" spans="1:14" x14ac:dyDescent="0.2">
      <c r="A268" s="9" t="s">
        <v>1391</v>
      </c>
      <c r="B268" s="10" t="s">
        <v>465</v>
      </c>
      <c r="C268" s="3" t="s">
        <v>0</v>
      </c>
      <c r="D268" s="10" t="s">
        <v>464</v>
      </c>
      <c r="E268" s="11"/>
      <c r="F268" s="11"/>
      <c r="G268" s="11"/>
      <c r="H268" s="11"/>
      <c r="I268" s="299">
        <v>153352.66</v>
      </c>
      <c r="J268" s="266"/>
      <c r="K268" s="299">
        <v>1629.23</v>
      </c>
      <c r="L268" s="266"/>
      <c r="M268" s="299">
        <v>151723.43</v>
      </c>
      <c r="N268" s="267">
        <v>0</v>
      </c>
    </row>
    <row r="269" spans="1:14" x14ac:dyDescent="0.2">
      <c r="A269" s="9" t="s">
        <v>1392</v>
      </c>
      <c r="B269" s="10" t="s">
        <v>466</v>
      </c>
      <c r="C269" s="3" t="s">
        <v>0</v>
      </c>
      <c r="D269" s="10" t="s">
        <v>464</v>
      </c>
      <c r="E269" s="11"/>
      <c r="F269" s="11"/>
      <c r="G269" s="11"/>
      <c r="H269" s="11"/>
      <c r="I269" s="299">
        <v>153352.66</v>
      </c>
      <c r="J269" s="266"/>
      <c r="K269" s="299">
        <v>1629.23</v>
      </c>
      <c r="L269" s="266"/>
      <c r="M269" s="307">
        <v>151723.43</v>
      </c>
      <c r="N269" s="267">
        <v>0</v>
      </c>
    </row>
    <row r="270" spans="1:14" x14ac:dyDescent="0.2">
      <c r="A270" s="9" t="s">
        <v>1393</v>
      </c>
      <c r="B270" s="10" t="s">
        <v>467</v>
      </c>
      <c r="C270" s="3" t="s">
        <v>0</v>
      </c>
      <c r="D270" s="10" t="s">
        <v>468</v>
      </c>
      <c r="E270" s="11"/>
      <c r="F270" s="11"/>
      <c r="G270" s="11"/>
      <c r="H270" s="11"/>
      <c r="I270" s="299">
        <v>147944.6</v>
      </c>
      <c r="J270" s="266"/>
      <c r="K270" s="299">
        <v>0</v>
      </c>
      <c r="L270" s="266"/>
      <c r="M270" s="299">
        <v>147944.6</v>
      </c>
      <c r="N270" s="267" t="s">
        <v>469</v>
      </c>
    </row>
    <row r="271" spans="1:14" x14ac:dyDescent="0.2">
      <c r="A271" s="28" t="s">
        <v>1394</v>
      </c>
      <c r="B271" s="13" t="s">
        <v>470</v>
      </c>
      <c r="C271" s="3" t="s">
        <v>0</v>
      </c>
      <c r="D271" s="13" t="s">
        <v>471</v>
      </c>
      <c r="E271" s="268"/>
      <c r="F271" s="268"/>
      <c r="G271" s="268"/>
      <c r="H271" s="268"/>
      <c r="I271" s="300">
        <v>490</v>
      </c>
      <c r="J271" s="270"/>
      <c r="K271" s="300">
        <v>0</v>
      </c>
      <c r="L271" s="270"/>
      <c r="M271" s="300">
        <v>490</v>
      </c>
      <c r="N271" s="267">
        <v>0</v>
      </c>
    </row>
    <row r="272" spans="1:14" x14ac:dyDescent="0.2">
      <c r="A272" s="28" t="s">
        <v>1395</v>
      </c>
      <c r="B272" s="13" t="s">
        <v>472</v>
      </c>
      <c r="C272" s="3" t="s">
        <v>0</v>
      </c>
      <c r="D272" s="13" t="s">
        <v>473</v>
      </c>
      <c r="E272" s="268"/>
      <c r="F272" s="268"/>
      <c r="G272" s="268"/>
      <c r="H272" s="268"/>
      <c r="I272" s="300">
        <v>6194.27</v>
      </c>
      <c r="J272" s="270"/>
      <c r="K272" s="300">
        <v>0</v>
      </c>
      <c r="L272" s="270"/>
      <c r="M272" s="300">
        <v>6194.27</v>
      </c>
      <c r="N272" s="267">
        <v>0</v>
      </c>
    </row>
    <row r="273" spans="1:14" x14ac:dyDescent="0.2">
      <c r="A273" s="28" t="s">
        <v>1396</v>
      </c>
      <c r="B273" s="13" t="s">
        <v>474</v>
      </c>
      <c r="C273" s="3" t="s">
        <v>0</v>
      </c>
      <c r="D273" s="13" t="s">
        <v>475</v>
      </c>
      <c r="E273" s="268"/>
      <c r="F273" s="268"/>
      <c r="G273" s="268"/>
      <c r="H273" s="268"/>
      <c r="I273" s="300">
        <v>262</v>
      </c>
      <c r="J273" s="270"/>
      <c r="K273" s="300">
        <v>0</v>
      </c>
      <c r="L273" s="270"/>
      <c r="M273" s="300">
        <v>262</v>
      </c>
      <c r="N273" s="267" t="e">
        <v>#N/A</v>
      </c>
    </row>
    <row r="274" spans="1:14" x14ac:dyDescent="0.2">
      <c r="A274" s="28" t="s">
        <v>1397</v>
      </c>
      <c r="B274" s="13" t="s">
        <v>476</v>
      </c>
      <c r="C274" s="3" t="s">
        <v>0</v>
      </c>
      <c r="D274" s="13" t="s">
        <v>477</v>
      </c>
      <c r="E274" s="268"/>
      <c r="F274" s="268"/>
      <c r="G274" s="268"/>
      <c r="H274" s="268"/>
      <c r="I274" s="300">
        <v>133507.13</v>
      </c>
      <c r="J274" s="270"/>
      <c r="K274" s="300">
        <v>0</v>
      </c>
      <c r="L274" s="270"/>
      <c r="M274" s="300">
        <v>133507.13</v>
      </c>
      <c r="N274" s="267" t="e">
        <v>#N/A</v>
      </c>
    </row>
    <row r="275" spans="1:14" x14ac:dyDescent="0.2">
      <c r="A275" s="28" t="s">
        <v>1398</v>
      </c>
      <c r="B275" s="13" t="s">
        <v>480</v>
      </c>
      <c r="C275" s="3" t="s">
        <v>0</v>
      </c>
      <c r="D275" s="13" t="s">
        <v>481</v>
      </c>
      <c r="E275" s="268"/>
      <c r="F275" s="268"/>
      <c r="G275" s="268"/>
      <c r="H275" s="268"/>
      <c r="I275" s="300">
        <v>917.04</v>
      </c>
      <c r="J275" s="270"/>
      <c r="K275" s="300">
        <v>0</v>
      </c>
      <c r="L275" s="270"/>
      <c r="M275" s="300">
        <v>917.04</v>
      </c>
      <c r="N275" s="267">
        <v>0</v>
      </c>
    </row>
    <row r="276" spans="1:14" x14ac:dyDescent="0.2">
      <c r="A276" s="28" t="s">
        <v>1399</v>
      </c>
      <c r="B276" s="13" t="s">
        <v>482</v>
      </c>
      <c r="C276" s="3" t="s">
        <v>0</v>
      </c>
      <c r="D276" s="13" t="s">
        <v>483</v>
      </c>
      <c r="E276" s="268"/>
      <c r="F276" s="268"/>
      <c r="G276" s="268"/>
      <c r="H276" s="268"/>
      <c r="I276" s="300">
        <v>6085.16</v>
      </c>
      <c r="J276" s="270"/>
      <c r="K276" s="300">
        <v>0</v>
      </c>
      <c r="L276" s="270"/>
      <c r="M276" s="300">
        <v>6085.16</v>
      </c>
      <c r="N276" s="267">
        <v>0</v>
      </c>
    </row>
    <row r="277" spans="1:14" x14ac:dyDescent="0.2">
      <c r="A277" s="28" t="s">
        <v>1400</v>
      </c>
      <c r="B277" s="13" t="s">
        <v>484</v>
      </c>
      <c r="C277" s="3" t="s">
        <v>0</v>
      </c>
      <c r="D277" s="13" t="s">
        <v>485</v>
      </c>
      <c r="E277" s="268"/>
      <c r="F277" s="268"/>
      <c r="G277" s="268"/>
      <c r="H277" s="268"/>
      <c r="I277" s="300">
        <v>489</v>
      </c>
      <c r="J277" s="270"/>
      <c r="K277" s="300">
        <v>0</v>
      </c>
      <c r="L277" s="270"/>
      <c r="M277" s="300">
        <v>489</v>
      </c>
      <c r="N277" s="267">
        <v>0</v>
      </c>
    </row>
    <row r="278" spans="1:14" x14ac:dyDescent="0.2">
      <c r="A278" s="15" t="s">
        <v>0</v>
      </c>
      <c r="B278" s="16" t="s">
        <v>0</v>
      </c>
      <c r="C278" s="3" t="s">
        <v>0</v>
      </c>
      <c r="D278" s="16" t="s">
        <v>0</v>
      </c>
      <c r="E278" s="271"/>
      <c r="F278" s="271"/>
      <c r="G278" s="271"/>
      <c r="H278" s="271"/>
      <c r="I278" s="297"/>
      <c r="J278" s="271"/>
      <c r="K278" s="297"/>
      <c r="L278" s="271"/>
      <c r="M278" s="297"/>
      <c r="N278" s="267"/>
    </row>
    <row r="279" spans="1:14" x14ac:dyDescent="0.2">
      <c r="A279" s="9" t="s">
        <v>1401</v>
      </c>
      <c r="B279" s="10" t="s">
        <v>488</v>
      </c>
      <c r="C279" s="3" t="s">
        <v>0</v>
      </c>
      <c r="D279" s="10" t="s">
        <v>489</v>
      </c>
      <c r="E279" s="11"/>
      <c r="F279" s="11"/>
      <c r="G279" s="11"/>
      <c r="H279" s="11"/>
      <c r="I279" s="299">
        <v>2820</v>
      </c>
      <c r="J279" s="266"/>
      <c r="K279" s="299">
        <v>1629.23</v>
      </c>
      <c r="L279" s="266"/>
      <c r="M279" s="299">
        <v>1190.77</v>
      </c>
      <c r="N279" s="267" t="s">
        <v>490</v>
      </c>
    </row>
    <row r="280" spans="1:14" x14ac:dyDescent="0.2">
      <c r="A280" s="28" t="s">
        <v>1402</v>
      </c>
      <c r="B280" s="13" t="s">
        <v>491</v>
      </c>
      <c r="C280" s="3" t="s">
        <v>0</v>
      </c>
      <c r="D280" s="13" t="s">
        <v>489</v>
      </c>
      <c r="E280" s="268"/>
      <c r="F280" s="268"/>
      <c r="G280" s="268"/>
      <c r="H280" s="268"/>
      <c r="I280" s="300">
        <v>2820</v>
      </c>
      <c r="J280" s="270"/>
      <c r="K280" s="300">
        <v>1629.23</v>
      </c>
      <c r="L280" s="270"/>
      <c r="M280" s="300">
        <v>1190.77</v>
      </c>
      <c r="N280" s="267" t="e">
        <v>#N/A</v>
      </c>
    </row>
    <row r="281" spans="1:14" ht="12.75" x14ac:dyDescent="0.2">
      <c r="A281" s="9" t="s">
        <v>1848</v>
      </c>
      <c r="B281" s="10" t="s">
        <v>492</v>
      </c>
      <c r="C281" s="3" t="s">
        <v>0</v>
      </c>
      <c r="D281" s="10" t="s">
        <v>493</v>
      </c>
      <c r="E281" s="11"/>
      <c r="F281" s="11"/>
      <c r="G281" s="11"/>
      <c r="H281" s="11"/>
      <c r="I281" s="299">
        <v>403.33</v>
      </c>
      <c r="J281" s="266"/>
      <c r="K281" s="299">
        <v>0</v>
      </c>
      <c r="L281" s="266"/>
      <c r="M281" s="299">
        <v>403.33</v>
      </c>
      <c r="N281" s="210" t="s">
        <v>496</v>
      </c>
    </row>
    <row r="282" spans="1:14" x14ac:dyDescent="0.2">
      <c r="A282" s="28" t="s">
        <v>1849</v>
      </c>
      <c r="B282" s="13" t="s">
        <v>494</v>
      </c>
      <c r="C282" s="3" t="s">
        <v>0</v>
      </c>
      <c r="D282" s="13" t="s">
        <v>1850</v>
      </c>
      <c r="E282" s="268"/>
      <c r="F282" s="268"/>
      <c r="G282" s="268"/>
      <c r="H282" s="268"/>
      <c r="I282" s="300">
        <v>403.33</v>
      </c>
      <c r="J282" s="270"/>
      <c r="K282" s="300">
        <v>0</v>
      </c>
      <c r="L282" s="270"/>
      <c r="M282" s="300">
        <v>403.33</v>
      </c>
      <c r="N282" s="267" t="e">
        <v>#N/A</v>
      </c>
    </row>
    <row r="283" spans="1:14" x14ac:dyDescent="0.2">
      <c r="A283" s="15" t="s">
        <v>0</v>
      </c>
      <c r="B283" s="16" t="s">
        <v>0</v>
      </c>
      <c r="C283" s="3" t="s">
        <v>0</v>
      </c>
      <c r="D283" s="16" t="s">
        <v>0</v>
      </c>
      <c r="E283" s="271"/>
      <c r="F283" s="271"/>
      <c r="G283" s="271"/>
      <c r="H283" s="271"/>
      <c r="I283" s="297"/>
      <c r="J283" s="271"/>
      <c r="K283" s="297"/>
      <c r="L283" s="271"/>
      <c r="M283" s="297"/>
      <c r="N283" s="267"/>
    </row>
    <row r="284" spans="1:14" x14ac:dyDescent="0.2">
      <c r="A284" s="9" t="s">
        <v>1403</v>
      </c>
      <c r="B284" s="10" t="s">
        <v>497</v>
      </c>
      <c r="C284" s="3" t="s">
        <v>0</v>
      </c>
      <c r="D284" s="10" t="s">
        <v>498</v>
      </c>
      <c r="E284" s="11"/>
      <c r="F284" s="11"/>
      <c r="G284" s="11"/>
      <c r="H284" s="11"/>
      <c r="I284" s="299">
        <v>2184.73</v>
      </c>
      <c r="J284" s="266"/>
      <c r="K284" s="299">
        <v>0</v>
      </c>
      <c r="L284" s="266"/>
      <c r="M284" s="299">
        <v>2184.73</v>
      </c>
      <c r="N284" s="267" t="s">
        <v>499</v>
      </c>
    </row>
    <row r="285" spans="1:14" x14ac:dyDescent="0.2">
      <c r="A285" s="28" t="s">
        <v>1404</v>
      </c>
      <c r="B285" s="13" t="s">
        <v>500</v>
      </c>
      <c r="C285" s="3" t="s">
        <v>0</v>
      </c>
      <c r="D285" s="13" t="s">
        <v>501</v>
      </c>
      <c r="E285" s="268"/>
      <c r="F285" s="268"/>
      <c r="G285" s="268"/>
      <c r="H285" s="268"/>
      <c r="I285" s="300">
        <v>2184.73</v>
      </c>
      <c r="J285" s="270"/>
      <c r="K285" s="300">
        <v>0</v>
      </c>
      <c r="L285" s="270"/>
      <c r="M285" s="300">
        <v>2184.73</v>
      </c>
      <c r="N285" s="267">
        <v>0</v>
      </c>
    </row>
    <row r="286" spans="1:14" x14ac:dyDescent="0.2">
      <c r="A286" s="15" t="s">
        <v>0</v>
      </c>
      <c r="B286" s="16" t="s">
        <v>0</v>
      </c>
      <c r="C286" s="3" t="s">
        <v>0</v>
      </c>
      <c r="D286" s="16" t="s">
        <v>0</v>
      </c>
      <c r="E286" s="271"/>
      <c r="F286" s="271"/>
      <c r="G286" s="271"/>
      <c r="H286" s="271"/>
      <c r="I286" s="297"/>
      <c r="J286" s="271"/>
      <c r="K286" s="297"/>
      <c r="L286" s="271"/>
      <c r="M286" s="297"/>
      <c r="N286" s="267"/>
    </row>
    <row r="287" spans="1:14" x14ac:dyDescent="0.2">
      <c r="A287" s="9" t="s">
        <v>1407</v>
      </c>
      <c r="B287" s="10" t="s">
        <v>506</v>
      </c>
      <c r="C287" s="3" t="s">
        <v>0</v>
      </c>
      <c r="D287" s="10" t="s">
        <v>507</v>
      </c>
      <c r="E287" s="11"/>
      <c r="F287" s="11"/>
      <c r="G287" s="11"/>
      <c r="H287" s="11"/>
      <c r="I287" s="299">
        <v>9370.26</v>
      </c>
      <c r="J287" s="266"/>
      <c r="K287" s="299">
        <v>0</v>
      </c>
      <c r="L287" s="266"/>
      <c r="M287" s="299">
        <v>9370.26</v>
      </c>
      <c r="N287" s="267">
        <v>0</v>
      </c>
    </row>
    <row r="288" spans="1:14" x14ac:dyDescent="0.2">
      <c r="A288" s="9" t="s">
        <v>1408</v>
      </c>
      <c r="B288" s="10" t="s">
        <v>508</v>
      </c>
      <c r="C288" s="3" t="s">
        <v>0</v>
      </c>
      <c r="D288" s="10" t="s">
        <v>507</v>
      </c>
      <c r="E288" s="11"/>
      <c r="F288" s="11"/>
      <c r="G288" s="11"/>
      <c r="H288" s="11"/>
      <c r="I288" s="299">
        <v>9370.26</v>
      </c>
      <c r="J288" s="266"/>
      <c r="K288" s="299">
        <v>0</v>
      </c>
      <c r="L288" s="266"/>
      <c r="M288" s="299">
        <v>9370.26</v>
      </c>
      <c r="N288" s="267">
        <v>0</v>
      </c>
    </row>
    <row r="289" spans="1:14" x14ac:dyDescent="0.2">
      <c r="A289" s="9" t="s">
        <v>1409</v>
      </c>
      <c r="B289" s="10" t="s">
        <v>509</v>
      </c>
      <c r="C289" s="3" t="s">
        <v>0</v>
      </c>
      <c r="D289" s="10" t="s">
        <v>507</v>
      </c>
      <c r="E289" s="11"/>
      <c r="F289" s="11"/>
      <c r="G289" s="11"/>
      <c r="H289" s="11"/>
      <c r="I289" s="299">
        <v>9370.26</v>
      </c>
      <c r="J289" s="266"/>
      <c r="K289" s="299">
        <v>0</v>
      </c>
      <c r="L289" s="266"/>
      <c r="M289" s="299">
        <v>9370.26</v>
      </c>
      <c r="N289" s="267">
        <v>0</v>
      </c>
    </row>
    <row r="290" spans="1:14" ht="12.75" x14ac:dyDescent="0.2">
      <c r="A290" s="9" t="s">
        <v>1554</v>
      </c>
      <c r="B290" s="10" t="s">
        <v>510</v>
      </c>
      <c r="C290" s="3" t="s">
        <v>0</v>
      </c>
      <c r="D290" s="10" t="s">
        <v>511</v>
      </c>
      <c r="E290" s="11"/>
      <c r="F290" s="11"/>
      <c r="G290" s="11"/>
      <c r="H290" s="11"/>
      <c r="I290" s="299">
        <v>7900</v>
      </c>
      <c r="J290" s="266"/>
      <c r="K290" s="299">
        <v>0</v>
      </c>
      <c r="L290" s="266"/>
      <c r="M290" s="299">
        <v>7900</v>
      </c>
      <c r="N290" s="211" t="s">
        <v>512</v>
      </c>
    </row>
    <row r="291" spans="1:14" x14ac:dyDescent="0.2">
      <c r="A291" s="28" t="s">
        <v>1708</v>
      </c>
      <c r="B291" s="13" t="s">
        <v>1709</v>
      </c>
      <c r="C291" s="3" t="s">
        <v>0</v>
      </c>
      <c r="D291" s="13" t="s">
        <v>1710</v>
      </c>
      <c r="E291" s="268"/>
      <c r="F291" s="268"/>
      <c r="G291" s="268"/>
      <c r="H291" s="268"/>
      <c r="I291" s="300">
        <v>7900</v>
      </c>
      <c r="J291" s="270"/>
      <c r="K291" s="300">
        <v>0</v>
      </c>
      <c r="L291" s="270"/>
      <c r="M291" s="300">
        <v>7900</v>
      </c>
      <c r="N291" s="267" t="e">
        <v>#N/A</v>
      </c>
    </row>
    <row r="292" spans="1:14" x14ac:dyDescent="0.2">
      <c r="A292" s="15" t="s">
        <v>0</v>
      </c>
      <c r="B292" s="16" t="s">
        <v>0</v>
      </c>
      <c r="C292" s="3" t="s">
        <v>0</v>
      </c>
      <c r="D292" s="16" t="s">
        <v>0</v>
      </c>
      <c r="E292" s="271"/>
      <c r="F292" s="271"/>
      <c r="G292" s="271"/>
      <c r="H292" s="271"/>
      <c r="I292" s="297"/>
      <c r="J292" s="271"/>
      <c r="K292" s="297"/>
      <c r="L292" s="271"/>
      <c r="M292" s="297"/>
      <c r="N292" s="267"/>
    </row>
    <row r="293" spans="1:14" x14ac:dyDescent="0.2">
      <c r="A293" s="9" t="s">
        <v>1410</v>
      </c>
      <c r="B293" s="10" t="s">
        <v>517</v>
      </c>
      <c r="C293" s="3" t="s">
        <v>0</v>
      </c>
      <c r="D293" s="10" t="s">
        <v>518</v>
      </c>
      <c r="E293" s="11"/>
      <c r="F293" s="11"/>
      <c r="G293" s="11"/>
      <c r="H293" s="11"/>
      <c r="I293" s="299">
        <v>1470.26</v>
      </c>
      <c r="J293" s="266"/>
      <c r="K293" s="299">
        <v>0</v>
      </c>
      <c r="L293" s="266"/>
      <c r="M293" s="299">
        <v>1470.26</v>
      </c>
      <c r="N293" s="267" t="s">
        <v>519</v>
      </c>
    </row>
    <row r="294" spans="1:14" x14ac:dyDescent="0.2">
      <c r="A294" s="28" t="s">
        <v>1411</v>
      </c>
      <c r="B294" s="13" t="s">
        <v>520</v>
      </c>
      <c r="C294" s="3" t="s">
        <v>0</v>
      </c>
      <c r="D294" s="13" t="s">
        <v>521</v>
      </c>
      <c r="E294" s="268"/>
      <c r="F294" s="268"/>
      <c r="G294" s="268"/>
      <c r="H294" s="268"/>
      <c r="I294" s="300">
        <v>1470.26</v>
      </c>
      <c r="J294" s="270"/>
      <c r="K294" s="300">
        <v>0</v>
      </c>
      <c r="L294" s="270"/>
      <c r="M294" s="300">
        <v>1470.26</v>
      </c>
      <c r="N294" s="267">
        <v>0</v>
      </c>
    </row>
    <row r="295" spans="1:14" x14ac:dyDescent="0.2">
      <c r="A295" s="15" t="s">
        <v>0</v>
      </c>
      <c r="B295" s="16" t="s">
        <v>0</v>
      </c>
      <c r="C295" s="3" t="s">
        <v>0</v>
      </c>
      <c r="D295" s="16" t="s">
        <v>0</v>
      </c>
      <c r="E295" s="271"/>
      <c r="F295" s="271"/>
      <c r="G295" s="271"/>
      <c r="H295" s="271"/>
      <c r="I295" s="297"/>
      <c r="J295" s="271"/>
      <c r="K295" s="297"/>
      <c r="L295" s="271"/>
      <c r="M295" s="297"/>
      <c r="N295" s="267"/>
    </row>
    <row r="296" spans="1:14" x14ac:dyDescent="0.2">
      <c r="A296" s="9" t="s">
        <v>1412</v>
      </c>
      <c r="B296" s="10" t="s">
        <v>522</v>
      </c>
      <c r="C296" s="3" t="s">
        <v>0</v>
      </c>
      <c r="D296" s="10" t="s">
        <v>523</v>
      </c>
      <c r="E296" s="11"/>
      <c r="F296" s="11"/>
      <c r="G296" s="11"/>
      <c r="H296" s="11"/>
      <c r="I296" s="299">
        <v>106720.25</v>
      </c>
      <c r="J296" s="266"/>
      <c r="K296" s="299">
        <v>0</v>
      </c>
      <c r="L296" s="266"/>
      <c r="M296" s="299">
        <v>106720.25</v>
      </c>
      <c r="N296" s="267">
        <v>0</v>
      </c>
    </row>
    <row r="297" spans="1:14" x14ac:dyDescent="0.2">
      <c r="A297" s="9" t="s">
        <v>1413</v>
      </c>
      <c r="B297" s="10" t="s">
        <v>524</v>
      </c>
      <c r="C297" s="3" t="s">
        <v>0</v>
      </c>
      <c r="D297" s="10" t="s">
        <v>523</v>
      </c>
      <c r="E297" s="11"/>
      <c r="F297" s="11"/>
      <c r="G297" s="11"/>
      <c r="H297" s="11"/>
      <c r="I297" s="299">
        <v>106720.25</v>
      </c>
      <c r="J297" s="266"/>
      <c r="K297" s="299">
        <v>0</v>
      </c>
      <c r="L297" s="266"/>
      <c r="M297" s="299">
        <v>106720.25</v>
      </c>
      <c r="N297" s="267">
        <v>0</v>
      </c>
    </row>
    <row r="298" spans="1:14" x14ac:dyDescent="0.2">
      <c r="A298" s="9" t="s">
        <v>1414</v>
      </c>
      <c r="B298" s="10" t="s">
        <v>525</v>
      </c>
      <c r="C298" s="3" t="s">
        <v>0</v>
      </c>
      <c r="D298" s="10" t="s">
        <v>523</v>
      </c>
      <c r="E298" s="11"/>
      <c r="F298" s="11"/>
      <c r="G298" s="11"/>
      <c r="H298" s="11"/>
      <c r="I298" s="299">
        <v>106720.25</v>
      </c>
      <c r="J298" s="266"/>
      <c r="K298" s="299">
        <v>0</v>
      </c>
      <c r="L298" s="266"/>
      <c r="M298" s="299">
        <v>106720.25</v>
      </c>
      <c r="N298" s="267">
        <v>0</v>
      </c>
    </row>
    <row r="299" spans="1:14" x14ac:dyDescent="0.2">
      <c r="A299" s="9" t="s">
        <v>1415</v>
      </c>
      <c r="B299" s="10" t="s">
        <v>526</v>
      </c>
      <c r="C299" s="3" t="s">
        <v>0</v>
      </c>
      <c r="D299" s="10" t="s">
        <v>527</v>
      </c>
      <c r="E299" s="11"/>
      <c r="F299" s="11"/>
      <c r="G299" s="11"/>
      <c r="H299" s="11"/>
      <c r="I299" s="299">
        <v>64607.37</v>
      </c>
      <c r="J299" s="266"/>
      <c r="K299" s="299">
        <v>0</v>
      </c>
      <c r="L299" s="266"/>
      <c r="M299" s="299">
        <v>64607.37</v>
      </c>
      <c r="N299" s="267"/>
    </row>
    <row r="300" spans="1:14" x14ac:dyDescent="0.2">
      <c r="A300" s="28" t="s">
        <v>1573</v>
      </c>
      <c r="B300" s="13" t="s">
        <v>531</v>
      </c>
      <c r="C300" s="3" t="s">
        <v>0</v>
      </c>
      <c r="D300" s="13" t="s">
        <v>377</v>
      </c>
      <c r="E300" s="268"/>
      <c r="F300" s="268"/>
      <c r="G300" s="268"/>
      <c r="H300" s="268"/>
      <c r="I300" s="300">
        <v>8000</v>
      </c>
      <c r="J300" s="270"/>
      <c r="K300" s="300">
        <v>0</v>
      </c>
      <c r="L300" s="270"/>
      <c r="M300" s="300">
        <v>8000</v>
      </c>
      <c r="N300" s="267" t="s">
        <v>532</v>
      </c>
    </row>
    <row r="301" spans="1:14" x14ac:dyDescent="0.2">
      <c r="A301" s="28" t="s">
        <v>1416</v>
      </c>
      <c r="B301" s="13" t="s">
        <v>528</v>
      </c>
      <c r="C301" s="3" t="s">
        <v>0</v>
      </c>
      <c r="D301" s="13" t="s">
        <v>529</v>
      </c>
      <c r="E301" s="268"/>
      <c r="F301" s="268"/>
      <c r="G301" s="268"/>
      <c r="H301" s="268"/>
      <c r="I301" s="300">
        <v>6343.79</v>
      </c>
      <c r="J301" s="270"/>
      <c r="K301" s="300">
        <v>0</v>
      </c>
      <c r="L301" s="270"/>
      <c r="M301" s="300">
        <v>6343.79</v>
      </c>
      <c r="N301" s="267" t="s">
        <v>530</v>
      </c>
    </row>
    <row r="302" spans="1:14" x14ac:dyDescent="0.2">
      <c r="A302" s="28" t="s">
        <v>1712</v>
      </c>
      <c r="B302" s="13" t="s">
        <v>1713</v>
      </c>
      <c r="C302" s="3" t="s">
        <v>0</v>
      </c>
      <c r="D302" s="13" t="s">
        <v>1714</v>
      </c>
      <c r="E302" s="268"/>
      <c r="F302" s="268"/>
      <c r="G302" s="268"/>
      <c r="H302" s="268"/>
      <c r="I302" s="300">
        <v>37550</v>
      </c>
      <c r="J302" s="270"/>
      <c r="K302" s="300">
        <v>0</v>
      </c>
      <c r="L302" s="270"/>
      <c r="M302" s="300">
        <v>37550</v>
      </c>
      <c r="N302" s="267" t="s">
        <v>1004</v>
      </c>
    </row>
    <row r="303" spans="1:14" x14ac:dyDescent="0.2">
      <c r="A303" s="28" t="s">
        <v>1417</v>
      </c>
      <c r="B303" s="13" t="s">
        <v>533</v>
      </c>
      <c r="C303" s="3" t="s">
        <v>0</v>
      </c>
      <c r="D303" s="13" t="s">
        <v>534</v>
      </c>
      <c r="E303" s="268"/>
      <c r="F303" s="268"/>
      <c r="G303" s="268"/>
      <c r="H303" s="268"/>
      <c r="I303" s="300">
        <v>12713.58</v>
      </c>
      <c r="J303" s="270"/>
      <c r="K303" s="300">
        <v>0</v>
      </c>
      <c r="L303" s="270"/>
      <c r="M303" s="300">
        <v>12713.58</v>
      </c>
      <c r="N303" s="267" t="s">
        <v>998</v>
      </c>
    </row>
    <row r="304" spans="1:14" x14ac:dyDescent="0.2">
      <c r="A304" s="15" t="s">
        <v>0</v>
      </c>
      <c r="B304" s="16" t="s">
        <v>0</v>
      </c>
      <c r="C304" s="3" t="s">
        <v>0</v>
      </c>
      <c r="D304" s="16" t="s">
        <v>0</v>
      </c>
      <c r="E304" s="271"/>
      <c r="F304" s="271"/>
      <c r="G304" s="271"/>
      <c r="H304" s="271"/>
      <c r="I304" s="297"/>
      <c r="J304" s="271"/>
      <c r="K304" s="297"/>
      <c r="L304" s="271"/>
      <c r="M304" s="297"/>
      <c r="N304" s="267"/>
    </row>
    <row r="305" spans="1:14" x14ac:dyDescent="0.2">
      <c r="A305" s="9" t="s">
        <v>1418</v>
      </c>
      <c r="B305" s="10" t="s">
        <v>535</v>
      </c>
      <c r="C305" s="3" t="s">
        <v>0</v>
      </c>
      <c r="D305" s="10" t="s">
        <v>536</v>
      </c>
      <c r="E305" s="11"/>
      <c r="F305" s="11"/>
      <c r="G305" s="11"/>
      <c r="H305" s="11"/>
      <c r="I305" s="299">
        <v>8899.7800000000007</v>
      </c>
      <c r="J305" s="266"/>
      <c r="K305" s="299">
        <v>0</v>
      </c>
      <c r="L305" s="266"/>
      <c r="M305" s="299">
        <v>8899.7800000000007</v>
      </c>
      <c r="N305" s="267" t="s">
        <v>537</v>
      </c>
    </row>
    <row r="306" spans="1:14" x14ac:dyDescent="0.2">
      <c r="A306" s="28" t="s">
        <v>1419</v>
      </c>
      <c r="B306" s="13" t="s">
        <v>538</v>
      </c>
      <c r="C306" s="3" t="s">
        <v>0</v>
      </c>
      <c r="D306" s="13" t="s">
        <v>539</v>
      </c>
      <c r="E306" s="268"/>
      <c r="F306" s="268"/>
      <c r="G306" s="268"/>
      <c r="H306" s="268"/>
      <c r="I306" s="300">
        <v>6741.12</v>
      </c>
      <c r="J306" s="270"/>
      <c r="K306" s="300">
        <v>0</v>
      </c>
      <c r="L306" s="270"/>
      <c r="M306" s="300">
        <v>6741.12</v>
      </c>
      <c r="N306" s="267" t="e">
        <v>#N/A</v>
      </c>
    </row>
    <row r="307" spans="1:14" x14ac:dyDescent="0.2">
      <c r="A307" s="28" t="s">
        <v>1420</v>
      </c>
      <c r="B307" s="13" t="s">
        <v>1421</v>
      </c>
      <c r="C307" s="3" t="s">
        <v>0</v>
      </c>
      <c r="D307" s="13" t="s">
        <v>1422</v>
      </c>
      <c r="E307" s="268"/>
      <c r="F307" s="268"/>
      <c r="G307" s="268"/>
      <c r="H307" s="268"/>
      <c r="I307" s="300">
        <v>2158.66</v>
      </c>
      <c r="J307" s="270"/>
      <c r="K307" s="300">
        <v>0</v>
      </c>
      <c r="L307" s="270"/>
      <c r="M307" s="300">
        <v>2158.66</v>
      </c>
      <c r="N307" s="267" t="e">
        <v>#N/A</v>
      </c>
    </row>
    <row r="308" spans="1:14" x14ac:dyDescent="0.2">
      <c r="A308" s="15" t="s">
        <v>0</v>
      </c>
      <c r="B308" s="16" t="s">
        <v>0</v>
      </c>
      <c r="C308" s="3" t="s">
        <v>0</v>
      </c>
      <c r="D308" s="16" t="s">
        <v>0</v>
      </c>
      <c r="E308" s="271"/>
      <c r="F308" s="271"/>
      <c r="G308" s="271"/>
      <c r="H308" s="271"/>
      <c r="I308" s="297"/>
      <c r="J308" s="271"/>
      <c r="K308" s="297"/>
      <c r="L308" s="271"/>
      <c r="M308" s="297"/>
      <c r="N308" s="267"/>
    </row>
    <row r="309" spans="1:14" x14ac:dyDescent="0.2">
      <c r="A309" s="9" t="s">
        <v>1423</v>
      </c>
      <c r="B309" s="10" t="s">
        <v>540</v>
      </c>
      <c r="C309" s="3" t="s">
        <v>0</v>
      </c>
      <c r="D309" s="10" t="s">
        <v>541</v>
      </c>
      <c r="E309" s="11"/>
      <c r="F309" s="11"/>
      <c r="G309" s="11"/>
      <c r="H309" s="11"/>
      <c r="I309" s="299">
        <v>33213.1</v>
      </c>
      <c r="J309" s="266"/>
      <c r="K309" s="299">
        <v>0</v>
      </c>
      <c r="L309" s="266"/>
      <c r="M309" s="299">
        <v>33213.1</v>
      </c>
      <c r="N309" s="267" t="s">
        <v>542</v>
      </c>
    </row>
    <row r="310" spans="1:14" x14ac:dyDescent="0.2">
      <c r="A310" s="28" t="s">
        <v>1424</v>
      </c>
      <c r="B310" s="13" t="s">
        <v>543</v>
      </c>
      <c r="C310" s="3" t="s">
        <v>0</v>
      </c>
      <c r="D310" s="13" t="s">
        <v>544</v>
      </c>
      <c r="E310" s="268"/>
      <c r="F310" s="268"/>
      <c r="G310" s="268"/>
      <c r="H310" s="268"/>
      <c r="I310" s="300">
        <v>18778</v>
      </c>
      <c r="J310" s="270"/>
      <c r="K310" s="300">
        <v>0</v>
      </c>
      <c r="L310" s="270"/>
      <c r="M310" s="300">
        <v>18778</v>
      </c>
      <c r="N310" s="267" t="e">
        <v>#N/A</v>
      </c>
    </row>
    <row r="311" spans="1:14" x14ac:dyDescent="0.2">
      <c r="A311" s="28" t="s">
        <v>1425</v>
      </c>
      <c r="B311" s="13" t="s">
        <v>1426</v>
      </c>
      <c r="C311" s="3" t="s">
        <v>0</v>
      </c>
      <c r="D311" s="13" t="s">
        <v>1427</v>
      </c>
      <c r="E311" s="268"/>
      <c r="F311" s="268"/>
      <c r="G311" s="268"/>
      <c r="H311" s="268"/>
      <c r="I311" s="300">
        <v>14435.1</v>
      </c>
      <c r="J311" s="270"/>
      <c r="K311" s="300">
        <v>0</v>
      </c>
      <c r="L311" s="270"/>
      <c r="M311" s="300">
        <v>14435.1</v>
      </c>
      <c r="N311" s="267" t="e">
        <v>#N/A</v>
      </c>
    </row>
    <row r="312" spans="1:14" x14ac:dyDescent="0.2">
      <c r="A312" s="15" t="s">
        <v>0</v>
      </c>
      <c r="B312" s="16" t="s">
        <v>0</v>
      </c>
      <c r="C312" s="3" t="s">
        <v>0</v>
      </c>
      <c r="D312" s="16" t="s">
        <v>0</v>
      </c>
      <c r="E312" s="271"/>
      <c r="F312" s="271"/>
      <c r="G312" s="271"/>
      <c r="H312" s="271"/>
      <c r="I312" s="297"/>
      <c r="J312" s="271"/>
      <c r="K312" s="297"/>
      <c r="L312" s="271"/>
      <c r="M312" s="297"/>
      <c r="N312" s="267"/>
    </row>
    <row r="313" spans="1:14" x14ac:dyDescent="0.2">
      <c r="A313" s="9" t="s">
        <v>1428</v>
      </c>
      <c r="B313" s="10" t="s">
        <v>545</v>
      </c>
      <c r="C313" s="3" t="s">
        <v>0</v>
      </c>
      <c r="D313" s="10" t="s">
        <v>546</v>
      </c>
      <c r="E313" s="11"/>
      <c r="F313" s="11"/>
      <c r="G313" s="11"/>
      <c r="H313" s="11"/>
      <c r="I313" s="299">
        <v>10055.6</v>
      </c>
      <c r="J313" s="266"/>
      <c r="K313" s="299">
        <v>1650</v>
      </c>
      <c r="L313" s="266"/>
      <c r="M313" s="299">
        <v>8405.6</v>
      </c>
      <c r="N313" s="267" t="e">
        <v>#N/A</v>
      </c>
    </row>
    <row r="314" spans="1:14" x14ac:dyDescent="0.2">
      <c r="A314" s="9" t="s">
        <v>1429</v>
      </c>
      <c r="B314" s="10" t="s">
        <v>547</v>
      </c>
      <c r="C314" s="3" t="s">
        <v>0</v>
      </c>
      <c r="D314" s="10" t="s">
        <v>548</v>
      </c>
      <c r="E314" s="11"/>
      <c r="F314" s="11"/>
      <c r="G314" s="11"/>
      <c r="H314" s="11"/>
      <c r="I314" s="299">
        <v>10055.6</v>
      </c>
      <c r="J314" s="266"/>
      <c r="K314" s="299">
        <v>1650</v>
      </c>
      <c r="L314" s="266"/>
      <c r="M314" s="299">
        <v>8405.6</v>
      </c>
      <c r="N314" s="267" t="e">
        <v>#N/A</v>
      </c>
    </row>
    <row r="315" spans="1:14" x14ac:dyDescent="0.2">
      <c r="A315" s="9" t="s">
        <v>1430</v>
      </c>
      <c r="B315" s="10" t="s">
        <v>549</v>
      </c>
      <c r="C315" s="3" t="s">
        <v>0</v>
      </c>
      <c r="D315" s="10" t="s">
        <v>548</v>
      </c>
      <c r="E315" s="11"/>
      <c r="F315" s="11"/>
      <c r="G315" s="11"/>
      <c r="H315" s="11"/>
      <c r="I315" s="299">
        <v>10055.6</v>
      </c>
      <c r="J315" s="266"/>
      <c r="K315" s="299">
        <v>1650</v>
      </c>
      <c r="L315" s="266"/>
      <c r="M315" s="299">
        <v>8405.6</v>
      </c>
      <c r="N315" s="267" t="e">
        <v>#N/A</v>
      </c>
    </row>
    <row r="316" spans="1:14" x14ac:dyDescent="0.2">
      <c r="A316" s="9" t="s">
        <v>1431</v>
      </c>
      <c r="B316" s="10" t="s">
        <v>550</v>
      </c>
      <c r="C316" s="3" t="s">
        <v>0</v>
      </c>
      <c r="D316" s="10" t="s">
        <v>551</v>
      </c>
      <c r="E316" s="11"/>
      <c r="F316" s="11"/>
      <c r="G316" s="11"/>
      <c r="H316" s="11"/>
      <c r="I316" s="299">
        <v>10055.6</v>
      </c>
      <c r="J316" s="266"/>
      <c r="K316" s="299">
        <v>1650</v>
      </c>
      <c r="L316" s="266"/>
      <c r="M316" s="299">
        <v>8405.6</v>
      </c>
      <c r="N316" s="267" t="s">
        <v>552</v>
      </c>
    </row>
    <row r="317" spans="1:14" x14ac:dyDescent="0.2">
      <c r="A317" s="28" t="s">
        <v>1432</v>
      </c>
      <c r="B317" s="13" t="s">
        <v>553</v>
      </c>
      <c r="C317" s="3" t="s">
        <v>0</v>
      </c>
      <c r="D317" s="13" t="s">
        <v>554</v>
      </c>
      <c r="E317" s="268"/>
      <c r="F317" s="268"/>
      <c r="G317" s="268"/>
      <c r="H317" s="268"/>
      <c r="I317" s="300">
        <v>7109.26</v>
      </c>
      <c r="J317" s="270"/>
      <c r="K317" s="300">
        <v>1650</v>
      </c>
      <c r="L317" s="270"/>
      <c r="M317" s="300">
        <v>5459.26</v>
      </c>
      <c r="N317" s="267" t="e">
        <v>#N/A</v>
      </c>
    </row>
    <row r="318" spans="1:14" x14ac:dyDescent="0.2">
      <c r="A318" s="28" t="s">
        <v>1433</v>
      </c>
      <c r="B318" s="13" t="s">
        <v>555</v>
      </c>
      <c r="C318" s="3" t="s">
        <v>0</v>
      </c>
      <c r="D318" s="13" t="s">
        <v>556</v>
      </c>
      <c r="E318" s="268"/>
      <c r="F318" s="268"/>
      <c r="G318" s="268"/>
      <c r="H318" s="268"/>
      <c r="I318" s="300">
        <v>897.43</v>
      </c>
      <c r="J318" s="270"/>
      <c r="K318" s="300">
        <v>0</v>
      </c>
      <c r="L318" s="270"/>
      <c r="M318" s="300">
        <v>897.43</v>
      </c>
      <c r="N318" s="267" t="e">
        <v>#N/A</v>
      </c>
    </row>
    <row r="319" spans="1:14" x14ac:dyDescent="0.2">
      <c r="A319" s="28" t="s">
        <v>1434</v>
      </c>
      <c r="B319" s="13" t="s">
        <v>1435</v>
      </c>
      <c r="C319" s="3" t="s">
        <v>0</v>
      </c>
      <c r="D319" s="13" t="s">
        <v>1436</v>
      </c>
      <c r="E319" s="268"/>
      <c r="F319" s="268"/>
      <c r="G319" s="268"/>
      <c r="H319" s="268"/>
      <c r="I319" s="300">
        <v>2048.91</v>
      </c>
      <c r="J319" s="270"/>
      <c r="K319" s="300">
        <v>0</v>
      </c>
      <c r="L319" s="270"/>
      <c r="M319" s="300">
        <v>2048.91</v>
      </c>
      <c r="N319" s="267" t="e">
        <v>#N/A</v>
      </c>
    </row>
    <row r="320" spans="1:14" x14ac:dyDescent="0.2">
      <c r="A320" s="15" t="s">
        <v>0</v>
      </c>
      <c r="B320" s="16" t="s">
        <v>0</v>
      </c>
      <c r="C320" s="3" t="s">
        <v>0</v>
      </c>
      <c r="D320" s="16" t="s">
        <v>0</v>
      </c>
      <c r="E320" s="271"/>
      <c r="F320" s="271"/>
      <c r="G320" s="271"/>
      <c r="H320" s="271"/>
      <c r="I320" s="297"/>
      <c r="J320" s="271"/>
      <c r="K320" s="297"/>
      <c r="L320" s="271"/>
      <c r="M320" s="297"/>
      <c r="N320" s="267"/>
    </row>
    <row r="321" spans="1:14" x14ac:dyDescent="0.2">
      <c r="A321" s="9" t="s">
        <v>1437</v>
      </c>
      <c r="B321" s="10" t="s">
        <v>559</v>
      </c>
      <c r="C321" s="3" t="s">
        <v>0</v>
      </c>
      <c r="D321" s="10" t="s">
        <v>560</v>
      </c>
      <c r="E321" s="11"/>
      <c r="F321" s="11"/>
      <c r="G321" s="11"/>
      <c r="H321" s="11"/>
      <c r="I321" s="299">
        <v>3828.99</v>
      </c>
      <c r="J321" s="266"/>
      <c r="K321" s="299">
        <v>0</v>
      </c>
      <c r="L321" s="266"/>
      <c r="M321" s="299">
        <v>3828.99</v>
      </c>
      <c r="N321" s="267">
        <v>0</v>
      </c>
    </row>
    <row r="322" spans="1:14" x14ac:dyDescent="0.2">
      <c r="A322" s="9" t="s">
        <v>1438</v>
      </c>
      <c r="B322" s="10" t="s">
        <v>561</v>
      </c>
      <c r="C322" s="3" t="s">
        <v>0</v>
      </c>
      <c r="D322" s="10" t="s">
        <v>560</v>
      </c>
      <c r="E322" s="11"/>
      <c r="F322" s="11"/>
      <c r="G322" s="11"/>
      <c r="H322" s="11"/>
      <c r="I322" s="299">
        <v>3828.99</v>
      </c>
      <c r="J322" s="266"/>
      <c r="K322" s="299">
        <v>0</v>
      </c>
      <c r="L322" s="266"/>
      <c r="M322" s="299">
        <v>3828.99</v>
      </c>
      <c r="N322" s="267">
        <v>0</v>
      </c>
    </row>
    <row r="323" spans="1:14" x14ac:dyDescent="0.2">
      <c r="A323" s="9" t="s">
        <v>1439</v>
      </c>
      <c r="B323" s="10" t="s">
        <v>562</v>
      </c>
      <c r="C323" s="3" t="s">
        <v>0</v>
      </c>
      <c r="D323" s="10" t="s">
        <v>560</v>
      </c>
      <c r="E323" s="11"/>
      <c r="F323" s="11"/>
      <c r="G323" s="11"/>
      <c r="H323" s="11"/>
      <c r="I323" s="299">
        <v>3828.99</v>
      </c>
      <c r="J323" s="266"/>
      <c r="K323" s="299">
        <v>0</v>
      </c>
      <c r="L323" s="266"/>
      <c r="M323" s="299">
        <v>3828.99</v>
      </c>
      <c r="N323" s="267">
        <v>0</v>
      </c>
    </row>
    <row r="324" spans="1:14" x14ac:dyDescent="0.2">
      <c r="A324" s="9" t="s">
        <v>1440</v>
      </c>
      <c r="B324" s="10" t="s">
        <v>563</v>
      </c>
      <c r="C324" s="3" t="s">
        <v>0</v>
      </c>
      <c r="D324" s="10" t="s">
        <v>564</v>
      </c>
      <c r="E324" s="11"/>
      <c r="F324" s="11"/>
      <c r="G324" s="11"/>
      <c r="H324" s="11"/>
      <c r="I324" s="299">
        <v>1652</v>
      </c>
      <c r="J324" s="266"/>
      <c r="K324" s="299">
        <v>0</v>
      </c>
      <c r="L324" s="266"/>
      <c r="M324" s="299">
        <v>1652</v>
      </c>
      <c r="N324" s="267"/>
    </row>
    <row r="325" spans="1:14" x14ac:dyDescent="0.2">
      <c r="A325" s="28" t="s">
        <v>1441</v>
      </c>
      <c r="B325" s="13" t="s">
        <v>566</v>
      </c>
      <c r="C325" s="3" t="s">
        <v>0</v>
      </c>
      <c r="D325" s="13" t="s">
        <v>567</v>
      </c>
      <c r="E325" s="268"/>
      <c r="F325" s="268"/>
      <c r="G325" s="268"/>
      <c r="H325" s="268"/>
      <c r="I325" s="300">
        <v>1092</v>
      </c>
      <c r="J325" s="270"/>
      <c r="K325" s="300">
        <v>0</v>
      </c>
      <c r="L325" s="270"/>
      <c r="M325" s="300">
        <v>1092</v>
      </c>
      <c r="N325" s="267" t="s">
        <v>565</v>
      </c>
    </row>
    <row r="326" spans="1:14" x14ac:dyDescent="0.2">
      <c r="A326" s="28" t="s">
        <v>1588</v>
      </c>
      <c r="B326" s="13" t="s">
        <v>1589</v>
      </c>
      <c r="C326" s="3" t="s">
        <v>0</v>
      </c>
      <c r="D326" s="13" t="s">
        <v>1590</v>
      </c>
      <c r="E326" s="268"/>
      <c r="F326" s="268"/>
      <c r="G326" s="268"/>
      <c r="H326" s="268"/>
      <c r="I326" s="300">
        <v>560</v>
      </c>
      <c r="J326" s="270"/>
      <c r="K326" s="300">
        <v>0</v>
      </c>
      <c r="L326" s="270"/>
      <c r="M326" s="300">
        <v>560</v>
      </c>
      <c r="N326" s="267" t="s">
        <v>1052</v>
      </c>
    </row>
    <row r="327" spans="1:14" x14ac:dyDescent="0.2">
      <c r="A327" s="15" t="s">
        <v>0</v>
      </c>
      <c r="B327" s="16" t="s">
        <v>0</v>
      </c>
      <c r="C327" s="3" t="s">
        <v>0</v>
      </c>
      <c r="D327" s="16" t="s">
        <v>0</v>
      </c>
      <c r="E327" s="271"/>
      <c r="F327" s="271"/>
      <c r="G327" s="271"/>
      <c r="H327" s="271"/>
      <c r="I327" s="297"/>
      <c r="J327" s="271"/>
      <c r="K327" s="297"/>
      <c r="L327" s="271"/>
      <c r="M327" s="297"/>
      <c r="N327" s="267"/>
    </row>
    <row r="328" spans="1:14" x14ac:dyDescent="0.2">
      <c r="A328" s="9" t="s">
        <v>1445</v>
      </c>
      <c r="B328" s="10" t="s">
        <v>568</v>
      </c>
      <c r="C328" s="3" t="s">
        <v>0</v>
      </c>
      <c r="D328" s="10" t="s">
        <v>569</v>
      </c>
      <c r="E328" s="11"/>
      <c r="F328" s="11"/>
      <c r="G328" s="11"/>
      <c r="H328" s="11"/>
      <c r="I328" s="299">
        <v>2176.9899999999998</v>
      </c>
      <c r="J328" s="266"/>
      <c r="K328" s="299">
        <v>0</v>
      </c>
      <c r="L328" s="266"/>
      <c r="M328" s="299">
        <v>2176.9899999999998</v>
      </c>
      <c r="N328" s="266" t="s">
        <v>570</v>
      </c>
    </row>
    <row r="329" spans="1:14" x14ac:dyDescent="0.2">
      <c r="A329" s="28" t="s">
        <v>1446</v>
      </c>
      <c r="B329" s="13" t="s">
        <v>571</v>
      </c>
      <c r="C329" s="3" t="s">
        <v>0</v>
      </c>
      <c r="D329" s="13" t="s">
        <v>572</v>
      </c>
      <c r="E329" s="268"/>
      <c r="F329" s="268"/>
      <c r="G329" s="268"/>
      <c r="H329" s="268"/>
      <c r="I329" s="300">
        <v>2176.9899999999998</v>
      </c>
      <c r="J329" s="270"/>
      <c r="K329" s="300">
        <v>0</v>
      </c>
      <c r="L329" s="270"/>
      <c r="M329" s="300">
        <v>2176.9899999999998</v>
      </c>
      <c r="N329" s="267" t="e">
        <v>#N/A</v>
      </c>
    </row>
    <row r="330" spans="1:14" x14ac:dyDescent="0.2">
      <c r="A330" s="15" t="s">
        <v>0</v>
      </c>
      <c r="B330" s="16" t="s">
        <v>0</v>
      </c>
      <c r="C330" s="3" t="s">
        <v>0</v>
      </c>
      <c r="D330" s="16" t="s">
        <v>0</v>
      </c>
      <c r="E330" s="271"/>
      <c r="F330" s="271"/>
      <c r="G330" s="271"/>
      <c r="H330" s="271"/>
      <c r="I330" s="297"/>
      <c r="J330" s="271"/>
      <c r="K330" s="297"/>
      <c r="L330" s="271"/>
      <c r="M330" s="297"/>
      <c r="N330" s="267"/>
    </row>
    <row r="331" spans="1:14" x14ac:dyDescent="0.2">
      <c r="A331" s="9" t="s">
        <v>1447</v>
      </c>
      <c r="B331" s="10" t="s">
        <v>573</v>
      </c>
      <c r="C331" s="3" t="s">
        <v>0</v>
      </c>
      <c r="D331" s="10" t="s">
        <v>574</v>
      </c>
      <c r="E331" s="11"/>
      <c r="F331" s="11"/>
      <c r="G331" s="11"/>
      <c r="H331" s="11"/>
      <c r="I331" s="299">
        <v>980238.81</v>
      </c>
      <c r="J331" s="266"/>
      <c r="K331" s="299">
        <v>0</v>
      </c>
      <c r="L331" s="266"/>
      <c r="M331" s="307">
        <v>980238.81</v>
      </c>
      <c r="N331" s="267">
        <v>0</v>
      </c>
    </row>
    <row r="332" spans="1:14" x14ac:dyDescent="0.2">
      <c r="A332" s="9" t="s">
        <v>1448</v>
      </c>
      <c r="B332" s="10" t="s">
        <v>575</v>
      </c>
      <c r="C332" s="3" t="s">
        <v>0</v>
      </c>
      <c r="D332" s="10" t="s">
        <v>576</v>
      </c>
      <c r="E332" s="11"/>
      <c r="F332" s="11"/>
      <c r="G332" s="11"/>
      <c r="H332" s="11"/>
      <c r="I332" s="299">
        <v>148667.93</v>
      </c>
      <c r="J332" s="266"/>
      <c r="K332" s="299">
        <v>0</v>
      </c>
      <c r="L332" s="266"/>
      <c r="M332" s="299">
        <v>148667.93</v>
      </c>
      <c r="N332" s="267">
        <v>0</v>
      </c>
    </row>
    <row r="333" spans="1:14" ht="12.75" x14ac:dyDescent="0.2">
      <c r="A333" s="9" t="s">
        <v>1449</v>
      </c>
      <c r="B333" s="10" t="s">
        <v>577</v>
      </c>
      <c r="C333" s="3" t="s">
        <v>0</v>
      </c>
      <c r="D333" s="10" t="s">
        <v>576</v>
      </c>
      <c r="E333" s="11"/>
      <c r="F333" s="11"/>
      <c r="G333" s="11"/>
      <c r="H333" s="11"/>
      <c r="I333" s="299">
        <v>148667.93</v>
      </c>
      <c r="J333" s="266"/>
      <c r="K333" s="299">
        <v>0</v>
      </c>
      <c r="L333" s="266"/>
      <c r="M333" s="299">
        <v>148667.93</v>
      </c>
      <c r="N333" s="213" t="s">
        <v>578</v>
      </c>
    </row>
    <row r="334" spans="1:14" x14ac:dyDescent="0.2">
      <c r="A334" s="9" t="s">
        <v>1450</v>
      </c>
      <c r="B334" s="10" t="s">
        <v>579</v>
      </c>
      <c r="C334" s="3" t="s">
        <v>0</v>
      </c>
      <c r="D334" s="10" t="s">
        <v>576</v>
      </c>
      <c r="E334" s="11"/>
      <c r="F334" s="11"/>
      <c r="G334" s="11"/>
      <c r="H334" s="11"/>
      <c r="I334" s="299">
        <v>147299.60999999999</v>
      </c>
      <c r="J334" s="266"/>
      <c r="K334" s="299">
        <v>0</v>
      </c>
      <c r="L334" s="266"/>
      <c r="M334" s="299">
        <v>147299.60999999999</v>
      </c>
      <c r="N334" s="267"/>
    </row>
    <row r="335" spans="1:14" x14ac:dyDescent="0.2">
      <c r="A335" s="28" t="s">
        <v>1863</v>
      </c>
      <c r="B335" s="13" t="s">
        <v>583</v>
      </c>
      <c r="C335" s="3" t="s">
        <v>0</v>
      </c>
      <c r="D335" s="13" t="s">
        <v>584</v>
      </c>
      <c r="E335" s="268"/>
      <c r="F335" s="268"/>
      <c r="G335" s="268"/>
      <c r="H335" s="268"/>
      <c r="I335" s="300">
        <v>29000</v>
      </c>
      <c r="J335" s="270"/>
      <c r="K335" s="300">
        <v>0</v>
      </c>
      <c r="L335" s="270"/>
      <c r="M335" s="300">
        <v>29000</v>
      </c>
      <c r="N335" s="267" t="e">
        <v>#N/A</v>
      </c>
    </row>
    <row r="336" spans="1:14" x14ac:dyDescent="0.2">
      <c r="A336" s="28" t="s">
        <v>1455</v>
      </c>
      <c r="B336" s="13" t="s">
        <v>1456</v>
      </c>
      <c r="C336" s="3" t="s">
        <v>0</v>
      </c>
      <c r="D336" s="13" t="s">
        <v>1457</v>
      </c>
      <c r="E336" s="268"/>
      <c r="F336" s="268"/>
      <c r="G336" s="268"/>
      <c r="H336" s="268"/>
      <c r="I336" s="300">
        <v>98655.93</v>
      </c>
      <c r="J336" s="270"/>
      <c r="K336" s="300">
        <v>0</v>
      </c>
      <c r="L336" s="270"/>
      <c r="M336" s="300">
        <v>98655.93</v>
      </c>
      <c r="N336" s="267" t="e">
        <v>#N/A</v>
      </c>
    </row>
    <row r="337" spans="1:14" x14ac:dyDescent="0.2">
      <c r="A337" s="28" t="s">
        <v>1462</v>
      </c>
      <c r="B337" s="13" t="s">
        <v>1463</v>
      </c>
      <c r="C337" s="3" t="s">
        <v>0</v>
      </c>
      <c r="D337" s="13" t="s">
        <v>414</v>
      </c>
      <c r="E337" s="268"/>
      <c r="F337" s="268"/>
      <c r="G337" s="268"/>
      <c r="H337" s="268"/>
      <c r="I337" s="300">
        <v>7979.5</v>
      </c>
      <c r="J337" s="270"/>
      <c r="K337" s="300">
        <v>0</v>
      </c>
      <c r="L337" s="270"/>
      <c r="M337" s="300">
        <v>7979.5</v>
      </c>
      <c r="N337" s="267" t="e">
        <v>#N/A</v>
      </c>
    </row>
    <row r="338" spans="1:14" x14ac:dyDescent="0.2">
      <c r="A338" s="28" t="s">
        <v>1464</v>
      </c>
      <c r="B338" s="13" t="s">
        <v>616</v>
      </c>
      <c r="C338" s="3" t="s">
        <v>0</v>
      </c>
      <c r="D338" s="13" t="s">
        <v>617</v>
      </c>
      <c r="E338" s="268"/>
      <c r="F338" s="268"/>
      <c r="G338" s="268"/>
      <c r="H338" s="268"/>
      <c r="I338" s="300">
        <v>7980</v>
      </c>
      <c r="J338" s="270"/>
      <c r="K338" s="300">
        <v>0</v>
      </c>
      <c r="L338" s="270"/>
      <c r="M338" s="300">
        <v>7980</v>
      </c>
      <c r="N338" s="267" t="e">
        <v>#N/A</v>
      </c>
    </row>
    <row r="339" spans="1:14" x14ac:dyDescent="0.2">
      <c r="A339" s="28" t="s">
        <v>1598</v>
      </c>
      <c r="B339" s="13" t="s">
        <v>1599</v>
      </c>
      <c r="C339" s="3" t="s">
        <v>0</v>
      </c>
      <c r="D339" s="13" t="s">
        <v>1600</v>
      </c>
      <c r="E339" s="268"/>
      <c r="F339" s="268"/>
      <c r="G339" s="268"/>
      <c r="H339" s="268"/>
      <c r="I339" s="300">
        <v>1950</v>
      </c>
      <c r="J339" s="270"/>
      <c r="K339" s="300">
        <v>0</v>
      </c>
      <c r="L339" s="270"/>
      <c r="M339" s="300">
        <v>1950</v>
      </c>
      <c r="N339" s="267" t="e">
        <v>#N/A</v>
      </c>
    </row>
    <row r="340" spans="1:14" x14ac:dyDescent="0.2">
      <c r="A340" s="28" t="s">
        <v>1465</v>
      </c>
      <c r="B340" s="13" t="s">
        <v>1466</v>
      </c>
      <c r="C340" s="3" t="s">
        <v>0</v>
      </c>
      <c r="D340" s="13" t="s">
        <v>1467</v>
      </c>
      <c r="E340" s="268"/>
      <c r="F340" s="268"/>
      <c r="G340" s="268"/>
      <c r="H340" s="268"/>
      <c r="I340" s="300">
        <v>1734.18</v>
      </c>
      <c r="J340" s="270"/>
      <c r="K340" s="300">
        <v>0</v>
      </c>
      <c r="L340" s="270"/>
      <c r="M340" s="300">
        <v>1734.18</v>
      </c>
      <c r="N340" s="267" t="e">
        <v>#N/A</v>
      </c>
    </row>
    <row r="341" spans="1:14" x14ac:dyDescent="0.2">
      <c r="A341" s="15" t="s">
        <v>0</v>
      </c>
      <c r="B341" s="16" t="s">
        <v>0</v>
      </c>
      <c r="C341" s="3" t="s">
        <v>0</v>
      </c>
      <c r="D341" s="16" t="s">
        <v>0</v>
      </c>
      <c r="E341" s="271"/>
      <c r="F341" s="271"/>
      <c r="G341" s="271"/>
      <c r="H341" s="271"/>
      <c r="I341" s="297"/>
      <c r="J341" s="271"/>
      <c r="K341" s="297"/>
      <c r="L341" s="271"/>
      <c r="M341" s="297"/>
      <c r="N341" s="267"/>
    </row>
    <row r="342" spans="1:14" x14ac:dyDescent="0.2">
      <c r="A342" s="9" t="s">
        <v>1468</v>
      </c>
      <c r="B342" s="10" t="s">
        <v>636</v>
      </c>
      <c r="C342" s="3" t="s">
        <v>0</v>
      </c>
      <c r="D342" s="10" t="s">
        <v>637</v>
      </c>
      <c r="E342" s="11"/>
      <c r="F342" s="11"/>
      <c r="G342" s="11"/>
      <c r="H342" s="11"/>
      <c r="I342" s="299">
        <v>1368.32</v>
      </c>
      <c r="J342" s="266"/>
      <c r="K342" s="299">
        <v>0</v>
      </c>
      <c r="L342" s="266"/>
      <c r="M342" s="299">
        <v>1368.32</v>
      </c>
      <c r="N342" s="267"/>
    </row>
    <row r="343" spans="1:14" x14ac:dyDescent="0.2">
      <c r="A343" s="28" t="s">
        <v>1469</v>
      </c>
      <c r="B343" s="13" t="s">
        <v>638</v>
      </c>
      <c r="C343" s="3" t="s">
        <v>0</v>
      </c>
      <c r="D343" s="13" t="s">
        <v>639</v>
      </c>
      <c r="E343" s="268"/>
      <c r="F343" s="268"/>
      <c r="G343" s="268"/>
      <c r="H343" s="268"/>
      <c r="I343" s="300">
        <v>511.26</v>
      </c>
      <c r="J343" s="270"/>
      <c r="K343" s="300">
        <v>0</v>
      </c>
      <c r="L343" s="270"/>
      <c r="M343" s="300">
        <v>511.26</v>
      </c>
      <c r="N343" s="267">
        <v>0</v>
      </c>
    </row>
    <row r="344" spans="1:14" x14ac:dyDescent="0.2">
      <c r="A344" s="28" t="s">
        <v>1601</v>
      </c>
      <c r="B344" s="13" t="s">
        <v>640</v>
      </c>
      <c r="C344" s="3" t="s">
        <v>0</v>
      </c>
      <c r="D344" s="13" t="s">
        <v>641</v>
      </c>
      <c r="E344" s="268"/>
      <c r="F344" s="268"/>
      <c r="G344" s="268"/>
      <c r="H344" s="268"/>
      <c r="I344" s="300">
        <v>857.06</v>
      </c>
      <c r="J344" s="270"/>
      <c r="K344" s="300">
        <v>0</v>
      </c>
      <c r="L344" s="270"/>
      <c r="M344" s="300">
        <v>857.06</v>
      </c>
      <c r="N344" s="267" t="e">
        <v>#N/A</v>
      </c>
    </row>
    <row r="345" spans="1:14" x14ac:dyDescent="0.2">
      <c r="A345" s="15" t="s">
        <v>0</v>
      </c>
      <c r="B345" s="16" t="s">
        <v>0</v>
      </c>
      <c r="C345" s="3" t="s">
        <v>0</v>
      </c>
      <c r="D345" s="16" t="s">
        <v>0</v>
      </c>
      <c r="E345" s="271"/>
      <c r="F345" s="271"/>
      <c r="G345" s="271"/>
      <c r="H345" s="271"/>
      <c r="I345" s="297"/>
      <c r="J345" s="271"/>
      <c r="K345" s="297"/>
      <c r="L345" s="271"/>
      <c r="M345" s="297"/>
      <c r="N345" s="267"/>
    </row>
    <row r="346" spans="1:14" x14ac:dyDescent="0.2">
      <c r="A346" s="9" t="s">
        <v>1602</v>
      </c>
      <c r="B346" s="10" t="s">
        <v>651</v>
      </c>
      <c r="C346" s="3" t="s">
        <v>0</v>
      </c>
      <c r="D346" s="10" t="s">
        <v>652</v>
      </c>
      <c r="E346" s="11"/>
      <c r="F346" s="11"/>
      <c r="G346" s="11"/>
      <c r="H346" s="11"/>
      <c r="I346" s="299">
        <v>831417.08</v>
      </c>
      <c r="J346" s="266"/>
      <c r="K346" s="299">
        <v>0</v>
      </c>
      <c r="L346" s="266"/>
      <c r="M346" s="299">
        <v>831417.08</v>
      </c>
      <c r="N346" s="267" t="e">
        <v>#N/A</v>
      </c>
    </row>
    <row r="347" spans="1:14" ht="12.75" x14ac:dyDescent="0.2">
      <c r="A347" s="9" t="s">
        <v>1603</v>
      </c>
      <c r="B347" s="10" t="s">
        <v>662</v>
      </c>
      <c r="C347" s="3" t="s">
        <v>0</v>
      </c>
      <c r="D347" s="10" t="s">
        <v>663</v>
      </c>
      <c r="E347" s="11"/>
      <c r="F347" s="11"/>
      <c r="G347" s="11"/>
      <c r="H347" s="11"/>
      <c r="I347" s="299">
        <v>831417.08</v>
      </c>
      <c r="J347" s="266"/>
      <c r="K347" s="299">
        <v>0</v>
      </c>
      <c r="L347" s="266"/>
      <c r="M347" s="299">
        <v>831417.08</v>
      </c>
      <c r="N347" s="213" t="s">
        <v>653</v>
      </c>
    </row>
    <row r="348" spans="1:14" x14ac:dyDescent="0.2">
      <c r="A348" s="9" t="s">
        <v>1913</v>
      </c>
      <c r="B348" s="10" t="s">
        <v>1914</v>
      </c>
      <c r="C348" s="3" t="s">
        <v>0</v>
      </c>
      <c r="D348" s="10" t="s">
        <v>1710</v>
      </c>
      <c r="E348" s="11"/>
      <c r="F348" s="11"/>
      <c r="G348" s="11"/>
      <c r="H348" s="11"/>
      <c r="I348" s="299">
        <v>5564.52</v>
      </c>
      <c r="J348" s="266"/>
      <c r="K348" s="299">
        <v>0</v>
      </c>
      <c r="L348" s="266"/>
      <c r="M348" s="299">
        <v>5564.52</v>
      </c>
      <c r="N348" s="267" t="e">
        <v>#N/A</v>
      </c>
    </row>
    <row r="349" spans="1:14" x14ac:dyDescent="0.2">
      <c r="A349" s="28" t="s">
        <v>1915</v>
      </c>
      <c r="B349" s="13" t="s">
        <v>1916</v>
      </c>
      <c r="C349" s="3" t="s">
        <v>0</v>
      </c>
      <c r="D349" s="13" t="s">
        <v>1886</v>
      </c>
      <c r="E349" s="268"/>
      <c r="F349" s="268"/>
      <c r="G349" s="268"/>
      <c r="H349" s="268"/>
      <c r="I349" s="300">
        <v>5564.52</v>
      </c>
      <c r="J349" s="270"/>
      <c r="K349" s="300">
        <v>0</v>
      </c>
      <c r="L349" s="270"/>
      <c r="M349" s="300">
        <v>5564.52</v>
      </c>
      <c r="N349" s="267" t="e">
        <v>#N/A</v>
      </c>
    </row>
    <row r="350" spans="1:14" x14ac:dyDescent="0.2">
      <c r="A350" s="15" t="s">
        <v>0</v>
      </c>
      <c r="B350" s="16" t="s">
        <v>0</v>
      </c>
      <c r="C350" s="3" t="s">
        <v>0</v>
      </c>
      <c r="D350" s="16" t="s">
        <v>0</v>
      </c>
      <c r="E350" s="271"/>
      <c r="F350" s="271"/>
      <c r="G350" s="271"/>
      <c r="H350" s="271"/>
      <c r="I350" s="297"/>
      <c r="J350" s="271"/>
      <c r="K350" s="297"/>
      <c r="L350" s="271"/>
      <c r="M350" s="297"/>
      <c r="N350" s="267"/>
    </row>
    <row r="351" spans="1:14" x14ac:dyDescent="0.2">
      <c r="A351" s="9" t="s">
        <v>1604</v>
      </c>
      <c r="B351" s="10" t="s">
        <v>664</v>
      </c>
      <c r="C351" s="3" t="s">
        <v>0</v>
      </c>
      <c r="D351" s="10" t="s">
        <v>659</v>
      </c>
      <c r="E351" s="11"/>
      <c r="F351" s="11"/>
      <c r="G351" s="11"/>
      <c r="H351" s="11"/>
      <c r="I351" s="299">
        <v>1480.36</v>
      </c>
      <c r="J351" s="266"/>
      <c r="K351" s="299">
        <v>0</v>
      </c>
      <c r="L351" s="266"/>
      <c r="M351" s="299">
        <v>1480.36</v>
      </c>
      <c r="N351" s="267" t="e">
        <v>#N/A</v>
      </c>
    </row>
    <row r="352" spans="1:14" x14ac:dyDescent="0.2">
      <c r="A352" s="28" t="s">
        <v>1605</v>
      </c>
      <c r="B352" s="13" t="s">
        <v>665</v>
      </c>
      <c r="C352" s="3" t="s">
        <v>0</v>
      </c>
      <c r="D352" s="13" t="s">
        <v>639</v>
      </c>
      <c r="E352" s="268"/>
      <c r="F352" s="268"/>
      <c r="G352" s="268"/>
      <c r="H352" s="268"/>
      <c r="I352" s="300">
        <v>889.58</v>
      </c>
      <c r="J352" s="270"/>
      <c r="K352" s="300">
        <v>0</v>
      </c>
      <c r="L352" s="270"/>
      <c r="M352" s="300">
        <v>889.58</v>
      </c>
      <c r="N352" s="267" t="e">
        <v>#N/A</v>
      </c>
    </row>
    <row r="353" spans="1:14" x14ac:dyDescent="0.2">
      <c r="A353" s="28" t="s">
        <v>1926</v>
      </c>
      <c r="B353" s="13" t="s">
        <v>1927</v>
      </c>
      <c r="C353" s="3" t="s">
        <v>0</v>
      </c>
      <c r="D353" s="13" t="s">
        <v>641</v>
      </c>
      <c r="E353" s="268"/>
      <c r="F353" s="268"/>
      <c r="G353" s="268"/>
      <c r="H353" s="268"/>
      <c r="I353" s="300">
        <v>590.78</v>
      </c>
      <c r="J353" s="270"/>
      <c r="K353" s="300">
        <v>0</v>
      </c>
      <c r="L353" s="270"/>
      <c r="M353" s="300">
        <v>590.78</v>
      </c>
      <c r="N353" s="267" t="e">
        <v>#N/A</v>
      </c>
    </row>
    <row r="354" spans="1:14" x14ac:dyDescent="0.2">
      <c r="A354" s="15" t="s">
        <v>0</v>
      </c>
      <c r="B354" s="16" t="s">
        <v>0</v>
      </c>
      <c r="C354" s="3" t="s">
        <v>0</v>
      </c>
      <c r="D354" s="16" t="s">
        <v>0</v>
      </c>
      <c r="E354" s="271"/>
      <c r="F354" s="271"/>
      <c r="G354" s="271"/>
      <c r="H354" s="271"/>
      <c r="I354" s="297"/>
      <c r="J354" s="271"/>
      <c r="K354" s="297"/>
      <c r="L354" s="271"/>
      <c r="M354" s="297"/>
      <c r="N354" s="267"/>
    </row>
    <row r="355" spans="1:14" x14ac:dyDescent="0.2">
      <c r="A355" s="9" t="s">
        <v>1928</v>
      </c>
      <c r="B355" s="10" t="s">
        <v>1929</v>
      </c>
      <c r="C355" s="3" t="s">
        <v>0</v>
      </c>
      <c r="D355" s="10" t="s">
        <v>1930</v>
      </c>
      <c r="E355" s="11"/>
      <c r="F355" s="11"/>
      <c r="G355" s="11"/>
      <c r="H355" s="11"/>
      <c r="I355" s="299">
        <v>78500</v>
      </c>
      <c r="J355" s="266"/>
      <c r="K355" s="299">
        <v>0</v>
      </c>
      <c r="L355" s="266"/>
      <c r="M355" s="299">
        <v>78500</v>
      </c>
      <c r="N355" s="267" t="e">
        <v>#N/A</v>
      </c>
    </row>
    <row r="356" spans="1:14" x14ac:dyDescent="0.2">
      <c r="A356" s="28" t="s">
        <v>1934</v>
      </c>
      <c r="B356" s="13" t="s">
        <v>1935</v>
      </c>
      <c r="C356" s="3" t="s">
        <v>0</v>
      </c>
      <c r="D356" s="13" t="s">
        <v>1936</v>
      </c>
      <c r="E356" s="268"/>
      <c r="F356" s="268"/>
      <c r="G356" s="268"/>
      <c r="H356" s="268"/>
      <c r="I356" s="300">
        <v>24000</v>
      </c>
      <c r="J356" s="270"/>
      <c r="K356" s="300">
        <v>0</v>
      </c>
      <c r="L356" s="270"/>
      <c r="M356" s="300">
        <v>24000</v>
      </c>
      <c r="N356" s="267" t="e">
        <v>#N/A</v>
      </c>
    </row>
    <row r="357" spans="1:14" x14ac:dyDescent="0.2">
      <c r="A357" s="28" t="s">
        <v>1937</v>
      </c>
      <c r="B357" s="13" t="s">
        <v>1938</v>
      </c>
      <c r="C357" s="3" t="s">
        <v>0</v>
      </c>
      <c r="D357" s="13" t="s">
        <v>1939</v>
      </c>
      <c r="E357" s="268"/>
      <c r="F357" s="268"/>
      <c r="G357" s="268"/>
      <c r="H357" s="268"/>
      <c r="I357" s="300">
        <v>10300</v>
      </c>
      <c r="J357" s="270"/>
      <c r="K357" s="300">
        <v>0</v>
      </c>
      <c r="L357" s="270"/>
      <c r="M357" s="300">
        <v>10300</v>
      </c>
      <c r="N357" s="267" t="e">
        <v>#N/A</v>
      </c>
    </row>
    <row r="358" spans="1:14" x14ac:dyDescent="0.2">
      <c r="A358" s="28" t="s">
        <v>1940</v>
      </c>
      <c r="B358" s="13" t="s">
        <v>1941</v>
      </c>
      <c r="C358" s="3" t="s">
        <v>0</v>
      </c>
      <c r="D358" s="13" t="s">
        <v>1942</v>
      </c>
      <c r="E358" s="268"/>
      <c r="F358" s="268"/>
      <c r="G358" s="268"/>
      <c r="H358" s="268"/>
      <c r="I358" s="300">
        <v>10000</v>
      </c>
      <c r="J358" s="270"/>
      <c r="K358" s="300">
        <v>0</v>
      </c>
      <c r="L358" s="270"/>
      <c r="M358" s="300">
        <v>10000</v>
      </c>
      <c r="N358" s="267" t="e">
        <v>#N/A</v>
      </c>
    </row>
    <row r="359" spans="1:14" x14ac:dyDescent="0.2">
      <c r="A359" s="28" t="s">
        <v>1943</v>
      </c>
      <c r="B359" s="13" t="s">
        <v>1944</v>
      </c>
      <c r="C359" s="3" t="s">
        <v>0</v>
      </c>
      <c r="D359" s="13" t="s">
        <v>1945</v>
      </c>
      <c r="E359" s="268"/>
      <c r="F359" s="268"/>
      <c r="G359" s="268"/>
      <c r="H359" s="268"/>
      <c r="I359" s="300">
        <v>16800</v>
      </c>
      <c r="J359" s="270"/>
      <c r="K359" s="300">
        <v>0</v>
      </c>
      <c r="L359" s="270"/>
      <c r="M359" s="300">
        <v>16800</v>
      </c>
      <c r="N359" s="267" t="e">
        <v>#N/A</v>
      </c>
    </row>
    <row r="360" spans="1:14" x14ac:dyDescent="0.2">
      <c r="A360" s="28" t="s">
        <v>1946</v>
      </c>
      <c r="B360" s="13" t="s">
        <v>1947</v>
      </c>
      <c r="C360" s="3" t="s">
        <v>0</v>
      </c>
      <c r="D360" s="13" t="s">
        <v>1948</v>
      </c>
      <c r="E360" s="268"/>
      <c r="F360" s="268"/>
      <c r="G360" s="268"/>
      <c r="H360" s="268"/>
      <c r="I360" s="300">
        <v>8400</v>
      </c>
      <c r="J360" s="270"/>
      <c r="K360" s="300">
        <v>0</v>
      </c>
      <c r="L360" s="270"/>
      <c r="M360" s="300">
        <v>8400</v>
      </c>
      <c r="N360" s="267" t="e">
        <v>#N/A</v>
      </c>
    </row>
    <row r="361" spans="1:14" x14ac:dyDescent="0.2">
      <c r="A361" s="28" t="s">
        <v>1949</v>
      </c>
      <c r="B361" s="13" t="s">
        <v>1950</v>
      </c>
      <c r="C361" s="3" t="s">
        <v>0</v>
      </c>
      <c r="D361" s="13" t="s">
        <v>633</v>
      </c>
      <c r="E361" s="268"/>
      <c r="F361" s="268"/>
      <c r="G361" s="268"/>
      <c r="H361" s="268"/>
      <c r="I361" s="300">
        <v>9000</v>
      </c>
      <c r="J361" s="270"/>
      <c r="K361" s="300">
        <v>0</v>
      </c>
      <c r="L361" s="270"/>
      <c r="M361" s="300">
        <v>9000</v>
      </c>
      <c r="N361" s="267" t="e">
        <v>#N/A</v>
      </c>
    </row>
    <row r="362" spans="1:14" x14ac:dyDescent="0.2">
      <c r="A362" s="15" t="s">
        <v>0</v>
      </c>
      <c r="B362" s="16" t="s">
        <v>0</v>
      </c>
      <c r="C362" s="3" t="s">
        <v>0</v>
      </c>
      <c r="D362" s="16" t="s">
        <v>0</v>
      </c>
      <c r="E362" s="271"/>
      <c r="F362" s="271"/>
      <c r="G362" s="271"/>
      <c r="H362" s="271"/>
      <c r="I362" s="297"/>
      <c r="J362" s="271"/>
      <c r="K362" s="297"/>
      <c r="L362" s="271"/>
      <c r="M362" s="297"/>
      <c r="N362" s="267"/>
    </row>
    <row r="363" spans="1:14" x14ac:dyDescent="0.2">
      <c r="A363" s="9" t="s">
        <v>1951</v>
      </c>
      <c r="B363" s="10" t="s">
        <v>1952</v>
      </c>
      <c r="C363" s="3" t="s">
        <v>0</v>
      </c>
      <c r="D363" s="10" t="s">
        <v>1953</v>
      </c>
      <c r="E363" s="11"/>
      <c r="F363" s="11"/>
      <c r="G363" s="11"/>
      <c r="H363" s="11"/>
      <c r="I363" s="299">
        <v>714897.2</v>
      </c>
      <c r="J363" s="266"/>
      <c r="K363" s="299">
        <v>0</v>
      </c>
      <c r="L363" s="266"/>
      <c r="M363" s="299">
        <v>714897.2</v>
      </c>
      <c r="N363" s="267" t="e">
        <v>#N/A</v>
      </c>
    </row>
    <row r="364" spans="1:14" x14ac:dyDescent="0.2">
      <c r="A364" s="28" t="s">
        <v>1954</v>
      </c>
      <c r="B364" s="13" t="s">
        <v>1955</v>
      </c>
      <c r="C364" s="3" t="s">
        <v>0</v>
      </c>
      <c r="D364" s="13" t="s">
        <v>1956</v>
      </c>
      <c r="E364" s="268"/>
      <c r="F364" s="268"/>
      <c r="G364" s="268"/>
      <c r="H364" s="268"/>
      <c r="I364" s="300">
        <v>39000</v>
      </c>
      <c r="J364" s="270"/>
      <c r="K364" s="300">
        <v>0</v>
      </c>
      <c r="L364" s="270"/>
      <c r="M364" s="300">
        <v>39000</v>
      </c>
      <c r="N364" s="267" t="e">
        <v>#N/A</v>
      </c>
    </row>
    <row r="365" spans="1:14" x14ac:dyDescent="0.2">
      <c r="A365" s="28" t="s">
        <v>1957</v>
      </c>
      <c r="B365" s="13" t="s">
        <v>1958</v>
      </c>
      <c r="C365" s="3" t="s">
        <v>0</v>
      </c>
      <c r="D365" s="13" t="s">
        <v>1959</v>
      </c>
      <c r="E365" s="268"/>
      <c r="F365" s="268"/>
      <c r="G365" s="268"/>
      <c r="H365" s="268"/>
      <c r="I365" s="300">
        <v>260000</v>
      </c>
      <c r="J365" s="270"/>
      <c r="K365" s="300">
        <v>0</v>
      </c>
      <c r="L365" s="270"/>
      <c r="M365" s="300">
        <v>260000</v>
      </c>
      <c r="N365" s="267" t="e">
        <v>#N/A</v>
      </c>
    </row>
    <row r="366" spans="1:14" x14ac:dyDescent="0.2">
      <c r="A366" s="28" t="s">
        <v>1960</v>
      </c>
      <c r="B366" s="13" t="s">
        <v>1961</v>
      </c>
      <c r="C366" s="3" t="s">
        <v>0</v>
      </c>
      <c r="D366" s="13" t="s">
        <v>1962</v>
      </c>
      <c r="E366" s="268"/>
      <c r="F366" s="268"/>
      <c r="G366" s="268"/>
      <c r="H366" s="268"/>
      <c r="I366" s="300">
        <v>14400</v>
      </c>
      <c r="J366" s="270"/>
      <c r="K366" s="300">
        <v>0</v>
      </c>
      <c r="L366" s="270"/>
      <c r="M366" s="300">
        <v>14400</v>
      </c>
      <c r="N366" s="267" t="e">
        <v>#N/A</v>
      </c>
    </row>
    <row r="367" spans="1:14" x14ac:dyDescent="0.2">
      <c r="A367" s="28" t="s">
        <v>1963</v>
      </c>
      <c r="B367" s="13" t="s">
        <v>1964</v>
      </c>
      <c r="C367" s="3" t="s">
        <v>0</v>
      </c>
      <c r="D367" s="13" t="s">
        <v>1965</v>
      </c>
      <c r="E367" s="268"/>
      <c r="F367" s="268"/>
      <c r="G367" s="268"/>
      <c r="H367" s="268"/>
      <c r="I367" s="300">
        <v>120000</v>
      </c>
      <c r="J367" s="270"/>
      <c r="K367" s="300">
        <v>0</v>
      </c>
      <c r="L367" s="270"/>
      <c r="M367" s="300">
        <v>120000</v>
      </c>
      <c r="N367" s="267" t="e">
        <v>#N/A</v>
      </c>
    </row>
    <row r="368" spans="1:14" x14ac:dyDescent="0.2">
      <c r="A368" s="28" t="s">
        <v>1966</v>
      </c>
      <c r="B368" s="13" t="s">
        <v>1967</v>
      </c>
      <c r="C368" s="3" t="s">
        <v>0</v>
      </c>
      <c r="D368" s="13" t="s">
        <v>1968</v>
      </c>
      <c r="E368" s="268"/>
      <c r="F368" s="268"/>
      <c r="G368" s="268"/>
      <c r="H368" s="268"/>
      <c r="I368" s="300">
        <v>68760</v>
      </c>
      <c r="J368" s="270"/>
      <c r="K368" s="300">
        <v>0</v>
      </c>
      <c r="L368" s="270"/>
      <c r="M368" s="300">
        <v>68760</v>
      </c>
      <c r="N368" s="267" t="e">
        <v>#N/A</v>
      </c>
    </row>
    <row r="369" spans="1:14" x14ac:dyDescent="0.2">
      <c r="A369" s="28" t="s">
        <v>1969</v>
      </c>
      <c r="B369" s="13" t="s">
        <v>1970</v>
      </c>
      <c r="C369" s="3" t="s">
        <v>0</v>
      </c>
      <c r="D369" s="13" t="s">
        <v>1971</v>
      </c>
      <c r="E369" s="268"/>
      <c r="F369" s="268"/>
      <c r="G369" s="268"/>
      <c r="H369" s="268"/>
      <c r="I369" s="300">
        <v>51000</v>
      </c>
      <c r="J369" s="270"/>
      <c r="K369" s="300">
        <v>0</v>
      </c>
      <c r="L369" s="270"/>
      <c r="M369" s="300">
        <v>51000</v>
      </c>
      <c r="N369" s="267" t="e">
        <v>#N/A</v>
      </c>
    </row>
    <row r="370" spans="1:14" x14ac:dyDescent="0.2">
      <c r="A370" s="28" t="s">
        <v>1972</v>
      </c>
      <c r="B370" s="13" t="s">
        <v>1973</v>
      </c>
      <c r="C370" s="3" t="s">
        <v>0</v>
      </c>
      <c r="D370" s="13" t="s">
        <v>1974</v>
      </c>
      <c r="E370" s="268"/>
      <c r="F370" s="268"/>
      <c r="G370" s="268"/>
      <c r="H370" s="268"/>
      <c r="I370" s="300">
        <v>45000</v>
      </c>
      <c r="J370" s="270"/>
      <c r="K370" s="300">
        <v>0</v>
      </c>
      <c r="L370" s="270"/>
      <c r="M370" s="300">
        <v>45000</v>
      </c>
      <c r="N370" s="267" t="e">
        <v>#N/A</v>
      </c>
    </row>
    <row r="371" spans="1:14" x14ac:dyDescent="0.2">
      <c r="A371" s="28" t="s">
        <v>1975</v>
      </c>
      <c r="B371" s="13" t="s">
        <v>1976</v>
      </c>
      <c r="C371" s="3" t="s">
        <v>0</v>
      </c>
      <c r="D371" s="13" t="s">
        <v>1977</v>
      </c>
      <c r="E371" s="268"/>
      <c r="F371" s="268"/>
      <c r="G371" s="268"/>
      <c r="H371" s="268"/>
      <c r="I371" s="300">
        <v>55093.2</v>
      </c>
      <c r="J371" s="270"/>
      <c r="K371" s="300">
        <v>0</v>
      </c>
      <c r="L371" s="270"/>
      <c r="M371" s="300">
        <v>55093.2</v>
      </c>
      <c r="N371" s="267" t="e">
        <v>#N/A</v>
      </c>
    </row>
    <row r="372" spans="1:14" x14ac:dyDescent="0.2">
      <c r="A372" s="28" t="s">
        <v>1978</v>
      </c>
      <c r="B372" s="13" t="s">
        <v>1979</v>
      </c>
      <c r="C372" s="3" t="s">
        <v>0</v>
      </c>
      <c r="D372" s="13" t="s">
        <v>1980</v>
      </c>
      <c r="E372" s="268"/>
      <c r="F372" s="268"/>
      <c r="G372" s="268"/>
      <c r="H372" s="268"/>
      <c r="I372" s="300">
        <v>4124</v>
      </c>
      <c r="J372" s="270"/>
      <c r="K372" s="300">
        <v>0</v>
      </c>
      <c r="L372" s="270"/>
      <c r="M372" s="300">
        <v>4124</v>
      </c>
      <c r="N372" s="267" t="e">
        <v>#N/A</v>
      </c>
    </row>
    <row r="373" spans="1:14" x14ac:dyDescent="0.2">
      <c r="A373" s="28" t="s">
        <v>1981</v>
      </c>
      <c r="B373" s="13" t="s">
        <v>1982</v>
      </c>
      <c r="C373" s="3" t="s">
        <v>0</v>
      </c>
      <c r="D373" s="13" t="s">
        <v>1983</v>
      </c>
      <c r="E373" s="268"/>
      <c r="F373" s="268"/>
      <c r="G373" s="268"/>
      <c r="H373" s="268"/>
      <c r="I373" s="300">
        <v>1200</v>
      </c>
      <c r="J373" s="270"/>
      <c r="K373" s="300">
        <v>0</v>
      </c>
      <c r="L373" s="270"/>
      <c r="M373" s="300">
        <v>1200</v>
      </c>
      <c r="N373" s="267" t="e">
        <v>#N/A</v>
      </c>
    </row>
    <row r="374" spans="1:14" x14ac:dyDescent="0.2">
      <c r="A374" s="28" t="s">
        <v>1984</v>
      </c>
      <c r="B374" s="13" t="s">
        <v>1985</v>
      </c>
      <c r="C374" s="3" t="s">
        <v>0</v>
      </c>
      <c r="D374" s="13" t="s">
        <v>1986</v>
      </c>
      <c r="E374" s="268"/>
      <c r="F374" s="268"/>
      <c r="G374" s="268"/>
      <c r="H374" s="268"/>
      <c r="I374" s="300">
        <v>12320</v>
      </c>
      <c r="J374" s="270"/>
      <c r="K374" s="300">
        <v>0</v>
      </c>
      <c r="L374" s="270"/>
      <c r="M374" s="300">
        <v>12320</v>
      </c>
      <c r="N374" s="267" t="e">
        <v>#N/A</v>
      </c>
    </row>
    <row r="375" spans="1:14" x14ac:dyDescent="0.2">
      <c r="A375" s="28" t="s">
        <v>1987</v>
      </c>
      <c r="B375" s="13" t="s">
        <v>1988</v>
      </c>
      <c r="C375" s="3" t="s">
        <v>0</v>
      </c>
      <c r="D375" s="13" t="s">
        <v>1989</v>
      </c>
      <c r="E375" s="268"/>
      <c r="F375" s="268"/>
      <c r="G375" s="268"/>
      <c r="H375" s="268"/>
      <c r="I375" s="300">
        <v>44000</v>
      </c>
      <c r="J375" s="270"/>
      <c r="K375" s="300">
        <v>0</v>
      </c>
      <c r="L375" s="270"/>
      <c r="M375" s="300">
        <v>44000</v>
      </c>
      <c r="N375" s="267" t="e">
        <v>#N/A</v>
      </c>
    </row>
    <row r="376" spans="1:14" x14ac:dyDescent="0.2">
      <c r="A376" s="15" t="s">
        <v>0</v>
      </c>
      <c r="B376" s="16" t="s">
        <v>0</v>
      </c>
      <c r="C376" s="3" t="s">
        <v>0</v>
      </c>
      <c r="D376" s="16" t="s">
        <v>0</v>
      </c>
      <c r="E376" s="271"/>
      <c r="F376" s="271"/>
      <c r="G376" s="271"/>
      <c r="H376" s="271"/>
      <c r="I376" s="297"/>
      <c r="J376" s="271"/>
      <c r="K376" s="297"/>
      <c r="L376" s="271"/>
      <c r="M376" s="297"/>
      <c r="N376" s="267"/>
    </row>
    <row r="377" spans="1:14" x14ac:dyDescent="0.2">
      <c r="A377" s="9" t="s">
        <v>1990</v>
      </c>
      <c r="B377" s="10" t="s">
        <v>1991</v>
      </c>
      <c r="C377" s="3" t="s">
        <v>0</v>
      </c>
      <c r="D377" s="10" t="s">
        <v>1992</v>
      </c>
      <c r="E377" s="11"/>
      <c r="F377" s="11"/>
      <c r="G377" s="11"/>
      <c r="H377" s="11"/>
      <c r="I377" s="299">
        <v>21000</v>
      </c>
      <c r="J377" s="266"/>
      <c r="K377" s="299">
        <v>0</v>
      </c>
      <c r="L377" s="266"/>
      <c r="M377" s="299">
        <v>21000</v>
      </c>
      <c r="N377" s="267" t="e">
        <v>#N/A</v>
      </c>
    </row>
    <row r="378" spans="1:14" x14ac:dyDescent="0.2">
      <c r="A378" s="28" t="s">
        <v>1993</v>
      </c>
      <c r="B378" s="13" t="s">
        <v>1994</v>
      </c>
      <c r="C378" s="3" t="s">
        <v>0</v>
      </c>
      <c r="D378" s="13" t="s">
        <v>1995</v>
      </c>
      <c r="E378" s="268"/>
      <c r="F378" s="268"/>
      <c r="G378" s="268"/>
      <c r="H378" s="268"/>
      <c r="I378" s="300">
        <v>21000</v>
      </c>
      <c r="J378" s="270"/>
      <c r="K378" s="300">
        <v>0</v>
      </c>
      <c r="L378" s="270"/>
      <c r="M378" s="300">
        <v>21000</v>
      </c>
      <c r="N378" s="267" t="e">
        <v>#N/A</v>
      </c>
    </row>
    <row r="379" spans="1:14" x14ac:dyDescent="0.2">
      <c r="A379" s="15" t="s">
        <v>0</v>
      </c>
      <c r="B379" s="16" t="s">
        <v>0</v>
      </c>
      <c r="C379" s="3" t="s">
        <v>0</v>
      </c>
      <c r="D379" s="16" t="s">
        <v>0</v>
      </c>
      <c r="E379" s="271"/>
      <c r="F379" s="271"/>
      <c r="G379" s="271"/>
      <c r="H379" s="271"/>
      <c r="I379" s="297"/>
      <c r="J379" s="271"/>
      <c r="K379" s="297"/>
      <c r="L379" s="271"/>
      <c r="M379" s="297"/>
      <c r="N379" s="267"/>
    </row>
    <row r="380" spans="1:14" x14ac:dyDescent="0.2">
      <c r="A380" s="9" t="s">
        <v>1996</v>
      </c>
      <c r="B380" s="10" t="s">
        <v>1997</v>
      </c>
      <c r="C380" s="3" t="s">
        <v>0</v>
      </c>
      <c r="D380" s="10" t="s">
        <v>1546</v>
      </c>
      <c r="E380" s="11"/>
      <c r="F380" s="11"/>
      <c r="G380" s="11"/>
      <c r="H380" s="11"/>
      <c r="I380" s="299">
        <v>9975</v>
      </c>
      <c r="J380" s="266"/>
      <c r="K380" s="299">
        <v>0</v>
      </c>
      <c r="L380" s="266"/>
      <c r="M380" s="299">
        <v>9975</v>
      </c>
      <c r="N380" s="267" t="e">
        <v>#N/A</v>
      </c>
    </row>
    <row r="381" spans="1:14" x14ac:dyDescent="0.2">
      <c r="A381" s="28" t="s">
        <v>1998</v>
      </c>
      <c r="B381" s="13" t="s">
        <v>1999</v>
      </c>
      <c r="C381" s="3" t="s">
        <v>0</v>
      </c>
      <c r="D381" s="13" t="s">
        <v>2000</v>
      </c>
      <c r="E381" s="268"/>
      <c r="F381" s="268"/>
      <c r="G381" s="268"/>
      <c r="H381" s="268"/>
      <c r="I381" s="300">
        <v>9975</v>
      </c>
      <c r="J381" s="270"/>
      <c r="K381" s="300">
        <v>0</v>
      </c>
      <c r="L381" s="270"/>
      <c r="M381" s="300">
        <v>9975</v>
      </c>
      <c r="N381" s="267" t="e">
        <v>#N/A</v>
      </c>
    </row>
    <row r="382" spans="1:14" x14ac:dyDescent="0.2">
      <c r="A382" s="9" t="s">
        <v>0</v>
      </c>
      <c r="B382" s="10" t="s">
        <v>0</v>
      </c>
      <c r="C382" s="3" t="s">
        <v>0</v>
      </c>
      <c r="D382" s="10" t="s">
        <v>0</v>
      </c>
      <c r="E382" s="11"/>
      <c r="F382" s="11"/>
      <c r="G382" s="11"/>
      <c r="H382" s="11"/>
      <c r="I382" s="301"/>
      <c r="J382" s="11"/>
      <c r="K382" s="301"/>
      <c r="L382" s="11"/>
      <c r="M382" s="301"/>
      <c r="N382" s="267"/>
    </row>
    <row r="383" spans="1:14" ht="12.75" x14ac:dyDescent="0.2">
      <c r="A383" s="9" t="s">
        <v>1470</v>
      </c>
      <c r="B383" s="10" t="s">
        <v>666</v>
      </c>
      <c r="C383" s="3" t="s">
        <v>0</v>
      </c>
      <c r="D383" s="10" t="s">
        <v>667</v>
      </c>
      <c r="E383" s="11"/>
      <c r="F383" s="11"/>
      <c r="G383" s="11"/>
      <c r="H383" s="11"/>
      <c r="I383" s="299">
        <v>153.80000000000001</v>
      </c>
      <c r="J383" s="266"/>
      <c r="K383" s="299">
        <v>0</v>
      </c>
      <c r="L383" s="266"/>
      <c r="M383" s="299">
        <v>153.80000000000001</v>
      </c>
      <c r="N383" s="213" t="s">
        <v>670</v>
      </c>
    </row>
    <row r="384" spans="1:14" x14ac:dyDescent="0.2">
      <c r="A384" s="9" t="s">
        <v>1471</v>
      </c>
      <c r="B384" s="10" t="s">
        <v>668</v>
      </c>
      <c r="C384" s="3" t="s">
        <v>0</v>
      </c>
      <c r="D384" s="10" t="s">
        <v>667</v>
      </c>
      <c r="E384" s="11"/>
      <c r="F384" s="11"/>
      <c r="G384" s="11"/>
      <c r="H384" s="11"/>
      <c r="I384" s="299">
        <v>153.80000000000001</v>
      </c>
      <c r="J384" s="266"/>
      <c r="K384" s="299">
        <v>0</v>
      </c>
      <c r="L384" s="266"/>
      <c r="M384" s="299">
        <v>153.80000000000001</v>
      </c>
      <c r="N384" s="267" t="e">
        <v>#N/A</v>
      </c>
    </row>
    <row r="385" spans="1:14" x14ac:dyDescent="0.2">
      <c r="A385" s="9" t="s">
        <v>1472</v>
      </c>
      <c r="B385" s="10" t="s">
        <v>674</v>
      </c>
      <c r="C385" s="3" t="s">
        <v>0</v>
      </c>
      <c r="D385" s="10" t="s">
        <v>659</v>
      </c>
      <c r="E385" s="11"/>
      <c r="F385" s="11"/>
      <c r="G385" s="11"/>
      <c r="H385" s="11"/>
      <c r="I385" s="299">
        <v>153.80000000000001</v>
      </c>
      <c r="J385" s="266"/>
      <c r="K385" s="299">
        <v>0</v>
      </c>
      <c r="L385" s="266"/>
      <c r="M385" s="299">
        <v>153.80000000000001</v>
      </c>
      <c r="N385" s="267" t="e">
        <v>#N/A</v>
      </c>
    </row>
    <row r="386" spans="1:14" x14ac:dyDescent="0.2">
      <c r="A386" s="28" t="s">
        <v>1473</v>
      </c>
      <c r="B386" s="13" t="s">
        <v>675</v>
      </c>
      <c r="C386" s="3" t="s">
        <v>0</v>
      </c>
      <c r="D386" s="13" t="s">
        <v>676</v>
      </c>
      <c r="E386" s="268"/>
      <c r="F386" s="268"/>
      <c r="G386" s="268"/>
      <c r="H386" s="268"/>
      <c r="I386" s="300">
        <v>69</v>
      </c>
      <c r="J386" s="270"/>
      <c r="K386" s="300">
        <v>0</v>
      </c>
      <c r="L386" s="270"/>
      <c r="M386" s="300">
        <v>69</v>
      </c>
      <c r="N386" s="267" t="e">
        <v>#N/A</v>
      </c>
    </row>
    <row r="387" spans="1:14" x14ac:dyDescent="0.2">
      <c r="A387" s="28" t="s">
        <v>1474</v>
      </c>
      <c r="B387" s="13" t="s">
        <v>677</v>
      </c>
      <c r="C387" s="3" t="s">
        <v>0</v>
      </c>
      <c r="D387" s="13" t="s">
        <v>639</v>
      </c>
      <c r="E387" s="268"/>
      <c r="F387" s="268"/>
      <c r="G387" s="268"/>
      <c r="H387" s="268"/>
      <c r="I387" s="300">
        <v>84.8</v>
      </c>
      <c r="J387" s="270"/>
      <c r="K387" s="300">
        <v>0</v>
      </c>
      <c r="L387" s="270"/>
      <c r="M387" s="300">
        <v>84.8</v>
      </c>
      <c r="N387" s="267" t="e">
        <v>#N/A</v>
      </c>
    </row>
    <row r="388" spans="1:14" x14ac:dyDescent="0.2">
      <c r="A388" s="15" t="s">
        <v>0</v>
      </c>
      <c r="B388" s="16" t="s">
        <v>0</v>
      </c>
      <c r="C388" s="3" t="s">
        <v>0</v>
      </c>
      <c r="D388" s="16" t="s">
        <v>0</v>
      </c>
      <c r="E388" s="271"/>
      <c r="F388" s="271"/>
      <c r="G388" s="271"/>
      <c r="H388" s="271"/>
      <c r="I388" s="297"/>
      <c r="J388" s="271"/>
      <c r="K388" s="297"/>
      <c r="L388" s="271"/>
      <c r="M388" s="297"/>
      <c r="N388" s="267"/>
    </row>
    <row r="389" spans="1:14" x14ac:dyDescent="0.2">
      <c r="A389" s="9" t="s">
        <v>1475</v>
      </c>
      <c r="B389" s="10" t="s">
        <v>678</v>
      </c>
      <c r="C389" s="3" t="s">
        <v>0</v>
      </c>
      <c r="D389" s="10" t="s">
        <v>679</v>
      </c>
      <c r="E389" s="11"/>
      <c r="F389" s="11"/>
      <c r="G389" s="11"/>
      <c r="H389" s="11"/>
      <c r="I389" s="299">
        <v>2387</v>
      </c>
      <c r="J389" s="266"/>
      <c r="K389" s="299">
        <v>0</v>
      </c>
      <c r="L389" s="266"/>
      <c r="M389" s="299">
        <v>2387</v>
      </c>
      <c r="N389" s="267">
        <v>0</v>
      </c>
    </row>
    <row r="390" spans="1:14" x14ac:dyDescent="0.2">
      <c r="A390" s="9" t="s">
        <v>1476</v>
      </c>
      <c r="B390" s="10" t="s">
        <v>680</v>
      </c>
      <c r="C390" s="3" t="s">
        <v>0</v>
      </c>
      <c r="D390" s="10" t="s">
        <v>679</v>
      </c>
      <c r="E390" s="11"/>
      <c r="F390" s="11"/>
      <c r="G390" s="11"/>
      <c r="H390" s="11"/>
      <c r="I390" s="299">
        <v>2387</v>
      </c>
      <c r="J390" s="266"/>
      <c r="K390" s="299">
        <v>0</v>
      </c>
      <c r="L390" s="266"/>
      <c r="M390" s="299">
        <v>2387</v>
      </c>
      <c r="N390" s="267">
        <v>0</v>
      </c>
    </row>
    <row r="391" spans="1:14" x14ac:dyDescent="0.2">
      <c r="A391" s="9" t="s">
        <v>1477</v>
      </c>
      <c r="B391" s="10" t="s">
        <v>681</v>
      </c>
      <c r="C391" s="3" t="s">
        <v>0</v>
      </c>
      <c r="D391" s="10" t="s">
        <v>679</v>
      </c>
      <c r="E391" s="11"/>
      <c r="F391" s="11"/>
      <c r="G391" s="11"/>
      <c r="H391" s="11"/>
      <c r="I391" s="299">
        <v>2387</v>
      </c>
      <c r="J391" s="266"/>
      <c r="K391" s="299">
        <v>0</v>
      </c>
      <c r="L391" s="266"/>
      <c r="M391" s="299">
        <v>2387</v>
      </c>
      <c r="N391" s="267">
        <v>0</v>
      </c>
    </row>
    <row r="392" spans="1:14" ht="12.75" x14ac:dyDescent="0.2">
      <c r="A392" s="9" t="s">
        <v>1478</v>
      </c>
      <c r="B392" s="10" t="s">
        <v>682</v>
      </c>
      <c r="C392" s="3" t="s">
        <v>0</v>
      </c>
      <c r="D392" s="10" t="s">
        <v>679</v>
      </c>
      <c r="E392" s="11"/>
      <c r="F392" s="11"/>
      <c r="G392" s="11"/>
      <c r="H392" s="11"/>
      <c r="I392" s="299">
        <v>2387</v>
      </c>
      <c r="J392" s="266"/>
      <c r="K392" s="299">
        <v>0</v>
      </c>
      <c r="L392" s="266"/>
      <c r="M392" s="299">
        <v>2387</v>
      </c>
      <c r="N392" s="211" t="s">
        <v>686</v>
      </c>
    </row>
    <row r="393" spans="1:14" x14ac:dyDescent="0.2">
      <c r="A393" s="28" t="s">
        <v>1479</v>
      </c>
      <c r="B393" s="13" t="s">
        <v>684</v>
      </c>
      <c r="C393" s="3" t="s">
        <v>0</v>
      </c>
      <c r="D393" s="13" t="s">
        <v>685</v>
      </c>
      <c r="E393" s="268"/>
      <c r="F393" s="268"/>
      <c r="G393" s="268"/>
      <c r="H393" s="268"/>
      <c r="I393" s="300">
        <v>2387</v>
      </c>
      <c r="J393" s="270"/>
      <c r="K393" s="300">
        <v>0</v>
      </c>
      <c r="L393" s="270"/>
      <c r="M393" s="300">
        <v>2387</v>
      </c>
      <c r="N393" s="267">
        <v>0</v>
      </c>
    </row>
    <row r="394" spans="1:14" x14ac:dyDescent="0.2">
      <c r="A394" s="15" t="s">
        <v>0</v>
      </c>
      <c r="B394" s="16" t="s">
        <v>0</v>
      </c>
      <c r="C394" s="3" t="s">
        <v>0</v>
      </c>
      <c r="D394" s="16" t="s">
        <v>0</v>
      </c>
      <c r="E394" s="271"/>
      <c r="F394" s="271"/>
      <c r="G394" s="271"/>
      <c r="H394" s="271"/>
      <c r="I394" s="297"/>
      <c r="J394" s="271"/>
      <c r="K394" s="297"/>
      <c r="L394" s="271"/>
      <c r="M394" s="297"/>
      <c r="N394" s="267"/>
    </row>
    <row r="395" spans="1:14" x14ac:dyDescent="0.2">
      <c r="A395" s="9" t="s">
        <v>1480</v>
      </c>
      <c r="B395" s="10" t="s">
        <v>690</v>
      </c>
      <c r="C395" s="3" t="s">
        <v>0</v>
      </c>
      <c r="D395" s="10" t="s">
        <v>691</v>
      </c>
      <c r="E395" s="11"/>
      <c r="F395" s="11"/>
      <c r="G395" s="11"/>
      <c r="H395" s="11"/>
      <c r="I395" s="299">
        <v>19636.349999999999</v>
      </c>
      <c r="J395" s="266"/>
      <c r="K395" s="299">
        <v>0</v>
      </c>
      <c r="L395" s="266"/>
      <c r="M395" s="299">
        <v>19636.349999999999</v>
      </c>
      <c r="N395" s="267">
        <v>0</v>
      </c>
    </row>
    <row r="396" spans="1:14" x14ac:dyDescent="0.2">
      <c r="A396" s="9" t="s">
        <v>1481</v>
      </c>
      <c r="B396" s="10" t="s">
        <v>692</v>
      </c>
      <c r="C396" s="3" t="s">
        <v>0</v>
      </c>
      <c r="D396" s="10" t="s">
        <v>691</v>
      </c>
      <c r="E396" s="11"/>
      <c r="F396" s="11"/>
      <c r="G396" s="11"/>
      <c r="H396" s="11"/>
      <c r="I396" s="299">
        <v>19636.349999999999</v>
      </c>
      <c r="J396" s="266"/>
      <c r="K396" s="299">
        <v>0</v>
      </c>
      <c r="L396" s="266"/>
      <c r="M396" s="299">
        <v>19636.349999999999</v>
      </c>
      <c r="N396" s="267">
        <v>0</v>
      </c>
    </row>
    <row r="397" spans="1:14" x14ac:dyDescent="0.2">
      <c r="A397" s="9" t="s">
        <v>1482</v>
      </c>
      <c r="B397" s="10" t="s">
        <v>693</v>
      </c>
      <c r="C397" s="3" t="s">
        <v>0</v>
      </c>
      <c r="D397" s="10" t="s">
        <v>691</v>
      </c>
      <c r="E397" s="11"/>
      <c r="F397" s="11"/>
      <c r="G397" s="11"/>
      <c r="H397" s="11"/>
      <c r="I397" s="299">
        <v>19636.349999999999</v>
      </c>
      <c r="J397" s="266"/>
      <c r="K397" s="299">
        <v>0</v>
      </c>
      <c r="L397" s="266"/>
      <c r="M397" s="299">
        <v>19636.349999999999</v>
      </c>
      <c r="N397" s="267">
        <v>0</v>
      </c>
    </row>
    <row r="398" spans="1:14" x14ac:dyDescent="0.2">
      <c r="A398" s="9" t="s">
        <v>1483</v>
      </c>
      <c r="B398" s="10" t="s">
        <v>694</v>
      </c>
      <c r="C398" s="3" t="s">
        <v>0</v>
      </c>
      <c r="D398" s="10" t="s">
        <v>691</v>
      </c>
      <c r="E398" s="11"/>
      <c r="F398" s="11"/>
      <c r="G398" s="11"/>
      <c r="H398" s="11"/>
      <c r="I398" s="299">
        <v>19636.349999999999</v>
      </c>
      <c r="J398" s="266"/>
      <c r="K398" s="299">
        <v>0</v>
      </c>
      <c r="L398" s="266"/>
      <c r="M398" s="299">
        <v>19636.349999999999</v>
      </c>
      <c r="N398" s="267" t="s">
        <v>695</v>
      </c>
    </row>
    <row r="399" spans="1:14" x14ac:dyDescent="0.2">
      <c r="A399" s="28" t="s">
        <v>1484</v>
      </c>
      <c r="B399" s="13" t="s">
        <v>696</v>
      </c>
      <c r="C399" s="3" t="s">
        <v>0</v>
      </c>
      <c r="D399" s="13" t="s">
        <v>697</v>
      </c>
      <c r="E399" s="268"/>
      <c r="F399" s="268"/>
      <c r="G399" s="268"/>
      <c r="H399" s="268"/>
      <c r="I399" s="300">
        <v>19636.349999999999</v>
      </c>
      <c r="J399" s="270"/>
      <c r="K399" s="300">
        <v>0</v>
      </c>
      <c r="L399" s="270"/>
      <c r="M399" s="300">
        <v>19636.349999999999</v>
      </c>
      <c r="N399" s="267">
        <v>0</v>
      </c>
    </row>
    <row r="400" spans="1:14" x14ac:dyDescent="0.2">
      <c r="A400" s="15" t="s">
        <v>0</v>
      </c>
      <c r="B400" s="16" t="s">
        <v>0</v>
      </c>
      <c r="C400" s="3" t="s">
        <v>0</v>
      </c>
      <c r="D400" s="16" t="s">
        <v>0</v>
      </c>
      <c r="E400" s="271"/>
      <c r="F400" s="271"/>
      <c r="G400" s="271"/>
      <c r="H400" s="271"/>
      <c r="I400" s="297"/>
      <c r="J400" s="271"/>
      <c r="K400" s="297"/>
      <c r="L400" s="271"/>
      <c r="M400" s="297"/>
      <c r="N400" s="267"/>
    </row>
    <row r="401" spans="1:14" x14ac:dyDescent="0.2">
      <c r="A401" s="9" t="s">
        <v>1485</v>
      </c>
      <c r="B401" s="10" t="s">
        <v>698</v>
      </c>
      <c r="C401" s="3" t="s">
        <v>0</v>
      </c>
      <c r="D401" s="10" t="s">
        <v>699</v>
      </c>
      <c r="E401" s="11"/>
      <c r="F401" s="11"/>
      <c r="G401" s="11"/>
      <c r="H401" s="11"/>
      <c r="I401" s="299">
        <v>86065.95</v>
      </c>
      <c r="J401" s="266"/>
      <c r="K401" s="299">
        <v>0</v>
      </c>
      <c r="L401" s="266"/>
      <c r="M401" s="299">
        <v>86065.95</v>
      </c>
      <c r="N401" s="267">
        <v>0</v>
      </c>
    </row>
    <row r="402" spans="1:14" x14ac:dyDescent="0.2">
      <c r="A402" s="9" t="s">
        <v>1486</v>
      </c>
      <c r="B402" s="10" t="s">
        <v>700</v>
      </c>
      <c r="C402" s="3" t="s">
        <v>0</v>
      </c>
      <c r="D402" s="10" t="s">
        <v>701</v>
      </c>
      <c r="E402" s="11"/>
      <c r="F402" s="11"/>
      <c r="G402" s="11"/>
      <c r="H402" s="11"/>
      <c r="I402" s="299">
        <v>86065.95</v>
      </c>
      <c r="J402" s="266"/>
      <c r="K402" s="299">
        <v>0</v>
      </c>
      <c r="L402" s="266"/>
      <c r="M402" s="299">
        <v>86065.95</v>
      </c>
      <c r="N402" s="267">
        <v>0</v>
      </c>
    </row>
    <row r="403" spans="1:14" x14ac:dyDescent="0.2">
      <c r="A403" s="9" t="s">
        <v>1487</v>
      </c>
      <c r="B403" s="10" t="s">
        <v>702</v>
      </c>
      <c r="C403" s="3" t="s">
        <v>0</v>
      </c>
      <c r="D403" s="10" t="s">
        <v>701</v>
      </c>
      <c r="E403" s="11"/>
      <c r="F403" s="11"/>
      <c r="G403" s="11"/>
      <c r="H403" s="11"/>
      <c r="I403" s="299">
        <v>86065.95</v>
      </c>
      <c r="J403" s="266"/>
      <c r="K403" s="299">
        <v>0</v>
      </c>
      <c r="L403" s="266"/>
      <c r="M403" s="299">
        <v>86065.95</v>
      </c>
      <c r="N403" s="267">
        <v>0</v>
      </c>
    </row>
    <row r="404" spans="1:14" x14ac:dyDescent="0.2">
      <c r="A404" s="9" t="s">
        <v>1622</v>
      </c>
      <c r="B404" s="10" t="s">
        <v>703</v>
      </c>
      <c r="C404" s="3" t="s">
        <v>0</v>
      </c>
      <c r="D404" s="10" t="s">
        <v>701</v>
      </c>
      <c r="E404" s="11"/>
      <c r="F404" s="11"/>
      <c r="G404" s="11"/>
      <c r="H404" s="11"/>
      <c r="I404" s="299">
        <v>32481.95</v>
      </c>
      <c r="J404" s="266"/>
      <c r="K404" s="299">
        <v>0</v>
      </c>
      <c r="L404" s="266"/>
      <c r="M404" s="299">
        <v>32481.95</v>
      </c>
      <c r="N404" s="267"/>
    </row>
    <row r="405" spans="1:14" x14ac:dyDescent="0.2">
      <c r="A405" s="28" t="s">
        <v>2041</v>
      </c>
      <c r="B405" s="13" t="s">
        <v>704</v>
      </c>
      <c r="C405" s="3" t="s">
        <v>0</v>
      </c>
      <c r="D405" s="13" t="s">
        <v>705</v>
      </c>
      <c r="E405" s="268"/>
      <c r="F405" s="268"/>
      <c r="G405" s="268"/>
      <c r="H405" s="268"/>
      <c r="I405" s="300">
        <v>606.09</v>
      </c>
      <c r="J405" s="270"/>
      <c r="K405" s="300">
        <v>0</v>
      </c>
      <c r="L405" s="270"/>
      <c r="M405" s="300">
        <v>606.09</v>
      </c>
      <c r="N405" s="267" t="s">
        <v>706</v>
      </c>
    </row>
    <row r="406" spans="1:14" x14ac:dyDescent="0.2">
      <c r="A406" s="28" t="s">
        <v>1623</v>
      </c>
      <c r="B406" s="13" t="s">
        <v>721</v>
      </c>
      <c r="C406" s="3" t="s">
        <v>0</v>
      </c>
      <c r="D406" s="13" t="s">
        <v>722</v>
      </c>
      <c r="E406" s="268"/>
      <c r="F406" s="268"/>
      <c r="G406" s="268"/>
      <c r="H406" s="268"/>
      <c r="I406" s="300">
        <v>24890</v>
      </c>
      <c r="J406" s="270"/>
      <c r="K406" s="300">
        <v>0</v>
      </c>
      <c r="L406" s="270"/>
      <c r="M406" s="300">
        <v>24890</v>
      </c>
      <c r="N406" s="267" t="s">
        <v>712</v>
      </c>
    </row>
    <row r="407" spans="1:14" x14ac:dyDescent="0.2">
      <c r="A407" s="28" t="s">
        <v>1742</v>
      </c>
      <c r="B407" s="13" t="s">
        <v>725</v>
      </c>
      <c r="C407" s="3" t="s">
        <v>0</v>
      </c>
      <c r="D407" s="13" t="s">
        <v>726</v>
      </c>
      <c r="E407" s="268"/>
      <c r="F407" s="268"/>
      <c r="G407" s="268"/>
      <c r="H407" s="268"/>
      <c r="I407" s="300">
        <v>6985.86</v>
      </c>
      <c r="J407" s="270"/>
      <c r="K407" s="300">
        <v>0</v>
      </c>
      <c r="L407" s="270"/>
      <c r="M407" s="300">
        <v>6985.86</v>
      </c>
      <c r="N407" s="267" t="s">
        <v>689</v>
      </c>
    </row>
    <row r="408" spans="1:14" x14ac:dyDescent="0.2">
      <c r="A408" s="15" t="s">
        <v>0</v>
      </c>
      <c r="B408" s="16" t="s">
        <v>0</v>
      </c>
      <c r="C408" s="3" t="s">
        <v>0</v>
      </c>
      <c r="D408" s="16" t="s">
        <v>0</v>
      </c>
      <c r="E408" s="271"/>
      <c r="F408" s="271"/>
      <c r="G408" s="271"/>
      <c r="H408" s="271"/>
      <c r="I408" s="297"/>
      <c r="J408" s="271"/>
      <c r="K408" s="297"/>
      <c r="L408" s="271"/>
      <c r="M408" s="297"/>
      <c r="N408" s="267"/>
    </row>
    <row r="409" spans="1:14" x14ac:dyDescent="0.2">
      <c r="A409" s="9" t="s">
        <v>1488</v>
      </c>
      <c r="B409" s="10" t="s">
        <v>727</v>
      </c>
      <c r="C409" s="3" t="s">
        <v>0</v>
      </c>
      <c r="D409" s="10" t="s">
        <v>711</v>
      </c>
      <c r="E409" s="11"/>
      <c r="F409" s="11"/>
      <c r="G409" s="11"/>
      <c r="H409" s="11"/>
      <c r="I409" s="299">
        <v>53584</v>
      </c>
      <c r="J409" s="266"/>
      <c r="K409" s="299">
        <v>0</v>
      </c>
      <c r="L409" s="266"/>
      <c r="M409" s="299">
        <v>53584</v>
      </c>
      <c r="N409" s="267" t="s">
        <v>712</v>
      </c>
    </row>
    <row r="410" spans="1:14" x14ac:dyDescent="0.2">
      <c r="A410" s="28" t="s">
        <v>2043</v>
      </c>
      <c r="B410" s="13" t="s">
        <v>732</v>
      </c>
      <c r="C410" s="3" t="s">
        <v>0</v>
      </c>
      <c r="D410" s="13" t="s">
        <v>733</v>
      </c>
      <c r="E410" s="268"/>
      <c r="F410" s="268"/>
      <c r="G410" s="268"/>
      <c r="H410" s="268"/>
      <c r="I410" s="300">
        <v>17500</v>
      </c>
      <c r="J410" s="270"/>
      <c r="K410" s="300">
        <v>0</v>
      </c>
      <c r="L410" s="270"/>
      <c r="M410" s="300">
        <v>17500</v>
      </c>
      <c r="N410" s="267" t="e">
        <v>#N/A</v>
      </c>
    </row>
    <row r="411" spans="1:14" x14ac:dyDescent="0.2">
      <c r="A411" s="28" t="s">
        <v>1491</v>
      </c>
      <c r="B411" s="13" t="s">
        <v>734</v>
      </c>
      <c r="C411" s="3" t="s">
        <v>0</v>
      </c>
      <c r="D411" s="13" t="s">
        <v>735</v>
      </c>
      <c r="E411" s="268"/>
      <c r="F411" s="268"/>
      <c r="G411" s="268"/>
      <c r="H411" s="268"/>
      <c r="I411" s="300">
        <v>24000</v>
      </c>
      <c r="J411" s="270"/>
      <c r="K411" s="300">
        <v>0</v>
      </c>
      <c r="L411" s="270"/>
      <c r="M411" s="300">
        <v>24000</v>
      </c>
      <c r="N411" s="267" t="e">
        <v>#N/A</v>
      </c>
    </row>
    <row r="412" spans="1:14" x14ac:dyDescent="0.2">
      <c r="A412" s="28" t="s">
        <v>1744</v>
      </c>
      <c r="B412" s="13" t="s">
        <v>738</v>
      </c>
      <c r="C412" s="3" t="s">
        <v>0</v>
      </c>
      <c r="D412" s="13" t="s">
        <v>739</v>
      </c>
      <c r="E412" s="268"/>
      <c r="F412" s="268"/>
      <c r="G412" s="268"/>
      <c r="H412" s="268"/>
      <c r="I412" s="300">
        <v>12084</v>
      </c>
      <c r="J412" s="270"/>
      <c r="K412" s="300">
        <v>0</v>
      </c>
      <c r="L412" s="270"/>
      <c r="M412" s="300">
        <v>12084</v>
      </c>
      <c r="N412" s="267" t="e">
        <v>#N/A</v>
      </c>
    </row>
    <row r="413" spans="1:14" x14ac:dyDescent="0.2">
      <c r="A413" s="15" t="s">
        <v>0</v>
      </c>
      <c r="B413" s="16" t="s">
        <v>0</v>
      </c>
      <c r="C413" s="3" t="s">
        <v>0</v>
      </c>
      <c r="D413" s="16" t="s">
        <v>0</v>
      </c>
      <c r="E413" s="271"/>
      <c r="F413" s="271"/>
      <c r="G413" s="271"/>
      <c r="H413" s="271"/>
      <c r="I413" s="297"/>
      <c r="J413" s="271"/>
      <c r="K413" s="297"/>
      <c r="L413" s="271"/>
      <c r="M413" s="297"/>
      <c r="N413" s="267"/>
    </row>
    <row r="414" spans="1:14" x14ac:dyDescent="0.2">
      <c r="A414" s="9" t="s">
        <v>1504</v>
      </c>
      <c r="B414" s="10" t="s">
        <v>874</v>
      </c>
      <c r="C414" s="10" t="s">
        <v>743</v>
      </c>
      <c r="D414" s="11"/>
      <c r="E414" s="11"/>
      <c r="F414" s="11"/>
      <c r="G414" s="11"/>
      <c r="H414" s="11"/>
      <c r="I414" s="299">
        <v>55331.58</v>
      </c>
      <c r="J414" s="266"/>
      <c r="K414" s="299">
        <v>2263338.16</v>
      </c>
      <c r="L414" s="266"/>
      <c r="M414" s="299">
        <v>2208006.58</v>
      </c>
      <c r="N414" s="267">
        <v>0</v>
      </c>
    </row>
    <row r="415" spans="1:14" x14ac:dyDescent="0.2">
      <c r="A415" s="9" t="s">
        <v>1505</v>
      </c>
      <c r="B415" s="10" t="s">
        <v>744</v>
      </c>
      <c r="C415" s="3" t="s">
        <v>0</v>
      </c>
      <c r="D415" s="10" t="s">
        <v>743</v>
      </c>
      <c r="E415" s="11"/>
      <c r="F415" s="11"/>
      <c r="G415" s="11"/>
      <c r="H415" s="11"/>
      <c r="I415" s="299">
        <v>55331.58</v>
      </c>
      <c r="J415" s="266"/>
      <c r="K415" s="299">
        <v>2263338.16</v>
      </c>
      <c r="L415" s="266"/>
      <c r="M415" s="299">
        <v>2208006.58</v>
      </c>
      <c r="N415" s="267">
        <v>0</v>
      </c>
    </row>
    <row r="416" spans="1:14" x14ac:dyDescent="0.2">
      <c r="A416" s="9" t="s">
        <v>1506</v>
      </c>
      <c r="B416" s="10" t="s">
        <v>745</v>
      </c>
      <c r="C416" s="3" t="s">
        <v>0</v>
      </c>
      <c r="D416" s="10" t="s">
        <v>743</v>
      </c>
      <c r="E416" s="11"/>
      <c r="F416" s="11"/>
      <c r="G416" s="11"/>
      <c r="H416" s="11"/>
      <c r="I416" s="299">
        <v>55331.58</v>
      </c>
      <c r="J416" s="266"/>
      <c r="K416" s="299">
        <v>2263338.16</v>
      </c>
      <c r="L416" s="266"/>
      <c r="M416" s="299">
        <v>2208006.58</v>
      </c>
      <c r="N416" s="267">
        <v>0</v>
      </c>
    </row>
    <row r="417" spans="1:14" x14ac:dyDescent="0.2">
      <c r="A417" s="9" t="s">
        <v>1507</v>
      </c>
      <c r="B417" s="10" t="s">
        <v>746</v>
      </c>
      <c r="C417" s="3" t="s">
        <v>0</v>
      </c>
      <c r="D417" s="10" t="s">
        <v>747</v>
      </c>
      <c r="E417" s="11"/>
      <c r="F417" s="11"/>
      <c r="G417" s="11"/>
      <c r="H417" s="11"/>
      <c r="I417" s="299">
        <v>0</v>
      </c>
      <c r="J417" s="266"/>
      <c r="K417" s="299">
        <v>556102.35</v>
      </c>
      <c r="L417" s="266"/>
      <c r="M417" s="299">
        <v>556102.35</v>
      </c>
      <c r="N417" s="267">
        <v>0</v>
      </c>
    </row>
    <row r="418" spans="1:14" x14ac:dyDescent="0.2">
      <c r="A418" s="9" t="s">
        <v>1508</v>
      </c>
      <c r="B418" s="10" t="s">
        <v>748</v>
      </c>
      <c r="C418" s="3" t="s">
        <v>0</v>
      </c>
      <c r="D418" s="10" t="s">
        <v>747</v>
      </c>
      <c r="E418" s="11"/>
      <c r="F418" s="11"/>
      <c r="G418" s="11"/>
      <c r="H418" s="11"/>
      <c r="I418" s="299">
        <v>0</v>
      </c>
      <c r="J418" s="266"/>
      <c r="K418" s="299">
        <v>556102.35</v>
      </c>
      <c r="L418" s="266"/>
      <c r="M418" s="299">
        <v>556102.35</v>
      </c>
      <c r="N418" s="267">
        <v>0</v>
      </c>
    </row>
    <row r="419" spans="1:14" x14ac:dyDescent="0.2">
      <c r="A419" s="28" t="s">
        <v>1509</v>
      </c>
      <c r="B419" s="13" t="s">
        <v>749</v>
      </c>
      <c r="C419" s="3" t="s">
        <v>0</v>
      </c>
      <c r="D419" s="13" t="s">
        <v>750</v>
      </c>
      <c r="E419" s="268"/>
      <c r="F419" s="268"/>
      <c r="G419" s="268"/>
      <c r="H419" s="268"/>
      <c r="I419" s="300">
        <v>0</v>
      </c>
      <c r="J419" s="270"/>
      <c r="K419" s="300">
        <v>556102.35</v>
      </c>
      <c r="L419" s="270"/>
      <c r="M419" s="300">
        <v>556102.35</v>
      </c>
      <c r="N419" s="267" t="s">
        <v>751</v>
      </c>
    </row>
    <row r="420" spans="1:14" x14ac:dyDescent="0.2">
      <c r="A420" s="15" t="s">
        <v>0</v>
      </c>
      <c r="B420" s="16" t="s">
        <v>0</v>
      </c>
      <c r="C420" s="3" t="s">
        <v>0</v>
      </c>
      <c r="D420" s="16" t="s">
        <v>0</v>
      </c>
      <c r="E420" s="271"/>
      <c r="F420" s="271"/>
      <c r="G420" s="271"/>
      <c r="H420" s="271"/>
      <c r="I420" s="297"/>
      <c r="J420" s="271"/>
      <c r="K420" s="297"/>
      <c r="L420" s="271"/>
      <c r="M420" s="297"/>
      <c r="N420" s="267"/>
    </row>
    <row r="421" spans="1:14" x14ac:dyDescent="0.2">
      <c r="A421" s="9" t="s">
        <v>1510</v>
      </c>
      <c r="B421" s="10" t="s">
        <v>752</v>
      </c>
      <c r="C421" s="3" t="s">
        <v>0</v>
      </c>
      <c r="D421" s="10" t="s">
        <v>753</v>
      </c>
      <c r="E421" s="11"/>
      <c r="F421" s="11"/>
      <c r="G421" s="11"/>
      <c r="H421" s="11"/>
      <c r="I421" s="299">
        <v>5130.8100000000004</v>
      </c>
      <c r="J421" s="266"/>
      <c r="K421" s="299">
        <v>1453895.47</v>
      </c>
      <c r="L421" s="266"/>
      <c r="M421" s="299">
        <v>1448764.66</v>
      </c>
      <c r="N421" s="267">
        <v>0</v>
      </c>
    </row>
    <row r="422" spans="1:14" x14ac:dyDescent="0.2">
      <c r="A422" s="9" t="s">
        <v>1511</v>
      </c>
      <c r="B422" s="10" t="s">
        <v>754</v>
      </c>
      <c r="C422" s="3" t="s">
        <v>0</v>
      </c>
      <c r="D422" s="10" t="s">
        <v>755</v>
      </c>
      <c r="E422" s="11"/>
      <c r="F422" s="11"/>
      <c r="G422" s="11"/>
      <c r="H422" s="11"/>
      <c r="I422" s="299">
        <v>0</v>
      </c>
      <c r="J422" s="266"/>
      <c r="K422" s="299">
        <v>71591.58</v>
      </c>
      <c r="L422" s="266"/>
      <c r="M422" s="299">
        <v>71591.58</v>
      </c>
      <c r="N422" s="267" t="s">
        <v>756</v>
      </c>
    </row>
    <row r="423" spans="1:14" x14ac:dyDescent="0.2">
      <c r="A423" s="28" t="s">
        <v>1512</v>
      </c>
      <c r="B423" s="13" t="s">
        <v>757</v>
      </c>
      <c r="C423" s="3" t="s">
        <v>0</v>
      </c>
      <c r="D423" s="13" t="s">
        <v>758</v>
      </c>
      <c r="E423" s="268"/>
      <c r="F423" s="268"/>
      <c r="G423" s="268"/>
      <c r="H423" s="268"/>
      <c r="I423" s="300">
        <v>0</v>
      </c>
      <c r="J423" s="270"/>
      <c r="K423" s="300">
        <v>50891.58</v>
      </c>
      <c r="L423" s="270"/>
      <c r="M423" s="300">
        <v>50891.58</v>
      </c>
      <c r="N423" s="267">
        <v>0</v>
      </c>
    </row>
    <row r="424" spans="1:14" x14ac:dyDescent="0.2">
      <c r="A424" s="28" t="s">
        <v>1629</v>
      </c>
      <c r="B424" s="13" t="s">
        <v>759</v>
      </c>
      <c r="C424" s="3" t="s">
        <v>0</v>
      </c>
      <c r="D424" s="13" t="s">
        <v>760</v>
      </c>
      <c r="E424" s="268"/>
      <c r="F424" s="268"/>
      <c r="G424" s="268"/>
      <c r="H424" s="268"/>
      <c r="I424" s="300">
        <v>0</v>
      </c>
      <c r="J424" s="270"/>
      <c r="K424" s="300">
        <v>20700</v>
      </c>
      <c r="L424" s="270"/>
      <c r="M424" s="300">
        <v>20700</v>
      </c>
      <c r="N424" s="267" t="e">
        <v>#N/A</v>
      </c>
    </row>
    <row r="425" spans="1:14" x14ac:dyDescent="0.2">
      <c r="A425" s="15" t="s">
        <v>0</v>
      </c>
      <c r="B425" s="16" t="s">
        <v>0</v>
      </c>
      <c r="C425" s="3" t="s">
        <v>0</v>
      </c>
      <c r="D425" s="16" t="s">
        <v>0</v>
      </c>
      <c r="E425" s="271"/>
      <c r="F425" s="271"/>
      <c r="G425" s="271"/>
      <c r="H425" s="271"/>
      <c r="I425" s="297"/>
      <c r="J425" s="271"/>
      <c r="K425" s="297"/>
      <c r="L425" s="271"/>
      <c r="M425" s="297"/>
      <c r="N425" s="267"/>
    </row>
    <row r="426" spans="1:14" x14ac:dyDescent="0.2">
      <c r="A426" s="9" t="s">
        <v>1513</v>
      </c>
      <c r="B426" s="10" t="s">
        <v>761</v>
      </c>
      <c r="C426" s="3" t="s">
        <v>0</v>
      </c>
      <c r="D426" s="10" t="s">
        <v>762</v>
      </c>
      <c r="E426" s="11"/>
      <c r="F426" s="11"/>
      <c r="G426" s="11"/>
      <c r="H426" s="11"/>
      <c r="I426" s="299">
        <v>0</v>
      </c>
      <c r="J426" s="266"/>
      <c r="K426" s="299">
        <v>440180.01</v>
      </c>
      <c r="L426" s="266"/>
      <c r="M426" s="299">
        <v>440180.01</v>
      </c>
      <c r="N426" s="267" t="s">
        <v>756</v>
      </c>
    </row>
    <row r="427" spans="1:14" x14ac:dyDescent="0.2">
      <c r="A427" s="28" t="s">
        <v>1514</v>
      </c>
      <c r="B427" s="13" t="s">
        <v>763</v>
      </c>
      <c r="C427" s="3" t="s">
        <v>0</v>
      </c>
      <c r="D427" s="13" t="s">
        <v>764</v>
      </c>
      <c r="E427" s="268"/>
      <c r="F427" s="268"/>
      <c r="G427" s="268"/>
      <c r="H427" s="268"/>
      <c r="I427" s="300">
        <v>0</v>
      </c>
      <c r="J427" s="270"/>
      <c r="K427" s="300">
        <v>440180.01</v>
      </c>
      <c r="L427" s="270"/>
      <c r="M427" s="300">
        <v>440180.01</v>
      </c>
      <c r="N427" s="267">
        <v>0</v>
      </c>
    </row>
    <row r="428" spans="1:14" x14ac:dyDescent="0.2">
      <c r="A428" s="15" t="s">
        <v>0</v>
      </c>
      <c r="B428" s="16" t="s">
        <v>0</v>
      </c>
      <c r="C428" s="3" t="s">
        <v>0</v>
      </c>
      <c r="D428" s="16" t="s">
        <v>0</v>
      </c>
      <c r="E428" s="271"/>
      <c r="F428" s="271"/>
      <c r="G428" s="271"/>
      <c r="H428" s="271"/>
      <c r="I428" s="297"/>
      <c r="J428" s="271"/>
      <c r="K428" s="297"/>
      <c r="L428" s="271"/>
      <c r="M428" s="297"/>
      <c r="N428" s="267"/>
    </row>
    <row r="429" spans="1:14" x14ac:dyDescent="0.2">
      <c r="A429" s="9" t="s">
        <v>1515</v>
      </c>
      <c r="B429" s="10" t="s">
        <v>765</v>
      </c>
      <c r="C429" s="3" t="s">
        <v>0</v>
      </c>
      <c r="D429" s="10" t="s">
        <v>766</v>
      </c>
      <c r="E429" s="11"/>
      <c r="F429" s="11"/>
      <c r="G429" s="11"/>
      <c r="H429" s="11"/>
      <c r="I429" s="299">
        <v>0</v>
      </c>
      <c r="J429" s="266"/>
      <c r="K429" s="299">
        <v>9267.7000000000007</v>
      </c>
      <c r="L429" s="266"/>
      <c r="M429" s="299">
        <v>9267.7000000000007</v>
      </c>
      <c r="N429" s="267"/>
    </row>
    <row r="430" spans="1:14" x14ac:dyDescent="0.2">
      <c r="A430" s="28" t="s">
        <v>1516</v>
      </c>
      <c r="B430" s="13" t="s">
        <v>767</v>
      </c>
      <c r="C430" s="3" t="s">
        <v>0</v>
      </c>
      <c r="D430" s="13" t="s">
        <v>768</v>
      </c>
      <c r="E430" s="268"/>
      <c r="F430" s="268"/>
      <c r="G430" s="268"/>
      <c r="H430" s="268"/>
      <c r="I430" s="300">
        <v>0</v>
      </c>
      <c r="J430" s="270"/>
      <c r="K430" s="300">
        <v>6880.7</v>
      </c>
      <c r="L430" s="270"/>
      <c r="M430" s="300">
        <v>6880.7</v>
      </c>
      <c r="N430" s="267" t="s">
        <v>756</v>
      </c>
    </row>
    <row r="431" spans="1:14" ht="12.75" x14ac:dyDescent="0.2">
      <c r="A431" s="28" t="s">
        <v>1517</v>
      </c>
      <c r="B431" s="13" t="s">
        <v>769</v>
      </c>
      <c r="C431" s="3" t="s">
        <v>0</v>
      </c>
      <c r="D431" s="13" t="s">
        <v>770</v>
      </c>
      <c r="E431" s="268"/>
      <c r="F431" s="268"/>
      <c r="G431" s="268"/>
      <c r="H431" s="268"/>
      <c r="I431" s="300">
        <v>0</v>
      </c>
      <c r="J431" s="270"/>
      <c r="K431" s="300">
        <v>2387</v>
      </c>
      <c r="L431" s="270"/>
      <c r="M431" s="300">
        <v>2387</v>
      </c>
      <c r="N431" s="204" t="s">
        <v>771</v>
      </c>
    </row>
    <row r="432" spans="1:14" x14ac:dyDescent="0.2">
      <c r="A432" s="15" t="s">
        <v>0</v>
      </c>
      <c r="B432" s="16" t="s">
        <v>0</v>
      </c>
      <c r="C432" s="3" t="s">
        <v>0</v>
      </c>
      <c r="D432" s="16" t="s">
        <v>0</v>
      </c>
      <c r="E432" s="271"/>
      <c r="F432" s="271"/>
      <c r="G432" s="271"/>
      <c r="H432" s="271"/>
      <c r="I432" s="297"/>
      <c r="J432" s="271"/>
      <c r="K432" s="297"/>
      <c r="L432" s="271"/>
      <c r="M432" s="297"/>
      <c r="N432" s="267"/>
    </row>
    <row r="433" spans="1:14" ht="12.75" x14ac:dyDescent="0.2">
      <c r="A433" s="9" t="s">
        <v>1518</v>
      </c>
      <c r="B433" s="10" t="s">
        <v>776</v>
      </c>
      <c r="C433" s="3" t="s">
        <v>0</v>
      </c>
      <c r="D433" s="10" t="s">
        <v>777</v>
      </c>
      <c r="E433" s="11"/>
      <c r="F433" s="11"/>
      <c r="G433" s="11"/>
      <c r="H433" s="11"/>
      <c r="I433" s="299">
        <v>5130.8100000000004</v>
      </c>
      <c r="J433" s="266"/>
      <c r="K433" s="299">
        <v>932856.18</v>
      </c>
      <c r="L433" s="266"/>
      <c r="M433" s="299">
        <v>927725.37</v>
      </c>
      <c r="N433" s="204" t="s">
        <v>884</v>
      </c>
    </row>
    <row r="434" spans="1:14" x14ac:dyDescent="0.2">
      <c r="A434" s="28" t="s">
        <v>1519</v>
      </c>
      <c r="B434" s="13" t="s">
        <v>779</v>
      </c>
      <c r="C434" s="3" t="s">
        <v>0</v>
      </c>
      <c r="D434" s="13" t="s">
        <v>780</v>
      </c>
      <c r="E434" s="268"/>
      <c r="F434" s="268"/>
      <c r="G434" s="268"/>
      <c r="H434" s="268"/>
      <c r="I434" s="300">
        <v>3872.21</v>
      </c>
      <c r="J434" s="270"/>
      <c r="K434" s="300">
        <v>0</v>
      </c>
      <c r="L434" s="270"/>
      <c r="M434" s="300">
        <v>-3872.21</v>
      </c>
      <c r="N434" s="267">
        <v>0</v>
      </c>
    </row>
    <row r="435" spans="1:14" x14ac:dyDescent="0.2">
      <c r="A435" s="28" t="s">
        <v>1758</v>
      </c>
      <c r="B435" s="13" t="s">
        <v>1759</v>
      </c>
      <c r="C435" s="3" t="s">
        <v>0</v>
      </c>
      <c r="D435" s="13" t="s">
        <v>1760</v>
      </c>
      <c r="E435" s="268"/>
      <c r="F435" s="268"/>
      <c r="G435" s="268"/>
      <c r="H435" s="268"/>
      <c r="I435" s="300">
        <v>1258.5999999999999</v>
      </c>
      <c r="J435" s="270"/>
      <c r="K435" s="300">
        <v>0</v>
      </c>
      <c r="L435" s="270"/>
      <c r="M435" s="300">
        <v>-1258.5999999999999</v>
      </c>
      <c r="N435" s="267" t="e">
        <v>#N/A</v>
      </c>
    </row>
    <row r="436" spans="1:14" x14ac:dyDescent="0.2">
      <c r="A436" s="28" t="s">
        <v>1520</v>
      </c>
      <c r="B436" s="13" t="s">
        <v>1521</v>
      </c>
      <c r="C436" s="3" t="s">
        <v>0</v>
      </c>
      <c r="D436" s="13" t="s">
        <v>1522</v>
      </c>
      <c r="E436" s="268"/>
      <c r="F436" s="268"/>
      <c r="G436" s="268"/>
      <c r="H436" s="268"/>
      <c r="I436" s="300">
        <v>0</v>
      </c>
      <c r="J436" s="270"/>
      <c r="K436" s="300">
        <v>110916.38</v>
      </c>
      <c r="L436" s="270"/>
      <c r="M436" s="300">
        <v>110916.38</v>
      </c>
      <c r="N436" s="267" t="e">
        <v>#N/A</v>
      </c>
    </row>
    <row r="437" spans="1:14" x14ac:dyDescent="0.2">
      <c r="A437" s="28" t="s">
        <v>1630</v>
      </c>
      <c r="B437" s="13" t="s">
        <v>1631</v>
      </c>
      <c r="C437" s="3" t="s">
        <v>0</v>
      </c>
      <c r="D437" s="13" t="s">
        <v>1632</v>
      </c>
      <c r="E437" s="268"/>
      <c r="F437" s="268"/>
      <c r="G437" s="268"/>
      <c r="H437" s="268"/>
      <c r="I437" s="300">
        <v>0</v>
      </c>
      <c r="J437" s="270"/>
      <c r="K437" s="300">
        <v>821939.8</v>
      </c>
      <c r="L437" s="270"/>
      <c r="M437" s="300">
        <v>821939.8</v>
      </c>
      <c r="N437" s="267" t="e">
        <v>#N/A</v>
      </c>
    </row>
    <row r="438" spans="1:14" x14ac:dyDescent="0.2">
      <c r="A438" s="15" t="s">
        <v>0</v>
      </c>
      <c r="B438" s="16" t="s">
        <v>0</v>
      </c>
      <c r="C438" s="3" t="s">
        <v>0</v>
      </c>
      <c r="D438" s="16" t="s">
        <v>0</v>
      </c>
      <c r="E438" s="271"/>
      <c r="F438" s="271"/>
      <c r="G438" s="271"/>
      <c r="H438" s="271"/>
      <c r="I438" s="297"/>
      <c r="J438" s="271"/>
      <c r="K438" s="297"/>
      <c r="L438" s="271"/>
      <c r="M438" s="297"/>
      <c r="N438" s="267"/>
    </row>
    <row r="439" spans="1:14" x14ac:dyDescent="0.2">
      <c r="A439" s="9" t="s">
        <v>1523</v>
      </c>
      <c r="B439" s="10" t="s">
        <v>787</v>
      </c>
      <c r="C439" s="3" t="s">
        <v>0</v>
      </c>
      <c r="D439" s="10" t="s">
        <v>788</v>
      </c>
      <c r="E439" s="11"/>
      <c r="F439" s="11"/>
      <c r="G439" s="11"/>
      <c r="H439" s="11"/>
      <c r="I439" s="299">
        <v>50200.77</v>
      </c>
      <c r="J439" s="266"/>
      <c r="K439" s="299">
        <v>251740.37</v>
      </c>
      <c r="L439" s="266"/>
      <c r="M439" s="299">
        <v>201539.6</v>
      </c>
      <c r="N439" s="267" t="s">
        <v>792</v>
      </c>
    </row>
    <row r="440" spans="1:14" x14ac:dyDescent="0.2">
      <c r="A440" s="9" t="s">
        <v>1524</v>
      </c>
      <c r="B440" s="10" t="s">
        <v>789</v>
      </c>
      <c r="C440" s="3" t="s">
        <v>0</v>
      </c>
      <c r="D440" s="10" t="s">
        <v>788</v>
      </c>
      <c r="E440" s="11"/>
      <c r="F440" s="11"/>
      <c r="G440" s="11"/>
      <c r="H440" s="11"/>
      <c r="I440" s="299">
        <v>50200.77</v>
      </c>
      <c r="J440" s="266"/>
      <c r="K440" s="299">
        <v>251740.37</v>
      </c>
      <c r="L440" s="266"/>
      <c r="M440" s="299">
        <v>201539.6</v>
      </c>
      <c r="N440" s="267">
        <v>0</v>
      </c>
    </row>
    <row r="441" spans="1:14" x14ac:dyDescent="0.2">
      <c r="A441" s="28" t="s">
        <v>1525</v>
      </c>
      <c r="B441" s="13" t="s">
        <v>790</v>
      </c>
      <c r="C441" s="3" t="s">
        <v>0</v>
      </c>
      <c r="D441" s="13" t="s">
        <v>791</v>
      </c>
      <c r="E441" s="268"/>
      <c r="F441" s="268"/>
      <c r="G441" s="268"/>
      <c r="H441" s="268"/>
      <c r="I441" s="300">
        <v>50200.77</v>
      </c>
      <c r="J441" s="270"/>
      <c r="K441" s="300">
        <v>199226.93</v>
      </c>
      <c r="L441" s="270"/>
      <c r="M441" s="300">
        <v>149026.16</v>
      </c>
      <c r="N441" s="267">
        <v>0</v>
      </c>
    </row>
    <row r="442" spans="1:14" x14ac:dyDescent="0.2">
      <c r="A442" s="28" t="s">
        <v>1526</v>
      </c>
      <c r="B442" s="13" t="s">
        <v>793</v>
      </c>
      <c r="C442" s="3" t="s">
        <v>0</v>
      </c>
      <c r="D442" s="13" t="s">
        <v>794</v>
      </c>
      <c r="E442" s="268"/>
      <c r="F442" s="268"/>
      <c r="G442" s="268"/>
      <c r="H442" s="268"/>
      <c r="I442" s="300">
        <v>0</v>
      </c>
      <c r="J442" s="270"/>
      <c r="K442" s="300">
        <v>42051.55</v>
      </c>
      <c r="L442" s="270"/>
      <c r="M442" s="300">
        <v>42051.55</v>
      </c>
      <c r="N442" s="267">
        <v>0</v>
      </c>
    </row>
    <row r="443" spans="1:14" x14ac:dyDescent="0.2">
      <c r="A443" s="28" t="s">
        <v>1527</v>
      </c>
      <c r="B443" s="13" t="s">
        <v>795</v>
      </c>
      <c r="C443" s="3" t="s">
        <v>0</v>
      </c>
      <c r="D443" s="13" t="s">
        <v>796</v>
      </c>
      <c r="E443" s="268"/>
      <c r="F443" s="268"/>
      <c r="G443" s="268"/>
      <c r="H443" s="268"/>
      <c r="I443" s="300">
        <v>0</v>
      </c>
      <c r="J443" s="270"/>
      <c r="K443" s="300">
        <v>9977.09</v>
      </c>
      <c r="L443" s="270"/>
      <c r="M443" s="300">
        <v>9977.09</v>
      </c>
      <c r="N443" s="267">
        <v>0</v>
      </c>
    </row>
    <row r="444" spans="1:14" x14ac:dyDescent="0.2">
      <c r="A444" s="28" t="s">
        <v>1528</v>
      </c>
      <c r="B444" s="13" t="s">
        <v>797</v>
      </c>
      <c r="C444" s="3" t="s">
        <v>0</v>
      </c>
      <c r="D444" s="13" t="s">
        <v>798</v>
      </c>
      <c r="E444" s="268"/>
      <c r="F444" s="268"/>
      <c r="G444" s="268"/>
      <c r="H444" s="268"/>
      <c r="I444" s="300">
        <v>0</v>
      </c>
      <c r="J444" s="270"/>
      <c r="K444" s="300">
        <v>484.8</v>
      </c>
      <c r="L444" s="270"/>
      <c r="M444" s="300">
        <v>484.8</v>
      </c>
      <c r="N444" s="267" t="e">
        <v>#N/A</v>
      </c>
    </row>
    <row r="445" spans="1:14" x14ac:dyDescent="0.2">
      <c r="A445" s="15" t="s">
        <v>0</v>
      </c>
      <c r="B445" s="16" t="s">
        <v>0</v>
      </c>
      <c r="C445" s="3" t="s">
        <v>0</v>
      </c>
      <c r="D445" s="16" t="s">
        <v>0</v>
      </c>
      <c r="E445" s="271"/>
      <c r="F445" s="271"/>
      <c r="G445" s="271"/>
      <c r="H445" s="271"/>
      <c r="I445" s="297"/>
      <c r="J445" s="271"/>
      <c r="K445" s="297"/>
      <c r="L445" s="271"/>
      <c r="M445" s="297"/>
      <c r="N445" s="267"/>
    </row>
    <row r="446" spans="1:14" x14ac:dyDescent="0.2">
      <c r="A446" s="9" t="s">
        <v>1529</v>
      </c>
      <c r="B446" s="10" t="s">
        <v>799</v>
      </c>
      <c r="C446" s="3" t="s">
        <v>0</v>
      </c>
      <c r="D446" s="10" t="s">
        <v>800</v>
      </c>
      <c r="E446" s="11"/>
      <c r="F446" s="11"/>
      <c r="G446" s="11"/>
      <c r="H446" s="11"/>
      <c r="I446" s="299">
        <v>0</v>
      </c>
      <c r="J446" s="266"/>
      <c r="K446" s="299">
        <v>1599.97</v>
      </c>
      <c r="L446" s="266"/>
      <c r="M446" s="299">
        <v>1599.97</v>
      </c>
      <c r="N446" s="267" t="s">
        <v>756</v>
      </c>
    </row>
    <row r="447" spans="1:14" x14ac:dyDescent="0.2">
      <c r="A447" s="9" t="s">
        <v>1530</v>
      </c>
      <c r="B447" s="10" t="s">
        <v>801</v>
      </c>
      <c r="C447" s="3" t="s">
        <v>0</v>
      </c>
      <c r="D447" s="10" t="s">
        <v>800</v>
      </c>
      <c r="E447" s="11"/>
      <c r="F447" s="11"/>
      <c r="G447" s="11"/>
      <c r="H447" s="11"/>
      <c r="I447" s="299">
        <v>0</v>
      </c>
      <c r="J447" s="266"/>
      <c r="K447" s="299">
        <v>1599.97</v>
      </c>
      <c r="L447" s="266"/>
      <c r="M447" s="299">
        <v>1599.97</v>
      </c>
      <c r="N447" s="267">
        <v>0</v>
      </c>
    </row>
    <row r="448" spans="1:14" x14ac:dyDescent="0.2">
      <c r="A448" s="28" t="s">
        <v>1531</v>
      </c>
      <c r="B448" s="13" t="s">
        <v>802</v>
      </c>
      <c r="C448" s="3" t="s">
        <v>0</v>
      </c>
      <c r="D448" s="13" t="s">
        <v>803</v>
      </c>
      <c r="E448" s="268"/>
      <c r="F448" s="268"/>
      <c r="G448" s="268"/>
      <c r="H448" s="268"/>
      <c r="I448" s="300">
        <v>0</v>
      </c>
      <c r="J448" s="270"/>
      <c r="K448" s="300">
        <v>1599.97</v>
      </c>
      <c r="L448" s="270"/>
      <c r="M448" s="300">
        <v>1599.97</v>
      </c>
      <c r="N448" s="267">
        <v>0</v>
      </c>
    </row>
    <row r="449" spans="1:14" x14ac:dyDescent="0.2">
      <c r="A449" s="18"/>
      <c r="B449" s="19"/>
      <c r="C449" s="19"/>
      <c r="D449" s="19"/>
      <c r="E449" s="19"/>
      <c r="F449" s="19"/>
      <c r="G449" s="19"/>
      <c r="H449" s="19"/>
      <c r="I449" s="302"/>
      <c r="J449" s="19"/>
      <c r="K449" s="302"/>
      <c r="L449" s="19"/>
      <c r="M449" s="302"/>
      <c r="N449" s="19"/>
    </row>
    <row r="450" spans="1:14" x14ac:dyDescent="0.2">
      <c r="A450" s="21"/>
      <c r="B450" s="22"/>
      <c r="C450" s="22"/>
      <c r="D450" s="22"/>
      <c r="E450" s="274"/>
      <c r="G450" s="21"/>
      <c r="H450" s="22"/>
      <c r="I450" s="303"/>
      <c r="J450" s="22"/>
      <c r="K450" s="303"/>
      <c r="L450" s="22"/>
      <c r="M450" s="304"/>
      <c r="N450" s="277"/>
    </row>
    <row r="451" spans="1:14" x14ac:dyDescent="0.2">
      <c r="A451" s="21"/>
      <c r="B451" s="22"/>
      <c r="C451" s="22"/>
      <c r="D451" s="22"/>
      <c r="E451" s="274"/>
      <c r="G451" s="21"/>
      <c r="H451" s="22"/>
      <c r="I451" s="303"/>
      <c r="J451" s="22"/>
      <c r="K451" s="303"/>
      <c r="L451" s="22"/>
      <c r="M451" s="304"/>
      <c r="N451" s="277"/>
    </row>
    <row r="452" spans="1:14" x14ac:dyDescent="0.2">
      <c r="A452" s="21"/>
      <c r="B452" s="22"/>
      <c r="C452" s="22"/>
      <c r="D452" s="22"/>
      <c r="E452" s="274"/>
      <c r="G452" s="21"/>
      <c r="H452" s="22"/>
      <c r="I452" s="303"/>
      <c r="J452" s="22"/>
      <c r="K452" s="303"/>
      <c r="L452" s="22"/>
      <c r="M452" s="304"/>
      <c r="N452" s="277"/>
    </row>
    <row r="453" spans="1:14" x14ac:dyDescent="0.2">
      <c r="A453" s="21"/>
      <c r="B453" s="22"/>
      <c r="C453" s="22"/>
      <c r="D453" s="22"/>
      <c r="E453" s="274"/>
      <c r="G453" s="21"/>
      <c r="H453" s="22"/>
      <c r="I453" s="303"/>
      <c r="J453" s="22"/>
      <c r="K453" s="303"/>
      <c r="L453" s="22"/>
      <c r="M453" s="304"/>
      <c r="N453" s="277"/>
    </row>
    <row r="454" spans="1:14" x14ac:dyDescent="0.2">
      <c r="E454" s="21"/>
      <c r="F454" s="22"/>
      <c r="G454" s="274"/>
      <c r="H454" s="277"/>
      <c r="I454" s="305"/>
    </row>
    <row r="455" spans="1:14" x14ac:dyDescent="0.2">
      <c r="E455" s="21"/>
      <c r="F455" s="22"/>
      <c r="G455" s="274"/>
      <c r="H455" s="277"/>
      <c r="I455" s="305"/>
    </row>
    <row r="456" spans="1:14" x14ac:dyDescent="0.2">
      <c r="A456" s="279"/>
      <c r="B456" s="280"/>
      <c r="C456" s="280"/>
      <c r="D456" s="280"/>
      <c r="E456" s="280"/>
      <c r="F456" s="280"/>
      <c r="G456" s="280"/>
      <c r="I456" s="306"/>
      <c r="J456" s="282"/>
      <c r="K456" s="296"/>
      <c r="L456" s="282"/>
      <c r="M456" s="296"/>
      <c r="N456" s="282"/>
    </row>
    <row r="457" spans="1:14" x14ac:dyDescent="0.2">
      <c r="L457" s="283"/>
      <c r="M457" s="296"/>
      <c r="N457" s="283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A1:J556"/>
  <sheetViews>
    <sheetView showGridLines="0" topLeftCell="A278" workbookViewId="0">
      <selection activeCell="B308" sqref="B308"/>
    </sheetView>
  </sheetViews>
  <sheetFormatPr defaultRowHeight="12" x14ac:dyDescent="0.2"/>
  <cols>
    <col min="1" max="1" width="9.28515625" style="308" customWidth="1"/>
    <col min="2" max="2" width="15.42578125" style="308" customWidth="1"/>
    <col min="3" max="3" width="5.28515625" style="308" customWidth="1"/>
    <col min="4" max="4" width="43.140625" style="308" customWidth="1"/>
    <col min="5" max="5" width="12.5703125" style="308" customWidth="1"/>
    <col min="6" max="7" width="19.42578125" style="309" customWidth="1"/>
    <col min="8" max="9" width="16.7109375" style="309" customWidth="1"/>
    <col min="10" max="10" width="13.140625" style="308" customWidth="1"/>
    <col min="11" max="16384" width="9.140625" style="308"/>
  </cols>
  <sheetData>
    <row r="1" spans="1:10" x14ac:dyDescent="0.2">
      <c r="H1" s="310"/>
      <c r="I1" s="310"/>
      <c r="J1" s="261"/>
    </row>
    <row r="2" spans="1:10" x14ac:dyDescent="0.2">
      <c r="A2" s="3" t="s">
        <v>0</v>
      </c>
      <c r="B2" s="4"/>
      <c r="H2" s="311"/>
      <c r="I2" s="311"/>
      <c r="J2" s="4"/>
    </row>
    <row r="3" spans="1:10" x14ac:dyDescent="0.2">
      <c r="A3" s="6" t="s">
        <v>1</v>
      </c>
      <c r="B3" s="6" t="s">
        <v>2</v>
      </c>
      <c r="C3" s="6" t="s">
        <v>3</v>
      </c>
      <c r="D3" s="7"/>
      <c r="E3" s="7"/>
      <c r="F3" s="312" t="s">
        <v>1140</v>
      </c>
      <c r="G3" s="312" t="s">
        <v>1141</v>
      </c>
      <c r="H3" s="312" t="s">
        <v>1142</v>
      </c>
      <c r="I3" s="312"/>
      <c r="J3" s="264"/>
    </row>
    <row r="4" spans="1:10" x14ac:dyDescent="0.2">
      <c r="A4" s="34">
        <v>10000</v>
      </c>
      <c r="B4" s="35" t="s">
        <v>1144</v>
      </c>
      <c r="C4" s="35" t="s">
        <v>4</v>
      </c>
      <c r="D4" s="36"/>
      <c r="E4" s="313">
        <v>22455124.969999999</v>
      </c>
      <c r="F4" s="313">
        <v>4424719.7300000004</v>
      </c>
      <c r="G4" s="313">
        <v>4739782.93</v>
      </c>
      <c r="H4" s="313">
        <v>22140061.77</v>
      </c>
      <c r="I4" s="313"/>
      <c r="J4" s="267"/>
    </row>
    <row r="5" spans="1:10" x14ac:dyDescent="0.2">
      <c r="A5" s="34">
        <v>10001</v>
      </c>
      <c r="B5" s="35" t="s">
        <v>5</v>
      </c>
      <c r="C5" s="3" t="s">
        <v>0</v>
      </c>
      <c r="D5" s="35" t="s">
        <v>6</v>
      </c>
      <c r="E5" s="313">
        <v>21743343.559999999</v>
      </c>
      <c r="F5" s="313">
        <v>4386661.4000000004</v>
      </c>
      <c r="G5" s="313">
        <v>4719426.08</v>
      </c>
      <c r="H5" s="313">
        <v>21410578.879999999</v>
      </c>
      <c r="I5" s="313"/>
      <c r="J5" s="267"/>
    </row>
    <row r="6" spans="1:10" x14ac:dyDescent="0.2">
      <c r="A6" s="34">
        <v>10002</v>
      </c>
      <c r="B6" s="35" t="s">
        <v>7</v>
      </c>
      <c r="C6" s="3" t="s">
        <v>0</v>
      </c>
      <c r="D6" s="35" t="s">
        <v>8</v>
      </c>
      <c r="E6" s="313">
        <v>20624415.370000001</v>
      </c>
      <c r="F6" s="313">
        <v>3971110.33</v>
      </c>
      <c r="G6" s="313">
        <v>4102462.1</v>
      </c>
      <c r="H6" s="313">
        <v>20493063.600000001</v>
      </c>
      <c r="I6" s="313"/>
      <c r="J6" s="267"/>
    </row>
    <row r="7" spans="1:10" x14ac:dyDescent="0.2">
      <c r="A7" s="34">
        <v>79</v>
      </c>
      <c r="B7" s="35" t="s">
        <v>9</v>
      </c>
      <c r="C7" s="3" t="s">
        <v>0</v>
      </c>
      <c r="D7" s="35" t="s">
        <v>8</v>
      </c>
      <c r="E7" s="313">
        <v>20624415.370000001</v>
      </c>
      <c r="F7" s="313">
        <v>3971110.33</v>
      </c>
      <c r="G7" s="313">
        <v>4102462.1</v>
      </c>
      <c r="H7" s="313">
        <v>20493063.600000001</v>
      </c>
      <c r="I7" s="313"/>
      <c r="J7" s="267"/>
    </row>
    <row r="8" spans="1:10" x14ac:dyDescent="0.2">
      <c r="A8" s="34">
        <v>10003</v>
      </c>
      <c r="B8" s="35" t="s">
        <v>10</v>
      </c>
      <c r="C8" s="3" t="s">
        <v>0</v>
      </c>
      <c r="D8" s="35" t="s">
        <v>11</v>
      </c>
      <c r="E8" s="313">
        <v>9000</v>
      </c>
      <c r="F8" s="313">
        <v>2387</v>
      </c>
      <c r="G8" s="313">
        <v>2387</v>
      </c>
      <c r="H8" s="313">
        <v>9000</v>
      </c>
      <c r="I8" s="313"/>
      <c r="J8" s="267"/>
    </row>
    <row r="9" spans="1:10" x14ac:dyDescent="0.2">
      <c r="A9" s="46">
        <v>10004</v>
      </c>
      <c r="B9" s="37" t="s">
        <v>1776</v>
      </c>
      <c r="C9" s="3" t="s">
        <v>0</v>
      </c>
      <c r="D9" s="37" t="s">
        <v>1777</v>
      </c>
      <c r="E9" s="314">
        <v>9000</v>
      </c>
      <c r="F9" s="314">
        <v>0</v>
      </c>
      <c r="G9" s="314">
        <v>0</v>
      </c>
      <c r="H9" s="314">
        <v>9000</v>
      </c>
      <c r="I9" s="314"/>
      <c r="J9" s="267"/>
    </row>
    <row r="10" spans="1:10" x14ac:dyDescent="0.2">
      <c r="A10" s="46">
        <v>15963</v>
      </c>
      <c r="B10" s="37" t="s">
        <v>13</v>
      </c>
      <c r="C10" s="3" t="s">
        <v>0</v>
      </c>
      <c r="D10" s="37" t="s">
        <v>14</v>
      </c>
      <c r="E10" s="314">
        <v>0</v>
      </c>
      <c r="F10" s="314">
        <v>2387</v>
      </c>
      <c r="G10" s="314">
        <v>2387</v>
      </c>
      <c r="H10" s="314">
        <v>0</v>
      </c>
      <c r="I10" s="314"/>
      <c r="J10" s="267"/>
    </row>
    <row r="11" spans="1:10" x14ac:dyDescent="0.2">
      <c r="A11" s="39" t="s">
        <v>0</v>
      </c>
      <c r="B11" s="15" t="s">
        <v>0</v>
      </c>
      <c r="C11" s="3" t="s">
        <v>0</v>
      </c>
      <c r="D11" s="15" t="s">
        <v>0</v>
      </c>
      <c r="E11" s="315"/>
      <c r="F11" s="315"/>
      <c r="G11" s="315"/>
      <c r="H11" s="315"/>
      <c r="I11" s="315"/>
      <c r="J11" s="267"/>
    </row>
    <row r="12" spans="1:10" x14ac:dyDescent="0.2">
      <c r="A12" s="34">
        <v>50</v>
      </c>
      <c r="B12" s="35" t="s">
        <v>15</v>
      </c>
      <c r="C12" s="3" t="s">
        <v>0</v>
      </c>
      <c r="D12" s="35" t="s">
        <v>16</v>
      </c>
      <c r="E12" s="313">
        <v>174408.98</v>
      </c>
      <c r="F12" s="313">
        <v>2248223.96</v>
      </c>
      <c r="G12" s="313">
        <v>2252631.46</v>
      </c>
      <c r="H12" s="313">
        <v>170001.48</v>
      </c>
      <c r="I12" s="313"/>
      <c r="J12" s="267">
        <f>VLOOKUP(A12,'DE PARA'!A:E,5,0)</f>
        <v>0</v>
      </c>
    </row>
    <row r="13" spans="1:10" x14ac:dyDescent="0.2">
      <c r="A13" s="46">
        <v>107166</v>
      </c>
      <c r="B13" s="37" t="s">
        <v>17</v>
      </c>
      <c r="C13" s="3" t="s">
        <v>0</v>
      </c>
      <c r="D13" s="37" t="s">
        <v>18</v>
      </c>
      <c r="E13" s="314">
        <v>5003.42</v>
      </c>
      <c r="F13" s="314">
        <v>1812674.68</v>
      </c>
      <c r="G13" s="314">
        <v>1806273.03</v>
      </c>
      <c r="H13" s="314">
        <v>11405.07</v>
      </c>
      <c r="I13" s="314">
        <f>H13</f>
        <v>11405.07</v>
      </c>
      <c r="J13" s="267" t="str">
        <f>VLOOKUP(A13,'DE PARA'!A:E,5,0)</f>
        <v>13.1</v>
      </c>
    </row>
    <row r="14" spans="1:10" x14ac:dyDescent="0.2">
      <c r="A14" s="46">
        <v>107190</v>
      </c>
      <c r="B14" s="37" t="s">
        <v>20</v>
      </c>
      <c r="C14" s="3" t="s">
        <v>0</v>
      </c>
      <c r="D14" s="37" t="s">
        <v>21</v>
      </c>
      <c r="E14" s="314">
        <v>169176.31</v>
      </c>
      <c r="F14" s="314">
        <v>426632.61</v>
      </c>
      <c r="G14" s="314">
        <v>437295.93</v>
      </c>
      <c r="H14" s="314">
        <v>158512.99</v>
      </c>
      <c r="I14" s="314">
        <f>H14</f>
        <v>158512.99</v>
      </c>
      <c r="J14" s="267" t="str">
        <f>VLOOKUP(A14,'DE PARA'!A:E,5,0)</f>
        <v>13.2</v>
      </c>
    </row>
    <row r="15" spans="1:10" x14ac:dyDescent="0.2">
      <c r="A15" s="46">
        <v>107212</v>
      </c>
      <c r="B15" s="37" t="s">
        <v>23</v>
      </c>
      <c r="C15" s="3" t="s">
        <v>0</v>
      </c>
      <c r="D15" s="37" t="s">
        <v>24</v>
      </c>
      <c r="E15" s="314">
        <v>19.28</v>
      </c>
      <c r="F15" s="314">
        <v>0</v>
      </c>
      <c r="G15" s="314">
        <v>0</v>
      </c>
      <c r="H15" s="314">
        <v>19.28</v>
      </c>
      <c r="I15" s="314">
        <f>H15</f>
        <v>19.28</v>
      </c>
      <c r="J15" s="267" t="str">
        <f>VLOOKUP(A15,'DE PARA'!A:E,5,0)</f>
        <v>13.4</v>
      </c>
    </row>
    <row r="16" spans="1:10" x14ac:dyDescent="0.2">
      <c r="A16" s="46">
        <v>107220</v>
      </c>
      <c r="B16" s="37" t="s">
        <v>26</v>
      </c>
      <c r="C16" s="3" t="s">
        <v>0</v>
      </c>
      <c r="D16" s="37" t="s">
        <v>27</v>
      </c>
      <c r="E16" s="314">
        <v>209.97</v>
      </c>
      <c r="F16" s="314">
        <v>8916.67</v>
      </c>
      <c r="G16" s="314">
        <v>9062.5</v>
      </c>
      <c r="H16" s="314">
        <v>64.14</v>
      </c>
      <c r="I16" s="314">
        <f>H16</f>
        <v>64.14</v>
      </c>
      <c r="J16" s="267" t="str">
        <f>VLOOKUP(A16,'DE PARA'!A:E,5,0)</f>
        <v>13.5</v>
      </c>
    </row>
    <row r="17" spans="1:10" x14ac:dyDescent="0.2">
      <c r="A17" s="39" t="s">
        <v>0</v>
      </c>
      <c r="B17" s="15" t="s">
        <v>0</v>
      </c>
      <c r="C17" s="3" t="s">
        <v>0</v>
      </c>
      <c r="D17" s="15" t="s">
        <v>0</v>
      </c>
      <c r="E17" s="315"/>
      <c r="F17" s="315"/>
      <c r="G17" s="315"/>
      <c r="H17" s="315"/>
      <c r="I17" s="315"/>
      <c r="J17" s="267"/>
    </row>
    <row r="18" spans="1:10" x14ac:dyDescent="0.2">
      <c r="A18" s="34">
        <v>49</v>
      </c>
      <c r="B18" s="35" t="s">
        <v>29</v>
      </c>
      <c r="C18" s="3" t="s">
        <v>0</v>
      </c>
      <c r="D18" s="35" t="s">
        <v>30</v>
      </c>
      <c r="E18" s="313">
        <v>683.97</v>
      </c>
      <c r="F18" s="313">
        <v>478252.7</v>
      </c>
      <c r="G18" s="313">
        <v>478321.7</v>
      </c>
      <c r="H18" s="313">
        <v>614.97</v>
      </c>
      <c r="I18" s="313"/>
      <c r="J18" s="267" t="str">
        <f>VLOOKUP(A18,'DE PARA'!A:E,5,0)</f>
        <v>13.3</v>
      </c>
    </row>
    <row r="19" spans="1:10" x14ac:dyDescent="0.2">
      <c r="A19" s="46">
        <v>109223</v>
      </c>
      <c r="B19" s="37" t="s">
        <v>36</v>
      </c>
      <c r="C19" s="3" t="s">
        <v>0</v>
      </c>
      <c r="D19" s="37" t="s">
        <v>37</v>
      </c>
      <c r="E19" s="314">
        <v>683.97</v>
      </c>
      <c r="F19" s="314">
        <v>0</v>
      </c>
      <c r="G19" s="314">
        <v>69</v>
      </c>
      <c r="H19" s="314">
        <v>614.97</v>
      </c>
      <c r="I19" s="314">
        <f>H19</f>
        <v>614.97</v>
      </c>
      <c r="J19" s="267"/>
    </row>
    <row r="20" spans="1:10" x14ac:dyDescent="0.2">
      <c r="A20" s="46">
        <v>112240</v>
      </c>
      <c r="B20" s="37" t="s">
        <v>1158</v>
      </c>
      <c r="C20" s="3" t="s">
        <v>0</v>
      </c>
      <c r="D20" s="37" t="s">
        <v>1159</v>
      </c>
      <c r="E20" s="314">
        <v>0</v>
      </c>
      <c r="F20" s="314">
        <v>194373.33</v>
      </c>
      <c r="G20" s="314">
        <v>194373.33</v>
      </c>
      <c r="H20" s="314">
        <v>0</v>
      </c>
      <c r="I20" s="314">
        <f>H20</f>
        <v>0</v>
      </c>
      <c r="J20" s="267"/>
    </row>
    <row r="21" spans="1:10" x14ac:dyDescent="0.2">
      <c r="A21" s="46">
        <v>112593</v>
      </c>
      <c r="B21" s="37" t="s">
        <v>1533</v>
      </c>
      <c r="C21" s="3" t="s">
        <v>0</v>
      </c>
      <c r="D21" s="37" t="s">
        <v>1175</v>
      </c>
      <c r="E21" s="314">
        <v>0</v>
      </c>
      <c r="F21" s="314">
        <v>283879.37</v>
      </c>
      <c r="G21" s="314">
        <v>283879.37</v>
      </c>
      <c r="H21" s="314">
        <v>0</v>
      </c>
      <c r="I21" s="314">
        <f>H21</f>
        <v>0</v>
      </c>
      <c r="J21" s="267"/>
    </row>
    <row r="22" spans="1:10" x14ac:dyDescent="0.2">
      <c r="A22" s="39" t="s">
        <v>0</v>
      </c>
      <c r="B22" s="15" t="s">
        <v>0</v>
      </c>
      <c r="C22" s="3" t="s">
        <v>0</v>
      </c>
      <c r="D22" s="15" t="s">
        <v>0</v>
      </c>
      <c r="E22" s="315"/>
      <c r="F22" s="315"/>
      <c r="G22" s="315"/>
      <c r="H22" s="315"/>
      <c r="I22" s="315"/>
      <c r="J22" s="267"/>
    </row>
    <row r="23" spans="1:10" x14ac:dyDescent="0.2">
      <c r="A23" s="34">
        <v>48</v>
      </c>
      <c r="B23" s="35" t="s">
        <v>44</v>
      </c>
      <c r="C23" s="3" t="s">
        <v>0</v>
      </c>
      <c r="D23" s="35" t="s">
        <v>45</v>
      </c>
      <c r="E23" s="313">
        <v>14433834.890000001</v>
      </c>
      <c r="F23" s="313">
        <v>1190517.03</v>
      </c>
      <c r="G23" s="313">
        <v>888703.54</v>
      </c>
      <c r="H23" s="313">
        <v>14735648.380000001</v>
      </c>
      <c r="I23" s="313"/>
      <c r="J23" s="267">
        <f>VLOOKUP(A23,'DE PARA'!A:E,5,0)</f>
        <v>0</v>
      </c>
    </row>
    <row r="24" spans="1:10" x14ac:dyDescent="0.2">
      <c r="A24" s="46">
        <v>107174</v>
      </c>
      <c r="B24" s="37" t="s">
        <v>46</v>
      </c>
      <c r="C24" s="3" t="s">
        <v>0</v>
      </c>
      <c r="D24" s="37" t="s">
        <v>47</v>
      </c>
      <c r="E24" s="314">
        <v>4693993.07</v>
      </c>
      <c r="F24" s="314">
        <v>642732.79</v>
      </c>
      <c r="G24" s="314">
        <v>870866.24</v>
      </c>
      <c r="H24" s="314">
        <v>4465859.62</v>
      </c>
      <c r="I24" s="314">
        <f>H24</f>
        <v>4465859.62</v>
      </c>
      <c r="J24" s="267" t="str">
        <f>VLOOKUP(A24,'DE PARA'!A:E,5,0)</f>
        <v>13.1</v>
      </c>
    </row>
    <row r="25" spans="1:10" x14ac:dyDescent="0.2">
      <c r="A25" s="46">
        <v>107204</v>
      </c>
      <c r="B25" s="37" t="s">
        <v>48</v>
      </c>
      <c r="C25" s="3" t="s">
        <v>0</v>
      </c>
      <c r="D25" s="37" t="s">
        <v>49</v>
      </c>
      <c r="E25" s="314">
        <v>85452.24</v>
      </c>
      <c r="F25" s="314">
        <v>905.47</v>
      </c>
      <c r="G25" s="314">
        <v>0</v>
      </c>
      <c r="H25" s="314">
        <v>86357.71</v>
      </c>
      <c r="I25" s="314">
        <f>H25</f>
        <v>86357.71</v>
      </c>
      <c r="J25" s="267" t="str">
        <f>VLOOKUP(A25,'DE PARA'!A:E,5,0)</f>
        <v>13.2</v>
      </c>
    </row>
    <row r="26" spans="1:10" x14ac:dyDescent="0.2">
      <c r="A26" s="46">
        <v>107239</v>
      </c>
      <c r="B26" s="37" t="s">
        <v>50</v>
      </c>
      <c r="C26" s="3" t="s">
        <v>0</v>
      </c>
      <c r="D26" s="37" t="s">
        <v>51</v>
      </c>
      <c r="E26" s="314">
        <v>1307164.3</v>
      </c>
      <c r="F26" s="314">
        <v>23577.62</v>
      </c>
      <c r="G26" s="314">
        <v>2183.02</v>
      </c>
      <c r="H26" s="314">
        <v>1328558.8999999999</v>
      </c>
      <c r="I26" s="314">
        <f>H26</f>
        <v>1328558.8999999999</v>
      </c>
      <c r="J26" s="267" t="str">
        <f>VLOOKUP(A26,'DE PARA'!A:E,5,0)</f>
        <v>13.5</v>
      </c>
    </row>
    <row r="27" spans="1:10" x14ac:dyDescent="0.2">
      <c r="A27" s="46">
        <v>107476</v>
      </c>
      <c r="B27" s="37" t="s">
        <v>52</v>
      </c>
      <c r="C27" s="3" t="s">
        <v>0</v>
      </c>
      <c r="D27" s="37" t="s">
        <v>53</v>
      </c>
      <c r="E27" s="314">
        <v>7073508.6100000003</v>
      </c>
      <c r="F27" s="314">
        <v>508977.49</v>
      </c>
      <c r="G27" s="314">
        <v>13658.1</v>
      </c>
      <c r="H27" s="314">
        <v>7568828</v>
      </c>
      <c r="I27" s="314">
        <f>H27</f>
        <v>7568828</v>
      </c>
      <c r="J27" s="267" t="str">
        <f>VLOOKUP(A27,'DE PARA'!A:E,5,0)</f>
        <v>13.2</v>
      </c>
    </row>
    <row r="28" spans="1:10" x14ac:dyDescent="0.2">
      <c r="A28" s="46">
        <v>107689</v>
      </c>
      <c r="B28" s="37" t="s">
        <v>54</v>
      </c>
      <c r="C28" s="3" t="s">
        <v>0</v>
      </c>
      <c r="D28" s="37" t="s">
        <v>55</v>
      </c>
      <c r="E28" s="314">
        <v>1273716.67</v>
      </c>
      <c r="F28" s="314">
        <v>14323.66</v>
      </c>
      <c r="G28" s="314">
        <v>1996.18</v>
      </c>
      <c r="H28" s="314">
        <v>1286044.1499999999</v>
      </c>
      <c r="I28" s="314">
        <f>H28</f>
        <v>1286044.1499999999</v>
      </c>
      <c r="J28" s="267" t="str">
        <f>VLOOKUP(A28,'DE PARA'!A:E,5,0)</f>
        <v>13.4</v>
      </c>
    </row>
    <row r="29" spans="1:10" x14ac:dyDescent="0.2">
      <c r="A29" s="39" t="s">
        <v>0</v>
      </c>
      <c r="B29" s="15" t="s">
        <v>0</v>
      </c>
      <c r="C29" s="3" t="s">
        <v>0</v>
      </c>
      <c r="D29" s="15" t="s">
        <v>0</v>
      </c>
      <c r="E29" s="315"/>
      <c r="F29" s="315"/>
      <c r="G29" s="315"/>
      <c r="H29" s="315"/>
      <c r="I29" s="315"/>
      <c r="J29" s="267"/>
    </row>
    <row r="30" spans="1:10" x14ac:dyDescent="0.2">
      <c r="A30" s="34">
        <v>39</v>
      </c>
      <c r="B30" s="35" t="s">
        <v>56</v>
      </c>
      <c r="C30" s="3" t="s">
        <v>0</v>
      </c>
      <c r="D30" s="35" t="s">
        <v>57</v>
      </c>
      <c r="E30" s="313">
        <v>6006487.5300000003</v>
      </c>
      <c r="F30" s="313">
        <v>51729.64</v>
      </c>
      <c r="G30" s="313">
        <v>480418.4</v>
      </c>
      <c r="H30" s="313">
        <v>5577798.7699999996</v>
      </c>
      <c r="I30" s="314">
        <f>H30</f>
        <v>5577798.7699999996</v>
      </c>
      <c r="J30" s="267" t="str">
        <f>VLOOKUP(A30,'DE PARA'!A:E,5,0)</f>
        <v>13.3</v>
      </c>
    </row>
    <row r="31" spans="1:10" x14ac:dyDescent="0.2">
      <c r="A31" s="46">
        <v>106070</v>
      </c>
      <c r="B31" s="37" t="s">
        <v>58</v>
      </c>
      <c r="C31" s="3" t="s">
        <v>0</v>
      </c>
      <c r="D31" s="37" t="s">
        <v>59</v>
      </c>
      <c r="E31" s="314">
        <v>139919.5</v>
      </c>
      <c r="F31" s="314">
        <v>1346.7</v>
      </c>
      <c r="G31" s="314">
        <v>0</v>
      </c>
      <c r="H31" s="314">
        <v>141266.20000000001</v>
      </c>
      <c r="I31" s="314"/>
      <c r="J31" s="267"/>
    </row>
    <row r="32" spans="1:10" x14ac:dyDescent="0.2">
      <c r="A32" s="46">
        <v>109231</v>
      </c>
      <c r="B32" s="37" t="s">
        <v>68</v>
      </c>
      <c r="C32" s="3" t="s">
        <v>0</v>
      </c>
      <c r="D32" s="37" t="s">
        <v>69</v>
      </c>
      <c r="E32" s="314">
        <v>46283.199999999997</v>
      </c>
      <c r="F32" s="314">
        <v>520.79999999999995</v>
      </c>
      <c r="G32" s="314">
        <v>91.2</v>
      </c>
      <c r="H32" s="314">
        <v>46712.800000000003</v>
      </c>
      <c r="I32" s="314"/>
      <c r="J32" s="267"/>
    </row>
    <row r="33" spans="1:10" x14ac:dyDescent="0.2">
      <c r="A33" s="46">
        <v>110183</v>
      </c>
      <c r="B33" s="37" t="s">
        <v>72</v>
      </c>
      <c r="C33" s="3" t="s">
        <v>0</v>
      </c>
      <c r="D33" s="37" t="s">
        <v>73</v>
      </c>
      <c r="E33" s="314">
        <v>421118.81</v>
      </c>
      <c r="F33" s="314">
        <v>3790.99</v>
      </c>
      <c r="G33" s="314">
        <v>0</v>
      </c>
      <c r="H33" s="314">
        <v>424909.8</v>
      </c>
      <c r="I33" s="314"/>
      <c r="J33" s="267"/>
    </row>
    <row r="34" spans="1:10" x14ac:dyDescent="0.2">
      <c r="A34" s="46">
        <v>112259</v>
      </c>
      <c r="B34" s="37" t="s">
        <v>1172</v>
      </c>
      <c r="C34" s="3" t="s">
        <v>0</v>
      </c>
      <c r="D34" s="37" t="s">
        <v>1159</v>
      </c>
      <c r="E34" s="314">
        <v>4963123.3600000003</v>
      </c>
      <c r="F34" s="314">
        <v>43762.05</v>
      </c>
      <c r="G34" s="314">
        <v>195392</v>
      </c>
      <c r="H34" s="314">
        <v>4811493.41</v>
      </c>
      <c r="I34" s="314"/>
      <c r="J34" s="267"/>
    </row>
    <row r="35" spans="1:10" x14ac:dyDescent="0.2">
      <c r="A35" s="46">
        <v>112402</v>
      </c>
      <c r="B35" s="37" t="s">
        <v>1174</v>
      </c>
      <c r="C35" s="3" t="s">
        <v>0</v>
      </c>
      <c r="D35" s="37" t="s">
        <v>1175</v>
      </c>
      <c r="E35" s="314">
        <v>436042.66</v>
      </c>
      <c r="F35" s="314">
        <v>2309.1</v>
      </c>
      <c r="G35" s="314">
        <v>284935.2</v>
      </c>
      <c r="H35" s="314">
        <v>153416.56</v>
      </c>
      <c r="I35" s="314"/>
      <c r="J35" s="267"/>
    </row>
    <row r="36" spans="1:10" x14ac:dyDescent="0.2">
      <c r="A36" s="39" t="s">
        <v>0</v>
      </c>
      <c r="B36" s="15" t="s">
        <v>0</v>
      </c>
      <c r="C36" s="3" t="s">
        <v>0</v>
      </c>
      <c r="D36" s="15" t="s">
        <v>0</v>
      </c>
      <c r="E36" s="315"/>
      <c r="F36" s="315"/>
      <c r="G36" s="315"/>
      <c r="H36" s="315"/>
      <c r="I36" s="315"/>
      <c r="J36" s="267"/>
    </row>
    <row r="37" spans="1:10" x14ac:dyDescent="0.2">
      <c r="A37" s="34">
        <v>10017</v>
      </c>
      <c r="B37" s="35" t="s">
        <v>74</v>
      </c>
      <c r="C37" s="3" t="s">
        <v>0</v>
      </c>
      <c r="D37" s="35" t="s">
        <v>75</v>
      </c>
      <c r="E37" s="313">
        <v>1118928.19</v>
      </c>
      <c r="F37" s="313">
        <v>415551.07</v>
      </c>
      <c r="G37" s="313">
        <v>616963.98</v>
      </c>
      <c r="H37" s="313">
        <v>917515.28</v>
      </c>
      <c r="I37" s="313"/>
      <c r="J37" s="267"/>
    </row>
    <row r="38" spans="1:10" x14ac:dyDescent="0.2">
      <c r="A38" s="34">
        <v>26</v>
      </c>
      <c r="B38" s="35" t="s">
        <v>76</v>
      </c>
      <c r="C38" s="3" t="s">
        <v>0</v>
      </c>
      <c r="D38" s="35" t="s">
        <v>77</v>
      </c>
      <c r="E38" s="313">
        <v>372695.07</v>
      </c>
      <c r="F38" s="313">
        <v>231470.34</v>
      </c>
      <c r="G38" s="313">
        <v>430656.57</v>
      </c>
      <c r="H38" s="313">
        <v>173508.84</v>
      </c>
      <c r="I38" s="313"/>
      <c r="J38" s="267"/>
    </row>
    <row r="39" spans="1:10" x14ac:dyDescent="0.2">
      <c r="A39" s="34">
        <v>10018</v>
      </c>
      <c r="B39" s="35" t="s">
        <v>78</v>
      </c>
      <c r="C39" s="3" t="s">
        <v>0</v>
      </c>
      <c r="D39" s="35" t="s">
        <v>79</v>
      </c>
      <c r="E39" s="313">
        <v>372695.07</v>
      </c>
      <c r="F39" s="313">
        <v>231470.34</v>
      </c>
      <c r="G39" s="313">
        <v>430656.57</v>
      </c>
      <c r="H39" s="313">
        <v>173508.84</v>
      </c>
      <c r="I39" s="313"/>
      <c r="J39" s="267"/>
    </row>
    <row r="40" spans="1:10" x14ac:dyDescent="0.2">
      <c r="A40" s="46">
        <v>10024</v>
      </c>
      <c r="B40" s="37" t="s">
        <v>80</v>
      </c>
      <c r="C40" s="3" t="s">
        <v>0</v>
      </c>
      <c r="D40" s="37" t="s">
        <v>81</v>
      </c>
      <c r="E40" s="314">
        <v>14490</v>
      </c>
      <c r="F40" s="314">
        <v>20000</v>
      </c>
      <c r="G40" s="314">
        <v>34490</v>
      </c>
      <c r="H40" s="314">
        <v>0</v>
      </c>
      <c r="I40" s="314"/>
      <c r="J40" s="267"/>
    </row>
    <row r="41" spans="1:10" x14ac:dyDescent="0.2">
      <c r="A41" s="46">
        <v>10025</v>
      </c>
      <c r="B41" s="37" t="s">
        <v>82</v>
      </c>
      <c r="C41" s="3" t="s">
        <v>0</v>
      </c>
      <c r="D41" s="37" t="s">
        <v>83</v>
      </c>
      <c r="E41" s="314">
        <v>262203.77</v>
      </c>
      <c r="F41" s="314">
        <v>166840.01</v>
      </c>
      <c r="G41" s="314">
        <v>298104.74</v>
      </c>
      <c r="H41" s="314">
        <v>130939.04</v>
      </c>
      <c r="I41" s="314"/>
      <c r="J41" s="267"/>
    </row>
    <row r="42" spans="1:10" x14ac:dyDescent="0.2">
      <c r="A42" s="46">
        <v>10027</v>
      </c>
      <c r="B42" s="37" t="s">
        <v>84</v>
      </c>
      <c r="C42" s="3" t="s">
        <v>0</v>
      </c>
      <c r="D42" s="37" t="s">
        <v>85</v>
      </c>
      <c r="E42" s="314">
        <v>87837.87</v>
      </c>
      <c r="F42" s="314">
        <v>38356.370000000003</v>
      </c>
      <c r="G42" s="314">
        <v>87837.87</v>
      </c>
      <c r="H42" s="314">
        <v>38356.370000000003</v>
      </c>
      <c r="I42" s="314"/>
      <c r="J42" s="267"/>
    </row>
    <row r="43" spans="1:10" x14ac:dyDescent="0.2">
      <c r="A43" s="46">
        <v>10029</v>
      </c>
      <c r="B43" s="37" t="s">
        <v>86</v>
      </c>
      <c r="C43" s="3" t="s">
        <v>0</v>
      </c>
      <c r="D43" s="37" t="s">
        <v>87</v>
      </c>
      <c r="E43" s="314">
        <v>8163.43</v>
      </c>
      <c r="F43" s="314">
        <v>6273.96</v>
      </c>
      <c r="G43" s="314">
        <v>10223.959999999999</v>
      </c>
      <c r="H43" s="314">
        <v>4213.43</v>
      </c>
      <c r="I43" s="314"/>
      <c r="J43" s="267"/>
    </row>
    <row r="44" spans="1:10" x14ac:dyDescent="0.2">
      <c r="A44" s="39" t="s">
        <v>0</v>
      </c>
      <c r="B44" s="15" t="s">
        <v>0</v>
      </c>
      <c r="C44" s="3" t="s">
        <v>0</v>
      </c>
      <c r="D44" s="15" t="s">
        <v>0</v>
      </c>
      <c r="E44" s="315"/>
      <c r="F44" s="315"/>
      <c r="G44" s="315"/>
      <c r="H44" s="315"/>
      <c r="I44" s="315"/>
      <c r="J44" s="267"/>
    </row>
    <row r="45" spans="1:10" x14ac:dyDescent="0.2">
      <c r="A45" s="34">
        <v>28</v>
      </c>
      <c r="B45" s="35" t="s">
        <v>88</v>
      </c>
      <c r="C45" s="3" t="s">
        <v>0</v>
      </c>
      <c r="D45" s="35" t="s">
        <v>89</v>
      </c>
      <c r="E45" s="313">
        <v>695652.58</v>
      </c>
      <c r="F45" s="313">
        <v>184080.73</v>
      </c>
      <c r="G45" s="313">
        <v>181042.5</v>
      </c>
      <c r="H45" s="313">
        <v>698690.81</v>
      </c>
      <c r="I45" s="313"/>
      <c r="J45" s="267"/>
    </row>
    <row r="46" spans="1:10" x14ac:dyDescent="0.2">
      <c r="A46" s="34">
        <v>31</v>
      </c>
      <c r="B46" s="35" t="s">
        <v>90</v>
      </c>
      <c r="C46" s="3" t="s">
        <v>0</v>
      </c>
      <c r="D46" s="35" t="s">
        <v>91</v>
      </c>
      <c r="E46" s="313">
        <v>695652.58</v>
      </c>
      <c r="F46" s="313">
        <v>184080.73</v>
      </c>
      <c r="G46" s="313">
        <v>181042.5</v>
      </c>
      <c r="H46" s="313">
        <v>698690.81</v>
      </c>
      <c r="I46" s="313"/>
      <c r="J46" s="267"/>
    </row>
    <row r="47" spans="1:10" x14ac:dyDescent="0.2">
      <c r="A47" s="46">
        <v>10031</v>
      </c>
      <c r="B47" s="37" t="s">
        <v>92</v>
      </c>
      <c r="C47" s="3" t="s">
        <v>0</v>
      </c>
      <c r="D47" s="37" t="s">
        <v>93</v>
      </c>
      <c r="E47" s="314">
        <v>0</v>
      </c>
      <c r="F47" s="314">
        <v>130558</v>
      </c>
      <c r="G47" s="314">
        <v>130558</v>
      </c>
      <c r="H47" s="314">
        <v>0</v>
      </c>
      <c r="I47" s="314"/>
      <c r="J47" s="267"/>
    </row>
    <row r="48" spans="1:10" x14ac:dyDescent="0.2">
      <c r="A48" s="46">
        <v>10032</v>
      </c>
      <c r="B48" s="37" t="s">
        <v>94</v>
      </c>
      <c r="C48" s="3" t="s">
        <v>0</v>
      </c>
      <c r="D48" s="37" t="s">
        <v>95</v>
      </c>
      <c r="E48" s="314">
        <v>20252.11</v>
      </c>
      <c r="F48" s="314">
        <v>36816</v>
      </c>
      <c r="G48" s="314">
        <v>34729.300000000003</v>
      </c>
      <c r="H48" s="314">
        <v>22338.81</v>
      </c>
      <c r="I48" s="314"/>
      <c r="J48" s="267"/>
    </row>
    <row r="49" spans="1:10" x14ac:dyDescent="0.2">
      <c r="A49" s="46">
        <v>10033</v>
      </c>
      <c r="B49" s="37" t="s">
        <v>96</v>
      </c>
      <c r="C49" s="3" t="s">
        <v>0</v>
      </c>
      <c r="D49" s="37" t="s">
        <v>97</v>
      </c>
      <c r="E49" s="314">
        <v>175676.88</v>
      </c>
      <c r="F49" s="314">
        <v>0</v>
      </c>
      <c r="G49" s="314">
        <v>4840</v>
      </c>
      <c r="H49" s="314">
        <v>170836.88</v>
      </c>
      <c r="I49" s="314"/>
      <c r="J49" s="267"/>
    </row>
    <row r="50" spans="1:10" x14ac:dyDescent="0.2">
      <c r="A50" s="46">
        <v>10034</v>
      </c>
      <c r="B50" s="37" t="s">
        <v>98</v>
      </c>
      <c r="C50" s="3" t="s">
        <v>0</v>
      </c>
      <c r="D50" s="37" t="s">
        <v>99</v>
      </c>
      <c r="E50" s="314">
        <v>0</v>
      </c>
      <c r="F50" s="314">
        <v>10915.17</v>
      </c>
      <c r="G50" s="314">
        <v>10915.17</v>
      </c>
      <c r="H50" s="314">
        <v>0</v>
      </c>
      <c r="I50" s="314"/>
      <c r="J50" s="267"/>
    </row>
    <row r="51" spans="1:10" x14ac:dyDescent="0.2">
      <c r="A51" s="46">
        <v>10036</v>
      </c>
      <c r="B51" s="37" t="s">
        <v>100</v>
      </c>
      <c r="C51" s="3" t="s">
        <v>0</v>
      </c>
      <c r="D51" s="37" t="s">
        <v>101</v>
      </c>
      <c r="E51" s="314">
        <v>499723.59</v>
      </c>
      <c r="F51" s="314">
        <v>5791.56</v>
      </c>
      <c r="G51" s="314">
        <v>0.03</v>
      </c>
      <c r="H51" s="314">
        <v>505515.12</v>
      </c>
      <c r="I51" s="314"/>
      <c r="J51" s="267"/>
    </row>
    <row r="52" spans="1:10" x14ac:dyDescent="0.2">
      <c r="A52" s="39" t="s">
        <v>0</v>
      </c>
      <c r="B52" s="15" t="s">
        <v>0</v>
      </c>
      <c r="C52" s="3" t="s">
        <v>0</v>
      </c>
      <c r="D52" s="15" t="s">
        <v>0</v>
      </c>
      <c r="E52" s="315"/>
      <c r="F52" s="315"/>
      <c r="G52" s="315"/>
      <c r="H52" s="315"/>
      <c r="I52" s="315"/>
      <c r="J52" s="267"/>
    </row>
    <row r="53" spans="1:10" x14ac:dyDescent="0.2">
      <c r="A53" s="34">
        <v>72</v>
      </c>
      <c r="B53" s="35" t="s">
        <v>102</v>
      </c>
      <c r="C53" s="3" t="s">
        <v>0</v>
      </c>
      <c r="D53" s="35" t="s">
        <v>103</v>
      </c>
      <c r="E53" s="313">
        <v>50580.54</v>
      </c>
      <c r="F53" s="313">
        <v>0</v>
      </c>
      <c r="G53" s="313">
        <v>5264.91</v>
      </c>
      <c r="H53" s="313">
        <v>45315.63</v>
      </c>
      <c r="I53" s="313"/>
      <c r="J53" s="267"/>
    </row>
    <row r="54" spans="1:10" x14ac:dyDescent="0.2">
      <c r="A54" s="34">
        <v>73</v>
      </c>
      <c r="B54" s="35" t="s">
        <v>104</v>
      </c>
      <c r="C54" s="3" t="s">
        <v>0</v>
      </c>
      <c r="D54" s="35" t="s">
        <v>103</v>
      </c>
      <c r="E54" s="313">
        <v>50580.54</v>
      </c>
      <c r="F54" s="313">
        <v>0</v>
      </c>
      <c r="G54" s="313">
        <v>5264.91</v>
      </c>
      <c r="H54" s="313">
        <v>45315.63</v>
      </c>
      <c r="I54" s="313"/>
      <c r="J54" s="267"/>
    </row>
    <row r="55" spans="1:10" x14ac:dyDescent="0.2">
      <c r="A55" s="46">
        <v>10058</v>
      </c>
      <c r="B55" s="37" t="s">
        <v>105</v>
      </c>
      <c r="C55" s="3" t="s">
        <v>0</v>
      </c>
      <c r="D55" s="37" t="s">
        <v>106</v>
      </c>
      <c r="E55" s="314">
        <v>50580.54</v>
      </c>
      <c r="F55" s="314">
        <v>0</v>
      </c>
      <c r="G55" s="314">
        <v>5264.91</v>
      </c>
      <c r="H55" s="314">
        <v>45315.63</v>
      </c>
      <c r="I55" s="314"/>
      <c r="J55" s="267"/>
    </row>
    <row r="56" spans="1:10" x14ac:dyDescent="0.2">
      <c r="A56" s="39" t="s">
        <v>0</v>
      </c>
      <c r="B56" s="15" t="s">
        <v>0</v>
      </c>
      <c r="C56" s="3" t="s">
        <v>0</v>
      </c>
      <c r="D56" s="15" t="s">
        <v>0</v>
      </c>
      <c r="E56" s="315"/>
      <c r="F56" s="315"/>
      <c r="G56" s="315"/>
      <c r="H56" s="315"/>
      <c r="I56" s="315"/>
      <c r="J56" s="267"/>
    </row>
    <row r="57" spans="1:10" x14ac:dyDescent="0.2">
      <c r="A57" s="34">
        <v>46</v>
      </c>
      <c r="B57" s="35" t="s">
        <v>107</v>
      </c>
      <c r="C57" s="3" t="s">
        <v>0</v>
      </c>
      <c r="D57" s="35" t="s">
        <v>108</v>
      </c>
      <c r="E57" s="313">
        <v>711781.41</v>
      </c>
      <c r="F57" s="313">
        <v>38058.33</v>
      </c>
      <c r="G57" s="313">
        <v>20356.849999999999</v>
      </c>
      <c r="H57" s="313">
        <v>729482.89</v>
      </c>
      <c r="I57" s="313"/>
      <c r="J57" s="267"/>
    </row>
    <row r="58" spans="1:10" x14ac:dyDescent="0.2">
      <c r="A58" s="34">
        <v>47</v>
      </c>
      <c r="B58" s="35" t="s">
        <v>109</v>
      </c>
      <c r="C58" s="3" t="s">
        <v>0</v>
      </c>
      <c r="D58" s="35" t="s">
        <v>110</v>
      </c>
      <c r="E58" s="313">
        <v>711781.41</v>
      </c>
      <c r="F58" s="313">
        <v>38058.33</v>
      </c>
      <c r="G58" s="313">
        <v>20356.849999999999</v>
      </c>
      <c r="H58" s="313">
        <v>729482.89</v>
      </c>
      <c r="I58" s="313"/>
      <c r="J58" s="267"/>
    </row>
    <row r="59" spans="1:10" x14ac:dyDescent="0.2">
      <c r="A59" s="34">
        <v>99</v>
      </c>
      <c r="B59" s="35" t="s">
        <v>111</v>
      </c>
      <c r="C59" s="3" t="s">
        <v>0</v>
      </c>
      <c r="D59" s="35" t="s">
        <v>112</v>
      </c>
      <c r="E59" s="313">
        <v>2798747.83</v>
      </c>
      <c r="F59" s="313">
        <v>38058.33</v>
      </c>
      <c r="G59" s="313">
        <v>0</v>
      </c>
      <c r="H59" s="313">
        <v>2836806.16</v>
      </c>
      <c r="I59" s="313"/>
      <c r="J59" s="267"/>
    </row>
    <row r="60" spans="1:10" x14ac:dyDescent="0.2">
      <c r="A60" s="34">
        <v>100</v>
      </c>
      <c r="B60" s="35" t="s">
        <v>113</v>
      </c>
      <c r="C60" s="3" t="s">
        <v>0</v>
      </c>
      <c r="D60" s="35" t="s">
        <v>114</v>
      </c>
      <c r="E60" s="313">
        <v>2798747.83</v>
      </c>
      <c r="F60" s="313">
        <v>38058.33</v>
      </c>
      <c r="G60" s="313">
        <v>0</v>
      </c>
      <c r="H60" s="313">
        <v>2836806.16</v>
      </c>
      <c r="I60" s="313"/>
      <c r="J60" s="267"/>
    </row>
    <row r="61" spans="1:10" x14ac:dyDescent="0.2">
      <c r="A61" s="46">
        <v>36489</v>
      </c>
      <c r="B61" s="37" t="s">
        <v>115</v>
      </c>
      <c r="C61" s="3" t="s">
        <v>0</v>
      </c>
      <c r="D61" s="37" t="s">
        <v>116</v>
      </c>
      <c r="E61" s="314">
        <v>1193227.32</v>
      </c>
      <c r="F61" s="314">
        <v>0</v>
      </c>
      <c r="G61" s="314">
        <v>0</v>
      </c>
      <c r="H61" s="314">
        <v>1193227.32</v>
      </c>
      <c r="I61" s="314"/>
      <c r="J61" s="267"/>
    </row>
    <row r="62" spans="1:10" x14ac:dyDescent="0.2">
      <c r="A62" s="46">
        <v>36490</v>
      </c>
      <c r="B62" s="37" t="s">
        <v>1791</v>
      </c>
      <c r="C62" s="3" t="s">
        <v>0</v>
      </c>
      <c r="D62" s="37" t="s">
        <v>1792</v>
      </c>
      <c r="E62" s="314">
        <v>41082.71</v>
      </c>
      <c r="F62" s="314">
        <v>0</v>
      </c>
      <c r="G62" s="314">
        <v>0</v>
      </c>
      <c r="H62" s="314">
        <v>41082.71</v>
      </c>
      <c r="I62" s="314"/>
      <c r="J62" s="267"/>
    </row>
    <row r="63" spans="1:10" x14ac:dyDescent="0.2">
      <c r="A63" s="46">
        <v>36492</v>
      </c>
      <c r="B63" s="37" t="s">
        <v>1794</v>
      </c>
      <c r="C63" s="3" t="s">
        <v>0</v>
      </c>
      <c r="D63" s="37" t="s">
        <v>1795</v>
      </c>
      <c r="E63" s="314">
        <v>190200</v>
      </c>
      <c r="F63" s="314">
        <v>0</v>
      </c>
      <c r="G63" s="314">
        <v>0</v>
      </c>
      <c r="H63" s="314">
        <v>190200</v>
      </c>
      <c r="I63" s="314"/>
      <c r="J63" s="267"/>
    </row>
    <row r="64" spans="1:10" x14ac:dyDescent="0.2">
      <c r="A64" s="46">
        <v>36493</v>
      </c>
      <c r="B64" s="37" t="s">
        <v>117</v>
      </c>
      <c r="C64" s="3" t="s">
        <v>0</v>
      </c>
      <c r="D64" s="37" t="s">
        <v>118</v>
      </c>
      <c r="E64" s="314">
        <v>563340.67000000004</v>
      </c>
      <c r="F64" s="314">
        <v>33960.43</v>
      </c>
      <c r="G64" s="314">
        <v>0</v>
      </c>
      <c r="H64" s="314">
        <v>597301.1</v>
      </c>
      <c r="I64" s="314">
        <f>F64</f>
        <v>33960.43</v>
      </c>
      <c r="J64" s="267" t="str">
        <f>VLOOKUP(A64,'DE PARA'!A:E,5,0)</f>
        <v>8.2</v>
      </c>
    </row>
    <row r="65" spans="1:10" x14ac:dyDescent="0.2">
      <c r="A65" s="32" t="s">
        <v>1</v>
      </c>
      <c r="B65" s="32" t="s">
        <v>2</v>
      </c>
      <c r="C65" s="32" t="s">
        <v>3</v>
      </c>
      <c r="D65" s="33"/>
      <c r="E65" s="8" t="s">
        <v>1773</v>
      </c>
      <c r="F65" s="8" t="s">
        <v>1140</v>
      </c>
      <c r="G65" s="8" t="s">
        <v>1141</v>
      </c>
      <c r="H65" s="8" t="s">
        <v>1774</v>
      </c>
      <c r="I65" s="8"/>
      <c r="J65" s="267"/>
    </row>
    <row r="66" spans="1:10" x14ac:dyDescent="0.2">
      <c r="A66" s="46">
        <v>36494</v>
      </c>
      <c r="B66" s="37" t="s">
        <v>1539</v>
      </c>
      <c r="C66" s="3" t="s">
        <v>0</v>
      </c>
      <c r="D66" s="37" t="s">
        <v>1540</v>
      </c>
      <c r="E66" s="314">
        <v>628380.04</v>
      </c>
      <c r="F66" s="314">
        <v>4097.8999999999996</v>
      </c>
      <c r="G66" s="314">
        <v>0</v>
      </c>
      <c r="H66" s="314">
        <v>632477.93999999994</v>
      </c>
      <c r="I66" s="314">
        <f>F66</f>
        <v>4097.8999999999996</v>
      </c>
      <c r="J66" s="267" t="s">
        <v>119</v>
      </c>
    </row>
    <row r="67" spans="1:10" x14ac:dyDescent="0.2">
      <c r="A67" s="46">
        <v>36495</v>
      </c>
      <c r="B67" s="37" t="s">
        <v>1797</v>
      </c>
      <c r="C67" s="3" t="s">
        <v>0</v>
      </c>
      <c r="D67" s="37" t="s">
        <v>462</v>
      </c>
      <c r="E67" s="314">
        <v>182517.09</v>
      </c>
      <c r="F67" s="314">
        <v>0</v>
      </c>
      <c r="G67" s="314">
        <v>0</v>
      </c>
      <c r="H67" s="314">
        <v>182517.09</v>
      </c>
      <c r="I67" s="314"/>
      <c r="J67" s="267"/>
    </row>
    <row r="68" spans="1:10" x14ac:dyDescent="0.2">
      <c r="A68" s="39" t="s">
        <v>0</v>
      </c>
      <c r="B68" s="15" t="s">
        <v>0</v>
      </c>
      <c r="C68" s="3" t="s">
        <v>0</v>
      </c>
      <c r="D68" s="15" t="s">
        <v>0</v>
      </c>
      <c r="E68" s="315"/>
      <c r="F68" s="315"/>
      <c r="G68" s="315"/>
      <c r="H68" s="315"/>
      <c r="I68" s="315"/>
      <c r="J68" s="267"/>
    </row>
    <row r="69" spans="1:10" x14ac:dyDescent="0.2">
      <c r="A69" s="34">
        <v>69</v>
      </c>
      <c r="B69" s="35" t="s">
        <v>121</v>
      </c>
      <c r="C69" s="3" t="s">
        <v>0</v>
      </c>
      <c r="D69" s="35" t="s">
        <v>122</v>
      </c>
      <c r="E69" s="313">
        <v>-2086966.42</v>
      </c>
      <c r="F69" s="313">
        <v>0</v>
      </c>
      <c r="G69" s="313">
        <v>20356.849999999999</v>
      </c>
      <c r="H69" s="313">
        <v>-2107323.27</v>
      </c>
      <c r="I69" s="313"/>
      <c r="J69" s="267"/>
    </row>
    <row r="70" spans="1:10" x14ac:dyDescent="0.2">
      <c r="A70" s="34">
        <v>68</v>
      </c>
      <c r="B70" s="35" t="s">
        <v>123</v>
      </c>
      <c r="C70" s="3" t="s">
        <v>0</v>
      </c>
      <c r="D70" s="35" t="s">
        <v>124</v>
      </c>
      <c r="E70" s="313">
        <v>-2086966.42</v>
      </c>
      <c r="F70" s="313">
        <v>0</v>
      </c>
      <c r="G70" s="313">
        <v>20356.849999999999</v>
      </c>
      <c r="H70" s="313">
        <v>-2107323.27</v>
      </c>
      <c r="I70" s="313"/>
      <c r="J70" s="267"/>
    </row>
    <row r="71" spans="1:10" x14ac:dyDescent="0.2">
      <c r="A71" s="46">
        <v>36496</v>
      </c>
      <c r="B71" s="37" t="s">
        <v>1799</v>
      </c>
      <c r="C71" s="3" t="s">
        <v>0</v>
      </c>
      <c r="D71" s="37" t="s">
        <v>1800</v>
      </c>
      <c r="E71" s="314">
        <v>-190200</v>
      </c>
      <c r="F71" s="314">
        <v>0</v>
      </c>
      <c r="G71" s="314">
        <v>0</v>
      </c>
      <c r="H71" s="314">
        <v>-190200</v>
      </c>
      <c r="I71" s="314"/>
      <c r="J71" s="267"/>
    </row>
    <row r="72" spans="1:10" x14ac:dyDescent="0.2">
      <c r="A72" s="46">
        <v>36497</v>
      </c>
      <c r="B72" s="37" t="s">
        <v>125</v>
      </c>
      <c r="C72" s="3" t="s">
        <v>0</v>
      </c>
      <c r="D72" s="37" t="s">
        <v>126</v>
      </c>
      <c r="E72" s="314">
        <v>-547290.62</v>
      </c>
      <c r="F72" s="314">
        <v>0</v>
      </c>
      <c r="G72" s="314">
        <v>4079.83</v>
      </c>
      <c r="H72" s="314">
        <v>-551370.44999999995</v>
      </c>
      <c r="I72" s="314"/>
      <c r="J72" s="267"/>
    </row>
    <row r="73" spans="1:10" x14ac:dyDescent="0.2">
      <c r="A73" s="46">
        <v>36498</v>
      </c>
      <c r="B73" s="37" t="s">
        <v>127</v>
      </c>
      <c r="C73" s="3" t="s">
        <v>0</v>
      </c>
      <c r="D73" s="37" t="s">
        <v>128</v>
      </c>
      <c r="E73" s="314">
        <v>-338402.95</v>
      </c>
      <c r="F73" s="314">
        <v>0</v>
      </c>
      <c r="G73" s="314">
        <v>3285.06</v>
      </c>
      <c r="H73" s="314">
        <v>-341688.01</v>
      </c>
      <c r="I73" s="314"/>
      <c r="J73" s="267"/>
    </row>
    <row r="74" spans="1:10" x14ac:dyDescent="0.2">
      <c r="A74" s="46">
        <v>36499</v>
      </c>
      <c r="B74" s="37" t="s">
        <v>129</v>
      </c>
      <c r="C74" s="3" t="s">
        <v>0</v>
      </c>
      <c r="D74" s="37" t="s">
        <v>130</v>
      </c>
      <c r="E74" s="314">
        <v>-789854.22</v>
      </c>
      <c r="F74" s="314">
        <v>0</v>
      </c>
      <c r="G74" s="314">
        <v>12900.38</v>
      </c>
      <c r="H74" s="314">
        <v>-802754.6</v>
      </c>
      <c r="I74" s="314"/>
      <c r="J74" s="267"/>
    </row>
    <row r="75" spans="1:10" x14ac:dyDescent="0.2">
      <c r="A75" s="46">
        <v>36502</v>
      </c>
      <c r="B75" s="37" t="s">
        <v>131</v>
      </c>
      <c r="C75" s="3" t="s">
        <v>0</v>
      </c>
      <c r="D75" s="37" t="s">
        <v>132</v>
      </c>
      <c r="E75" s="314">
        <v>-38701.54</v>
      </c>
      <c r="F75" s="314">
        <v>0</v>
      </c>
      <c r="G75" s="314">
        <v>91.58</v>
      </c>
      <c r="H75" s="314">
        <v>-38793.120000000003</v>
      </c>
      <c r="I75" s="314"/>
      <c r="J75" s="267"/>
    </row>
    <row r="76" spans="1:10" x14ac:dyDescent="0.2">
      <c r="A76" s="46">
        <v>36503</v>
      </c>
      <c r="B76" s="37" t="s">
        <v>1802</v>
      </c>
      <c r="C76" s="3" t="s">
        <v>0</v>
      </c>
      <c r="D76" s="37" t="s">
        <v>1803</v>
      </c>
      <c r="E76" s="314">
        <v>-182517.09</v>
      </c>
      <c r="F76" s="314">
        <v>0</v>
      </c>
      <c r="G76" s="314">
        <v>0</v>
      </c>
      <c r="H76" s="314">
        <v>-182517.09</v>
      </c>
      <c r="I76" s="314"/>
      <c r="J76" s="267"/>
    </row>
    <row r="77" spans="1:10" x14ac:dyDescent="0.2">
      <c r="A77" s="39" t="s">
        <v>0</v>
      </c>
      <c r="B77" s="15" t="s">
        <v>0</v>
      </c>
      <c r="C77" s="3" t="s">
        <v>0</v>
      </c>
      <c r="D77" s="15" t="s">
        <v>0</v>
      </c>
      <c r="E77" s="315"/>
      <c r="F77" s="315"/>
      <c r="G77" s="315"/>
      <c r="H77" s="315"/>
      <c r="I77" s="315"/>
      <c r="J77" s="267"/>
    </row>
    <row r="78" spans="1:10" x14ac:dyDescent="0.2">
      <c r="A78" s="34">
        <v>134</v>
      </c>
      <c r="B78" s="35" t="s">
        <v>1202</v>
      </c>
      <c r="C78" s="35" t="s">
        <v>133</v>
      </c>
      <c r="D78" s="36"/>
      <c r="E78" s="313">
        <v>22455124.969999999</v>
      </c>
      <c r="F78" s="313">
        <v>2679278.85</v>
      </c>
      <c r="G78" s="313">
        <v>2364215.65</v>
      </c>
      <c r="H78" s="313">
        <v>22140061.77</v>
      </c>
      <c r="I78" s="313"/>
      <c r="J78" s="267"/>
    </row>
    <row r="79" spans="1:10" x14ac:dyDescent="0.2">
      <c r="A79" s="34">
        <v>135</v>
      </c>
      <c r="B79" s="35" t="s">
        <v>134</v>
      </c>
      <c r="C79" s="3" t="s">
        <v>0</v>
      </c>
      <c r="D79" s="35" t="s">
        <v>135</v>
      </c>
      <c r="E79" s="313">
        <v>21737362.739999998</v>
      </c>
      <c r="F79" s="313">
        <v>2679223.88</v>
      </c>
      <c r="G79" s="313">
        <v>2346448.67</v>
      </c>
      <c r="H79" s="313">
        <v>21404587.530000001</v>
      </c>
      <c r="I79" s="313"/>
      <c r="J79" s="267"/>
    </row>
    <row r="80" spans="1:10" x14ac:dyDescent="0.2">
      <c r="A80" s="34">
        <v>93</v>
      </c>
      <c r="B80" s="35" t="s">
        <v>136</v>
      </c>
      <c r="C80" s="3" t="s">
        <v>0</v>
      </c>
      <c r="D80" s="35" t="s">
        <v>137</v>
      </c>
      <c r="E80" s="313">
        <v>21737362.739999998</v>
      </c>
      <c r="F80" s="313">
        <v>2679223.88</v>
      </c>
      <c r="G80" s="313">
        <v>2346448.67</v>
      </c>
      <c r="H80" s="313">
        <v>21404587.530000001</v>
      </c>
      <c r="I80" s="313"/>
      <c r="J80" s="267"/>
    </row>
    <row r="81" spans="1:10" x14ac:dyDescent="0.2">
      <c r="A81" s="34">
        <v>119</v>
      </c>
      <c r="B81" s="35" t="s">
        <v>138</v>
      </c>
      <c r="C81" s="3" t="s">
        <v>0</v>
      </c>
      <c r="D81" s="35" t="s">
        <v>139</v>
      </c>
      <c r="E81" s="313">
        <v>975867.96</v>
      </c>
      <c r="F81" s="313">
        <v>596048.99</v>
      </c>
      <c r="G81" s="313">
        <v>614081.37</v>
      </c>
      <c r="H81" s="313">
        <v>993900.34</v>
      </c>
      <c r="I81" s="313"/>
      <c r="J81" s="267"/>
    </row>
    <row r="82" spans="1:10" x14ac:dyDescent="0.2">
      <c r="A82" s="34">
        <v>120</v>
      </c>
      <c r="B82" s="35" t="s">
        <v>140</v>
      </c>
      <c r="C82" s="3" t="s">
        <v>0</v>
      </c>
      <c r="D82" s="35" t="s">
        <v>139</v>
      </c>
      <c r="E82" s="313">
        <v>10727.51</v>
      </c>
      <c r="F82" s="313">
        <v>517909.74</v>
      </c>
      <c r="G82" s="313">
        <v>517909.74</v>
      </c>
      <c r="H82" s="313">
        <v>10727.51</v>
      </c>
      <c r="I82" s="313"/>
      <c r="J82" s="267"/>
    </row>
    <row r="83" spans="1:10" x14ac:dyDescent="0.2">
      <c r="A83" s="46">
        <v>20009</v>
      </c>
      <c r="B83" s="37" t="s">
        <v>141</v>
      </c>
      <c r="C83" s="3" t="s">
        <v>0</v>
      </c>
      <c r="D83" s="37" t="s">
        <v>142</v>
      </c>
      <c r="E83" s="314">
        <v>0</v>
      </c>
      <c r="F83" s="314">
        <v>411615.39</v>
      </c>
      <c r="G83" s="314">
        <v>411615.39</v>
      </c>
      <c r="H83" s="314">
        <v>0</v>
      </c>
      <c r="I83" s="314"/>
      <c r="J83" s="267"/>
    </row>
    <row r="84" spans="1:10" x14ac:dyDescent="0.2">
      <c r="A84" s="46">
        <v>36631</v>
      </c>
      <c r="B84" s="37" t="s">
        <v>143</v>
      </c>
      <c r="C84" s="3" t="s">
        <v>0</v>
      </c>
      <c r="D84" s="37" t="s">
        <v>144</v>
      </c>
      <c r="E84" s="314">
        <v>0</v>
      </c>
      <c r="F84" s="314">
        <v>619.30999999999995</v>
      </c>
      <c r="G84" s="314">
        <v>619.30999999999995</v>
      </c>
      <c r="H84" s="314">
        <v>0</v>
      </c>
      <c r="I84" s="314"/>
      <c r="J84" s="267"/>
    </row>
    <row r="85" spans="1:10" x14ac:dyDescent="0.2">
      <c r="A85" s="46">
        <v>36632</v>
      </c>
      <c r="B85" s="37" t="s">
        <v>145</v>
      </c>
      <c r="C85" s="3" t="s">
        <v>0</v>
      </c>
      <c r="D85" s="37" t="s">
        <v>146</v>
      </c>
      <c r="E85" s="314">
        <v>9665.9599999999991</v>
      </c>
      <c r="F85" s="314">
        <v>4225</v>
      </c>
      <c r="G85" s="314">
        <v>4225</v>
      </c>
      <c r="H85" s="314">
        <v>9665.9599999999991</v>
      </c>
      <c r="I85" s="314"/>
      <c r="J85" s="267"/>
    </row>
    <row r="86" spans="1:10" x14ac:dyDescent="0.2">
      <c r="A86" s="46">
        <v>20012</v>
      </c>
      <c r="B86" s="37" t="s">
        <v>147</v>
      </c>
      <c r="C86" s="3" t="s">
        <v>0</v>
      </c>
      <c r="D86" s="37" t="s">
        <v>148</v>
      </c>
      <c r="E86" s="314">
        <v>1061.55</v>
      </c>
      <c r="F86" s="314">
        <v>101450.04</v>
      </c>
      <c r="G86" s="314">
        <v>101450.04</v>
      </c>
      <c r="H86" s="314">
        <v>1061.55</v>
      </c>
      <c r="I86" s="314"/>
      <c r="J86" s="267"/>
    </row>
    <row r="87" spans="1:10" x14ac:dyDescent="0.2">
      <c r="A87" s="39" t="s">
        <v>0</v>
      </c>
      <c r="B87" s="15" t="s">
        <v>0</v>
      </c>
      <c r="C87" s="3" t="s">
        <v>0</v>
      </c>
      <c r="D87" s="15" t="s">
        <v>0</v>
      </c>
      <c r="E87" s="315"/>
      <c r="F87" s="315"/>
      <c r="G87" s="315"/>
      <c r="H87" s="315"/>
      <c r="I87" s="315"/>
      <c r="J87" s="267"/>
    </row>
    <row r="88" spans="1:10" x14ac:dyDescent="0.2">
      <c r="A88" s="34">
        <v>100013</v>
      </c>
      <c r="B88" s="35" t="s">
        <v>151</v>
      </c>
      <c r="C88" s="3" t="s">
        <v>0</v>
      </c>
      <c r="D88" s="35" t="s">
        <v>152</v>
      </c>
      <c r="E88" s="313">
        <v>965140.45</v>
      </c>
      <c r="F88" s="313">
        <v>78139.25</v>
      </c>
      <c r="G88" s="313">
        <v>96171.63</v>
      </c>
      <c r="H88" s="313">
        <v>983172.83</v>
      </c>
      <c r="I88" s="313"/>
      <c r="J88" s="267"/>
    </row>
    <row r="89" spans="1:10" x14ac:dyDescent="0.2">
      <c r="A89" s="46">
        <v>100021</v>
      </c>
      <c r="B89" s="37" t="s">
        <v>153</v>
      </c>
      <c r="C89" s="3" t="s">
        <v>0</v>
      </c>
      <c r="D89" s="37" t="s">
        <v>154</v>
      </c>
      <c r="E89" s="314">
        <v>209295.4</v>
      </c>
      <c r="F89" s="314">
        <v>6283.63</v>
      </c>
      <c r="G89" s="314">
        <v>30540.639999999999</v>
      </c>
      <c r="H89" s="314">
        <v>233552.41</v>
      </c>
      <c r="I89" s="314"/>
      <c r="J89" s="267"/>
    </row>
    <row r="90" spans="1:10" x14ac:dyDescent="0.2">
      <c r="A90" s="46">
        <v>100030</v>
      </c>
      <c r="B90" s="37" t="s">
        <v>155</v>
      </c>
      <c r="C90" s="3" t="s">
        <v>0</v>
      </c>
      <c r="D90" s="37" t="s">
        <v>156</v>
      </c>
      <c r="E90" s="314">
        <v>519983.27</v>
      </c>
      <c r="F90" s="314">
        <v>52187.77</v>
      </c>
      <c r="G90" s="314">
        <v>40962.58</v>
      </c>
      <c r="H90" s="314">
        <v>508758.08</v>
      </c>
      <c r="I90" s="314"/>
      <c r="J90" s="267"/>
    </row>
    <row r="91" spans="1:10" x14ac:dyDescent="0.2">
      <c r="A91" s="46">
        <v>100048</v>
      </c>
      <c r="B91" s="37" t="s">
        <v>157</v>
      </c>
      <c r="C91" s="3" t="s">
        <v>0</v>
      </c>
      <c r="D91" s="37" t="s">
        <v>158</v>
      </c>
      <c r="E91" s="314">
        <v>2707.64</v>
      </c>
      <c r="F91" s="314">
        <v>99.4</v>
      </c>
      <c r="G91" s="314">
        <v>2443.27</v>
      </c>
      <c r="H91" s="314">
        <v>5051.51</v>
      </c>
      <c r="I91" s="314"/>
      <c r="J91" s="267"/>
    </row>
    <row r="92" spans="1:10" x14ac:dyDescent="0.2">
      <c r="A92" s="46">
        <v>100056</v>
      </c>
      <c r="B92" s="37" t="s">
        <v>159</v>
      </c>
      <c r="C92" s="3" t="s">
        <v>0</v>
      </c>
      <c r="D92" s="37" t="s">
        <v>160</v>
      </c>
      <c r="E92" s="314">
        <v>41598.18</v>
      </c>
      <c r="F92" s="314">
        <v>4174.7</v>
      </c>
      <c r="G92" s="314">
        <v>3276.66</v>
      </c>
      <c r="H92" s="314">
        <v>40700.14</v>
      </c>
      <c r="I92" s="314"/>
      <c r="J92" s="267"/>
    </row>
    <row r="93" spans="1:10" x14ac:dyDescent="0.2">
      <c r="A93" s="46">
        <v>100064</v>
      </c>
      <c r="B93" s="37" t="s">
        <v>161</v>
      </c>
      <c r="C93" s="3" t="s">
        <v>0</v>
      </c>
      <c r="D93" s="37" t="s">
        <v>162</v>
      </c>
      <c r="E93" s="314">
        <v>338.84</v>
      </c>
      <c r="F93" s="314">
        <v>12.49</v>
      </c>
      <c r="G93" s="314">
        <v>305.42</v>
      </c>
      <c r="H93" s="314">
        <v>631.77</v>
      </c>
      <c r="I93" s="314"/>
      <c r="J93" s="267"/>
    </row>
    <row r="94" spans="1:10" x14ac:dyDescent="0.2">
      <c r="A94" s="46">
        <v>100072</v>
      </c>
      <c r="B94" s="37" t="s">
        <v>163</v>
      </c>
      <c r="C94" s="3" t="s">
        <v>0</v>
      </c>
      <c r="D94" s="37" t="s">
        <v>164</v>
      </c>
      <c r="E94" s="314">
        <v>5199.8900000000003</v>
      </c>
      <c r="F94" s="314">
        <v>521.88</v>
      </c>
      <c r="G94" s="314">
        <v>409.63</v>
      </c>
      <c r="H94" s="314">
        <v>5087.6400000000003</v>
      </c>
      <c r="I94" s="314"/>
      <c r="J94" s="267"/>
    </row>
    <row r="95" spans="1:10" x14ac:dyDescent="0.2">
      <c r="A95" s="46">
        <v>100080</v>
      </c>
      <c r="B95" s="37" t="s">
        <v>165</v>
      </c>
      <c r="C95" s="3" t="s">
        <v>0</v>
      </c>
      <c r="D95" s="37" t="s">
        <v>166</v>
      </c>
      <c r="E95" s="314">
        <v>53421.4</v>
      </c>
      <c r="F95" s="314">
        <v>1551.38</v>
      </c>
      <c r="G95" s="314">
        <v>7787.85</v>
      </c>
      <c r="H95" s="314">
        <v>59657.87</v>
      </c>
      <c r="I95" s="314"/>
      <c r="J95" s="267"/>
    </row>
    <row r="96" spans="1:10" x14ac:dyDescent="0.2">
      <c r="A96" s="46">
        <v>100099</v>
      </c>
      <c r="B96" s="37" t="s">
        <v>167</v>
      </c>
      <c r="C96" s="3" t="s">
        <v>0</v>
      </c>
      <c r="D96" s="37" t="s">
        <v>168</v>
      </c>
      <c r="E96" s="314">
        <v>132595.82999999999</v>
      </c>
      <c r="F96" s="314">
        <v>13308</v>
      </c>
      <c r="G96" s="314">
        <v>10445.58</v>
      </c>
      <c r="H96" s="314">
        <v>129733.41</v>
      </c>
      <c r="I96" s="314"/>
      <c r="J96" s="267"/>
    </row>
    <row r="97" spans="1:10" x14ac:dyDescent="0.2">
      <c r="A97" s="39" t="s">
        <v>0</v>
      </c>
      <c r="B97" s="15" t="s">
        <v>0</v>
      </c>
      <c r="C97" s="3" t="s">
        <v>0</v>
      </c>
      <c r="D97" s="15" t="s">
        <v>0</v>
      </c>
      <c r="E97" s="315"/>
      <c r="F97" s="315"/>
      <c r="G97" s="315"/>
      <c r="H97" s="315"/>
      <c r="I97" s="315"/>
      <c r="J97" s="267"/>
    </row>
    <row r="98" spans="1:10" x14ac:dyDescent="0.2">
      <c r="A98" s="34">
        <v>85</v>
      </c>
      <c r="B98" s="35" t="s">
        <v>169</v>
      </c>
      <c r="C98" s="3" t="s">
        <v>0</v>
      </c>
      <c r="D98" s="35" t="s">
        <v>170</v>
      </c>
      <c r="E98" s="313">
        <v>177165.67</v>
      </c>
      <c r="F98" s="313">
        <v>175723.83</v>
      </c>
      <c r="G98" s="313">
        <v>166557.92000000001</v>
      </c>
      <c r="H98" s="313">
        <v>167999.76</v>
      </c>
      <c r="I98" s="313"/>
      <c r="J98" s="267"/>
    </row>
    <row r="99" spans="1:10" x14ac:dyDescent="0.2">
      <c r="A99" s="34">
        <v>86</v>
      </c>
      <c r="B99" s="35" t="s">
        <v>171</v>
      </c>
      <c r="C99" s="3" t="s">
        <v>0</v>
      </c>
      <c r="D99" s="35" t="s">
        <v>170</v>
      </c>
      <c r="E99" s="313">
        <v>177165.67</v>
      </c>
      <c r="F99" s="313">
        <v>175723.83</v>
      </c>
      <c r="G99" s="313">
        <v>166557.92000000001</v>
      </c>
      <c r="H99" s="313">
        <v>167999.76</v>
      </c>
      <c r="I99" s="313"/>
      <c r="J99" s="267"/>
    </row>
    <row r="100" spans="1:10" x14ac:dyDescent="0.2">
      <c r="A100" s="46">
        <v>20014</v>
      </c>
      <c r="B100" s="37" t="s">
        <v>172</v>
      </c>
      <c r="C100" s="3" t="s">
        <v>0</v>
      </c>
      <c r="D100" s="37" t="s">
        <v>173</v>
      </c>
      <c r="E100" s="314">
        <v>141146.73000000001</v>
      </c>
      <c r="F100" s="314">
        <v>139704.59</v>
      </c>
      <c r="G100" s="314">
        <v>132530.21</v>
      </c>
      <c r="H100" s="314">
        <v>133972.35</v>
      </c>
      <c r="I100" s="314"/>
      <c r="J100" s="267"/>
    </row>
    <row r="101" spans="1:10" x14ac:dyDescent="0.2">
      <c r="A101" s="46">
        <v>20015</v>
      </c>
      <c r="B101" s="37" t="s">
        <v>174</v>
      </c>
      <c r="C101" s="3" t="s">
        <v>0</v>
      </c>
      <c r="D101" s="37" t="s">
        <v>175</v>
      </c>
      <c r="E101" s="314">
        <v>32010.52</v>
      </c>
      <c r="F101" s="314">
        <v>32010.82</v>
      </c>
      <c r="G101" s="314">
        <v>30246.85</v>
      </c>
      <c r="H101" s="314">
        <v>30246.55</v>
      </c>
      <c r="I101" s="314"/>
      <c r="J101" s="267"/>
    </row>
    <row r="102" spans="1:10" x14ac:dyDescent="0.2">
      <c r="A102" s="46">
        <v>20017</v>
      </c>
      <c r="B102" s="37" t="s">
        <v>176</v>
      </c>
      <c r="C102" s="3" t="s">
        <v>0</v>
      </c>
      <c r="D102" s="37" t="s">
        <v>177</v>
      </c>
      <c r="E102" s="314">
        <v>4008.42</v>
      </c>
      <c r="F102" s="314">
        <v>4008.42</v>
      </c>
      <c r="G102" s="314">
        <v>3780.86</v>
      </c>
      <c r="H102" s="314">
        <v>3780.86</v>
      </c>
      <c r="I102" s="314"/>
      <c r="J102" s="267"/>
    </row>
    <row r="103" spans="1:10" x14ac:dyDescent="0.2">
      <c r="A103" s="39" t="s">
        <v>0</v>
      </c>
      <c r="B103" s="15" t="s">
        <v>0</v>
      </c>
      <c r="C103" s="3" t="s">
        <v>0</v>
      </c>
      <c r="D103" s="15" t="s">
        <v>0</v>
      </c>
      <c r="E103" s="315"/>
      <c r="F103" s="315"/>
      <c r="G103" s="315"/>
      <c r="H103" s="315"/>
      <c r="I103" s="315"/>
      <c r="J103" s="267"/>
    </row>
    <row r="104" spans="1:10" x14ac:dyDescent="0.2">
      <c r="A104" s="34">
        <v>121</v>
      </c>
      <c r="B104" s="35" t="s">
        <v>178</v>
      </c>
      <c r="C104" s="3" t="s">
        <v>0</v>
      </c>
      <c r="D104" s="35" t="s">
        <v>179</v>
      </c>
      <c r="E104" s="313">
        <v>112642.85</v>
      </c>
      <c r="F104" s="313">
        <v>83103.13</v>
      </c>
      <c r="G104" s="313">
        <v>81404.3</v>
      </c>
      <c r="H104" s="313">
        <v>110944.02</v>
      </c>
      <c r="I104" s="313"/>
      <c r="J104" s="267"/>
    </row>
    <row r="105" spans="1:10" x14ac:dyDescent="0.2">
      <c r="A105" s="34">
        <v>122</v>
      </c>
      <c r="B105" s="35" t="s">
        <v>180</v>
      </c>
      <c r="C105" s="3" t="s">
        <v>0</v>
      </c>
      <c r="D105" s="35" t="s">
        <v>179</v>
      </c>
      <c r="E105" s="313">
        <v>112642.85</v>
      </c>
      <c r="F105" s="313">
        <v>83103.13</v>
      </c>
      <c r="G105" s="313">
        <v>81404.3</v>
      </c>
      <c r="H105" s="313">
        <v>110944.02</v>
      </c>
      <c r="I105" s="313"/>
      <c r="J105" s="267"/>
    </row>
    <row r="106" spans="1:10" x14ac:dyDescent="0.2">
      <c r="A106" s="46">
        <v>20022</v>
      </c>
      <c r="B106" s="37" t="s">
        <v>181</v>
      </c>
      <c r="C106" s="3" t="s">
        <v>0</v>
      </c>
      <c r="D106" s="37" t="s">
        <v>182</v>
      </c>
      <c r="E106" s="314">
        <v>8061.58</v>
      </c>
      <c r="F106" s="314">
        <v>8061.58</v>
      </c>
      <c r="G106" s="314">
        <v>8460.73</v>
      </c>
      <c r="H106" s="314">
        <v>8460.73</v>
      </c>
      <c r="I106" s="314"/>
      <c r="J106" s="267"/>
    </row>
    <row r="107" spans="1:10" x14ac:dyDescent="0.2">
      <c r="A107" s="46">
        <v>20027</v>
      </c>
      <c r="B107" s="37" t="s">
        <v>183</v>
      </c>
      <c r="C107" s="3" t="s">
        <v>0</v>
      </c>
      <c r="D107" s="37" t="s">
        <v>184</v>
      </c>
      <c r="E107" s="314">
        <v>38512.33</v>
      </c>
      <c r="F107" s="314">
        <v>38512.33</v>
      </c>
      <c r="G107" s="314">
        <v>38562.33</v>
      </c>
      <c r="H107" s="314">
        <v>38562.33</v>
      </c>
      <c r="I107" s="314"/>
      <c r="J107" s="267"/>
    </row>
    <row r="108" spans="1:10" x14ac:dyDescent="0.2">
      <c r="A108" s="46">
        <v>20028</v>
      </c>
      <c r="B108" s="37" t="s">
        <v>185</v>
      </c>
      <c r="C108" s="3" t="s">
        <v>0</v>
      </c>
      <c r="D108" s="37" t="s">
        <v>186</v>
      </c>
      <c r="E108" s="314">
        <v>714.04</v>
      </c>
      <c r="F108" s="314">
        <v>136.76</v>
      </c>
      <c r="G108" s="314">
        <v>136.76</v>
      </c>
      <c r="H108" s="314">
        <v>714.04</v>
      </c>
      <c r="I108" s="314"/>
      <c r="J108" s="267"/>
    </row>
    <row r="109" spans="1:10" x14ac:dyDescent="0.2">
      <c r="A109" s="46">
        <v>20030</v>
      </c>
      <c r="B109" s="37" t="s">
        <v>187</v>
      </c>
      <c r="C109" s="3" t="s">
        <v>0</v>
      </c>
      <c r="D109" s="37" t="s">
        <v>188</v>
      </c>
      <c r="E109" s="314">
        <v>2905.69</v>
      </c>
      <c r="F109" s="314">
        <v>2928.85</v>
      </c>
      <c r="G109" s="314">
        <v>2393.38</v>
      </c>
      <c r="H109" s="314">
        <v>2370.2199999999998</v>
      </c>
      <c r="I109" s="314"/>
      <c r="J109" s="267"/>
    </row>
    <row r="110" spans="1:10" x14ac:dyDescent="0.2">
      <c r="A110" s="46">
        <v>20031</v>
      </c>
      <c r="B110" s="37" t="s">
        <v>189</v>
      </c>
      <c r="C110" s="3" t="s">
        <v>0</v>
      </c>
      <c r="D110" s="37" t="s">
        <v>190</v>
      </c>
      <c r="E110" s="314">
        <v>12204.55</v>
      </c>
      <c r="F110" s="314">
        <v>13261.07</v>
      </c>
      <c r="G110" s="314">
        <v>10746.64</v>
      </c>
      <c r="H110" s="314">
        <v>9690.1200000000008</v>
      </c>
      <c r="I110" s="314"/>
      <c r="J110" s="267"/>
    </row>
    <row r="111" spans="1:10" x14ac:dyDescent="0.2">
      <c r="A111" s="46">
        <v>20032</v>
      </c>
      <c r="B111" s="37" t="s">
        <v>191</v>
      </c>
      <c r="C111" s="3" t="s">
        <v>0</v>
      </c>
      <c r="D111" s="37" t="s">
        <v>192</v>
      </c>
      <c r="E111" s="314">
        <v>46473.52</v>
      </c>
      <c r="F111" s="314">
        <v>16615.47</v>
      </c>
      <c r="G111" s="314">
        <v>17791.169999999998</v>
      </c>
      <c r="H111" s="314">
        <v>47649.22</v>
      </c>
      <c r="I111" s="314"/>
      <c r="J111" s="267"/>
    </row>
    <row r="112" spans="1:10" x14ac:dyDescent="0.2">
      <c r="A112" s="46">
        <v>20033</v>
      </c>
      <c r="B112" s="37" t="s">
        <v>193</v>
      </c>
      <c r="C112" s="3" t="s">
        <v>0</v>
      </c>
      <c r="D112" s="37" t="s">
        <v>194</v>
      </c>
      <c r="E112" s="314">
        <v>3771.14</v>
      </c>
      <c r="F112" s="314">
        <v>3587.07</v>
      </c>
      <c r="G112" s="314">
        <v>3313.29</v>
      </c>
      <c r="H112" s="314">
        <v>3497.36</v>
      </c>
      <c r="I112" s="314"/>
      <c r="J112" s="267"/>
    </row>
    <row r="113" spans="1:10" x14ac:dyDescent="0.2">
      <c r="A113" s="39" t="s">
        <v>0</v>
      </c>
      <c r="B113" s="15" t="s">
        <v>0</v>
      </c>
      <c r="C113" s="3" t="s">
        <v>0</v>
      </c>
      <c r="D113" s="15" t="s">
        <v>0</v>
      </c>
      <c r="E113" s="315"/>
      <c r="F113" s="315"/>
      <c r="G113" s="315"/>
      <c r="H113" s="315"/>
      <c r="I113" s="315"/>
      <c r="J113" s="267"/>
    </row>
    <row r="114" spans="1:10" x14ac:dyDescent="0.2">
      <c r="A114" s="34">
        <v>128</v>
      </c>
      <c r="B114" s="35" t="s">
        <v>195</v>
      </c>
      <c r="C114" s="3" t="s">
        <v>0</v>
      </c>
      <c r="D114" s="35" t="s">
        <v>196</v>
      </c>
      <c r="E114" s="313">
        <v>1021044.53</v>
      </c>
      <c r="F114" s="313">
        <v>912988.06</v>
      </c>
      <c r="G114" s="313">
        <v>587239.79</v>
      </c>
      <c r="H114" s="313">
        <v>695296.26</v>
      </c>
      <c r="I114" s="313"/>
      <c r="J114" s="267"/>
    </row>
    <row r="115" spans="1:10" x14ac:dyDescent="0.2">
      <c r="A115" s="34">
        <v>129</v>
      </c>
      <c r="B115" s="35" t="s">
        <v>197</v>
      </c>
      <c r="C115" s="3" t="s">
        <v>0</v>
      </c>
      <c r="D115" s="35" t="s">
        <v>196</v>
      </c>
      <c r="E115" s="313">
        <v>1021044.53</v>
      </c>
      <c r="F115" s="313">
        <v>912988.06</v>
      </c>
      <c r="G115" s="313">
        <v>587239.79</v>
      </c>
      <c r="H115" s="313">
        <v>695296.26</v>
      </c>
      <c r="I115" s="313"/>
      <c r="J115" s="267"/>
    </row>
    <row r="116" spans="1:10" x14ac:dyDescent="0.2">
      <c r="A116" s="46">
        <v>20036</v>
      </c>
      <c r="B116" s="37" t="s">
        <v>198</v>
      </c>
      <c r="C116" s="3" t="s">
        <v>0</v>
      </c>
      <c r="D116" s="37" t="s">
        <v>199</v>
      </c>
      <c r="E116" s="314">
        <v>1021044.53</v>
      </c>
      <c r="F116" s="314">
        <v>912988.06</v>
      </c>
      <c r="G116" s="314">
        <v>587239.79</v>
      </c>
      <c r="H116" s="314">
        <v>695296.26</v>
      </c>
      <c r="I116" s="314"/>
      <c r="J116" s="267"/>
    </row>
    <row r="117" spans="1:10" x14ac:dyDescent="0.2">
      <c r="A117" s="39" t="s">
        <v>0</v>
      </c>
      <c r="B117" s="15" t="s">
        <v>0</v>
      </c>
      <c r="C117" s="3" t="s">
        <v>0</v>
      </c>
      <c r="D117" s="15" t="s">
        <v>0</v>
      </c>
      <c r="E117" s="315"/>
      <c r="F117" s="315"/>
      <c r="G117" s="315"/>
      <c r="H117" s="315"/>
      <c r="I117" s="315"/>
      <c r="J117" s="267"/>
    </row>
    <row r="118" spans="1:10" x14ac:dyDescent="0.2">
      <c r="A118" s="34">
        <v>147</v>
      </c>
      <c r="B118" s="35" t="s">
        <v>204</v>
      </c>
      <c r="C118" s="3" t="s">
        <v>0</v>
      </c>
      <c r="D118" s="35" t="s">
        <v>205</v>
      </c>
      <c r="E118" s="313">
        <v>19450641.73</v>
      </c>
      <c r="F118" s="313">
        <v>911359.87</v>
      </c>
      <c r="G118" s="313">
        <v>897165.29</v>
      </c>
      <c r="H118" s="313">
        <v>19436447.149999999</v>
      </c>
      <c r="I118" s="313"/>
      <c r="J118" s="267">
        <f>VLOOKUP(A118,'DE PARA'!A:E,5,0)</f>
        <v>0</v>
      </c>
    </row>
    <row r="119" spans="1:10" x14ac:dyDescent="0.2">
      <c r="A119" s="34">
        <v>148</v>
      </c>
      <c r="B119" s="35" t="s">
        <v>206</v>
      </c>
      <c r="C119" s="3" t="s">
        <v>0</v>
      </c>
      <c r="D119" s="35" t="s">
        <v>205</v>
      </c>
      <c r="E119" s="313">
        <v>19450641.73</v>
      </c>
      <c r="F119" s="313">
        <v>911359.87</v>
      </c>
      <c r="G119" s="313">
        <v>897165.29</v>
      </c>
      <c r="H119" s="313">
        <v>19436447.149999999</v>
      </c>
      <c r="I119" s="314">
        <f>H119</f>
        <v>19436447.149999999</v>
      </c>
      <c r="J119" s="317">
        <f>VLOOKUP(A119,'DE PARA'!A:E,5,0)</f>
        <v>11</v>
      </c>
    </row>
    <row r="120" spans="1:10" x14ac:dyDescent="0.2">
      <c r="A120" s="46">
        <v>106089</v>
      </c>
      <c r="B120" s="37" t="s">
        <v>209</v>
      </c>
      <c r="C120" s="3" t="s">
        <v>0</v>
      </c>
      <c r="D120" s="37" t="s">
        <v>210</v>
      </c>
      <c r="E120" s="314">
        <v>139919.5</v>
      </c>
      <c r="F120" s="314">
        <v>0</v>
      </c>
      <c r="G120" s="314">
        <v>1346.7</v>
      </c>
      <c r="H120" s="314">
        <v>141266.20000000001</v>
      </c>
      <c r="I120" s="314"/>
      <c r="J120" s="267"/>
    </row>
    <row r="121" spans="1:10" x14ac:dyDescent="0.2">
      <c r="A121" s="46">
        <v>106704</v>
      </c>
      <c r="B121" s="37" t="s">
        <v>211</v>
      </c>
      <c r="C121" s="3" t="s">
        <v>0</v>
      </c>
      <c r="D121" s="37" t="s">
        <v>212</v>
      </c>
      <c r="E121" s="314">
        <v>0.03</v>
      </c>
      <c r="F121" s="314">
        <v>0.03</v>
      </c>
      <c r="G121" s="314">
        <v>0</v>
      </c>
      <c r="H121" s="314">
        <v>0</v>
      </c>
      <c r="I121" s="314"/>
      <c r="J121" s="267"/>
    </row>
    <row r="122" spans="1:10" x14ac:dyDescent="0.2">
      <c r="A122" s="46">
        <v>107131</v>
      </c>
      <c r="B122" s="37" t="s">
        <v>213</v>
      </c>
      <c r="C122" s="3" t="s">
        <v>0</v>
      </c>
      <c r="D122" s="37" t="s">
        <v>214</v>
      </c>
      <c r="E122" s="314">
        <v>14272562.75</v>
      </c>
      <c r="F122" s="314">
        <v>688664.46</v>
      </c>
      <c r="G122" s="314">
        <v>891667</v>
      </c>
      <c r="H122" s="314">
        <v>14475565.289999999</v>
      </c>
      <c r="I122" s="314"/>
      <c r="J122" s="267"/>
    </row>
    <row r="123" spans="1:10" x14ac:dyDescent="0.2">
      <c r="A123" s="46">
        <v>108308</v>
      </c>
      <c r="B123" s="37" t="s">
        <v>215</v>
      </c>
      <c r="C123" s="3" t="s">
        <v>0</v>
      </c>
      <c r="D123" s="37" t="s">
        <v>216</v>
      </c>
      <c r="E123" s="314">
        <v>46812.17</v>
      </c>
      <c r="F123" s="314">
        <v>0</v>
      </c>
      <c r="G123" s="314">
        <v>360.6</v>
      </c>
      <c r="H123" s="314">
        <v>47172.77</v>
      </c>
      <c r="I123" s="314"/>
      <c r="J123" s="267"/>
    </row>
    <row r="124" spans="1:10" x14ac:dyDescent="0.2">
      <c r="A124" s="46">
        <v>110205</v>
      </c>
      <c r="B124" s="37" t="s">
        <v>217</v>
      </c>
      <c r="C124" s="3" t="s">
        <v>0</v>
      </c>
      <c r="D124" s="37" t="s">
        <v>218</v>
      </c>
      <c r="E124" s="314">
        <v>421118.81</v>
      </c>
      <c r="F124" s="314">
        <v>0</v>
      </c>
      <c r="G124" s="314">
        <v>3790.99</v>
      </c>
      <c r="H124" s="314">
        <v>424909.8</v>
      </c>
      <c r="I124" s="314"/>
      <c r="J124" s="267"/>
    </row>
    <row r="125" spans="1:10" x14ac:dyDescent="0.2">
      <c r="A125" s="46">
        <v>110213</v>
      </c>
      <c r="B125" s="37" t="s">
        <v>219</v>
      </c>
      <c r="C125" s="3" t="s">
        <v>0</v>
      </c>
      <c r="D125" s="37" t="s">
        <v>220</v>
      </c>
      <c r="E125" s="314">
        <v>4345189.3499999996</v>
      </c>
      <c r="F125" s="314">
        <v>149788.65</v>
      </c>
      <c r="G125" s="314">
        <v>0</v>
      </c>
      <c r="H125" s="314">
        <v>4195400.7</v>
      </c>
      <c r="I125" s="314"/>
      <c r="J125" s="267"/>
    </row>
    <row r="126" spans="1:10" x14ac:dyDescent="0.2">
      <c r="A126" s="46">
        <v>112623</v>
      </c>
      <c r="B126" s="37" t="s">
        <v>1251</v>
      </c>
      <c r="C126" s="3" t="s">
        <v>0</v>
      </c>
      <c r="D126" s="37" t="s">
        <v>1252</v>
      </c>
      <c r="E126" s="314">
        <v>225039.12</v>
      </c>
      <c r="F126" s="314">
        <v>72906.73</v>
      </c>
      <c r="G126" s="314">
        <v>0</v>
      </c>
      <c r="H126" s="314">
        <v>152132.39000000001</v>
      </c>
      <c r="I126" s="314"/>
      <c r="J126" s="267"/>
    </row>
    <row r="127" spans="1:10" x14ac:dyDescent="0.2">
      <c r="A127" s="34" t="s">
        <v>0</v>
      </c>
      <c r="B127" s="35" t="s">
        <v>0</v>
      </c>
      <c r="C127" s="3" t="s">
        <v>0</v>
      </c>
      <c r="D127" s="35" t="s">
        <v>0</v>
      </c>
      <c r="E127" s="316"/>
      <c r="F127" s="316"/>
      <c r="G127" s="316"/>
      <c r="H127" s="316"/>
      <c r="I127" s="316"/>
      <c r="J127" s="267"/>
    </row>
    <row r="128" spans="1:10" x14ac:dyDescent="0.2">
      <c r="A128" s="34">
        <v>136</v>
      </c>
      <c r="B128" s="35" t="s">
        <v>221</v>
      </c>
      <c r="C128" s="3" t="s">
        <v>0</v>
      </c>
      <c r="D128" s="35" t="s">
        <v>222</v>
      </c>
      <c r="E128" s="313">
        <v>717762.23</v>
      </c>
      <c r="F128" s="313">
        <v>54.97</v>
      </c>
      <c r="G128" s="313">
        <v>17766.98</v>
      </c>
      <c r="H128" s="313">
        <v>735474.24</v>
      </c>
      <c r="I128" s="313"/>
      <c r="J128" s="267"/>
    </row>
    <row r="129" spans="1:10" x14ac:dyDescent="0.2">
      <c r="A129" s="32" t="s">
        <v>1</v>
      </c>
      <c r="B129" s="32" t="s">
        <v>2</v>
      </c>
      <c r="C129" s="32" t="s">
        <v>3</v>
      </c>
      <c r="D129" s="33"/>
      <c r="E129" s="8" t="s">
        <v>1773</v>
      </c>
      <c r="F129" s="8" t="s">
        <v>1140</v>
      </c>
      <c r="G129" s="8" t="s">
        <v>1141</v>
      </c>
      <c r="H129" s="8" t="s">
        <v>1774</v>
      </c>
      <c r="I129" s="8"/>
      <c r="J129" s="267"/>
    </row>
    <row r="130" spans="1:10" x14ac:dyDescent="0.2">
      <c r="A130" s="34">
        <v>195</v>
      </c>
      <c r="B130" s="35" t="s">
        <v>223</v>
      </c>
      <c r="C130" s="3" t="s">
        <v>0</v>
      </c>
      <c r="D130" s="35" t="s">
        <v>224</v>
      </c>
      <c r="E130" s="313">
        <v>5980.82</v>
      </c>
      <c r="F130" s="313">
        <v>54.97</v>
      </c>
      <c r="G130" s="313">
        <v>65.5</v>
      </c>
      <c r="H130" s="313">
        <v>5991.35</v>
      </c>
      <c r="I130" s="313"/>
      <c r="J130" s="267"/>
    </row>
    <row r="131" spans="1:10" x14ac:dyDescent="0.2">
      <c r="A131" s="34">
        <v>187</v>
      </c>
      <c r="B131" s="35" t="s">
        <v>225</v>
      </c>
      <c r="C131" s="3" t="s">
        <v>0</v>
      </c>
      <c r="D131" s="35" t="s">
        <v>226</v>
      </c>
      <c r="E131" s="313">
        <v>5980.82</v>
      </c>
      <c r="F131" s="313">
        <v>54.97</v>
      </c>
      <c r="G131" s="313">
        <v>65.5</v>
      </c>
      <c r="H131" s="313">
        <v>5991.35</v>
      </c>
      <c r="I131" s="313"/>
      <c r="J131" s="267"/>
    </row>
    <row r="132" spans="1:10" x14ac:dyDescent="0.2">
      <c r="A132" s="34">
        <v>177</v>
      </c>
      <c r="B132" s="35" t="s">
        <v>227</v>
      </c>
      <c r="C132" s="3" t="s">
        <v>0</v>
      </c>
      <c r="D132" s="35" t="s">
        <v>228</v>
      </c>
      <c r="E132" s="313">
        <v>5980.82</v>
      </c>
      <c r="F132" s="313">
        <v>54.97</v>
      </c>
      <c r="G132" s="313">
        <v>65.5</v>
      </c>
      <c r="H132" s="313">
        <v>5991.35</v>
      </c>
      <c r="I132" s="313"/>
      <c r="J132" s="267"/>
    </row>
    <row r="133" spans="1:10" x14ac:dyDescent="0.2">
      <c r="A133" s="46">
        <v>20080</v>
      </c>
      <c r="B133" s="37" t="s">
        <v>229</v>
      </c>
      <c r="C133" s="3" t="s">
        <v>0</v>
      </c>
      <c r="D133" s="37" t="s">
        <v>230</v>
      </c>
      <c r="E133" s="314">
        <v>5980.82</v>
      </c>
      <c r="F133" s="314">
        <v>54.97</v>
      </c>
      <c r="G133" s="314">
        <v>65.5</v>
      </c>
      <c r="H133" s="314">
        <v>5991.35</v>
      </c>
      <c r="I133" s="314"/>
      <c r="J133" s="267"/>
    </row>
    <row r="134" spans="1:10" x14ac:dyDescent="0.2">
      <c r="A134" s="34" t="s">
        <v>0</v>
      </c>
      <c r="B134" s="35" t="s">
        <v>0</v>
      </c>
      <c r="C134" s="3" t="s">
        <v>0</v>
      </c>
      <c r="D134" s="35" t="s">
        <v>0</v>
      </c>
      <c r="E134" s="316"/>
      <c r="F134" s="316"/>
      <c r="G134" s="316"/>
      <c r="H134" s="316"/>
      <c r="I134" s="316"/>
      <c r="J134" s="267"/>
    </row>
    <row r="135" spans="1:10" x14ac:dyDescent="0.2">
      <c r="A135" s="34">
        <v>94</v>
      </c>
      <c r="B135" s="35" t="s">
        <v>231</v>
      </c>
      <c r="C135" s="3" t="s">
        <v>0</v>
      </c>
      <c r="D135" s="35" t="s">
        <v>232</v>
      </c>
      <c r="E135" s="313">
        <v>711781.41</v>
      </c>
      <c r="F135" s="313">
        <v>0</v>
      </c>
      <c r="G135" s="313">
        <v>17701.48</v>
      </c>
      <c r="H135" s="313">
        <v>729482.89</v>
      </c>
      <c r="I135" s="313"/>
      <c r="J135" s="267"/>
    </row>
    <row r="136" spans="1:10" x14ac:dyDescent="0.2">
      <c r="A136" s="34">
        <v>81</v>
      </c>
      <c r="B136" s="35" t="s">
        <v>233</v>
      </c>
      <c r="C136" s="3" t="s">
        <v>0</v>
      </c>
      <c r="D136" s="35" t="s">
        <v>234</v>
      </c>
      <c r="E136" s="313">
        <v>711781.41</v>
      </c>
      <c r="F136" s="313">
        <v>0</v>
      </c>
      <c r="G136" s="313">
        <v>17701.48</v>
      </c>
      <c r="H136" s="313">
        <v>729482.89</v>
      </c>
      <c r="I136" s="313"/>
      <c r="J136" s="267"/>
    </row>
    <row r="137" spans="1:10" x14ac:dyDescent="0.2">
      <c r="A137" s="34">
        <v>82</v>
      </c>
      <c r="B137" s="35" t="s">
        <v>235</v>
      </c>
      <c r="C137" s="3" t="s">
        <v>0</v>
      </c>
      <c r="D137" s="35" t="s">
        <v>234</v>
      </c>
      <c r="E137" s="313">
        <v>711781.41</v>
      </c>
      <c r="F137" s="313">
        <v>0</v>
      </c>
      <c r="G137" s="313">
        <v>17701.48</v>
      </c>
      <c r="H137" s="313">
        <v>729482.89</v>
      </c>
      <c r="I137" s="313"/>
      <c r="J137" s="267"/>
    </row>
    <row r="138" spans="1:10" x14ac:dyDescent="0.2">
      <c r="A138" s="46">
        <v>107247</v>
      </c>
      <c r="B138" s="37" t="s">
        <v>236</v>
      </c>
      <c r="C138" s="3" t="s">
        <v>0</v>
      </c>
      <c r="D138" s="37" t="s">
        <v>237</v>
      </c>
      <c r="E138" s="314">
        <v>711781.41</v>
      </c>
      <c r="F138" s="314">
        <v>0</v>
      </c>
      <c r="G138" s="314">
        <v>17701.48</v>
      </c>
      <c r="H138" s="314">
        <v>729482.89</v>
      </c>
      <c r="I138" s="314"/>
      <c r="J138" s="267"/>
    </row>
    <row r="139" spans="1:10" x14ac:dyDescent="0.2">
      <c r="A139" s="39" t="s">
        <v>0</v>
      </c>
      <c r="B139" s="15" t="s">
        <v>0</v>
      </c>
      <c r="C139" s="3" t="s">
        <v>0</v>
      </c>
      <c r="D139" s="15" t="s">
        <v>0</v>
      </c>
      <c r="E139" s="315"/>
      <c r="F139" s="315"/>
      <c r="G139" s="315"/>
      <c r="H139" s="315"/>
      <c r="I139" s="315"/>
      <c r="J139" s="267"/>
    </row>
    <row r="140" spans="1:10" x14ac:dyDescent="0.2">
      <c r="A140" s="34">
        <v>65</v>
      </c>
      <c r="B140" s="35" t="s">
        <v>1263</v>
      </c>
      <c r="C140" s="35" t="s">
        <v>238</v>
      </c>
      <c r="D140" s="36"/>
      <c r="E140" s="313">
        <v>11474815.92</v>
      </c>
      <c r="F140" s="313">
        <v>1445237.6</v>
      </c>
      <c r="G140" s="313">
        <v>114089.51</v>
      </c>
      <c r="H140" s="313">
        <v>12805964.01</v>
      </c>
      <c r="I140" s="313"/>
      <c r="J140" s="267"/>
    </row>
    <row r="141" spans="1:10" x14ac:dyDescent="0.2">
      <c r="A141" s="34">
        <v>98</v>
      </c>
      <c r="B141" s="35" t="s">
        <v>239</v>
      </c>
      <c r="C141" s="3" t="s">
        <v>0</v>
      </c>
      <c r="D141" s="35" t="s">
        <v>240</v>
      </c>
      <c r="E141" s="313">
        <v>5582191.3300000001</v>
      </c>
      <c r="F141" s="313">
        <v>747748.02</v>
      </c>
      <c r="G141" s="313">
        <v>32742.62</v>
      </c>
      <c r="H141" s="313">
        <v>6297196.7300000004</v>
      </c>
      <c r="I141" s="313"/>
      <c r="J141" s="267"/>
    </row>
    <row r="142" spans="1:10" x14ac:dyDescent="0.2">
      <c r="A142" s="34">
        <v>198</v>
      </c>
      <c r="B142" s="35" t="s">
        <v>241</v>
      </c>
      <c r="C142" s="3" t="s">
        <v>0</v>
      </c>
      <c r="D142" s="35" t="s">
        <v>242</v>
      </c>
      <c r="E142" s="313">
        <v>4678093.3899999997</v>
      </c>
      <c r="F142" s="313">
        <v>674621.91</v>
      </c>
      <c r="G142" s="313">
        <v>32742.62</v>
      </c>
      <c r="H142" s="313">
        <v>5319972.68</v>
      </c>
      <c r="I142" s="313"/>
      <c r="J142" s="267"/>
    </row>
    <row r="143" spans="1:10" x14ac:dyDescent="0.2">
      <c r="A143" s="34">
        <v>78</v>
      </c>
      <c r="B143" s="35" t="s">
        <v>243</v>
      </c>
      <c r="C143" s="3" t="s">
        <v>0</v>
      </c>
      <c r="D143" s="35" t="s">
        <v>244</v>
      </c>
      <c r="E143" s="313">
        <v>348163.95</v>
      </c>
      <c r="F143" s="313">
        <v>50045.120000000003</v>
      </c>
      <c r="G143" s="313">
        <v>0.46</v>
      </c>
      <c r="H143" s="313">
        <v>398208.61</v>
      </c>
      <c r="I143" s="313"/>
      <c r="J143" s="267"/>
    </row>
    <row r="144" spans="1:10" x14ac:dyDescent="0.2">
      <c r="A144" s="34">
        <v>42</v>
      </c>
      <c r="B144" s="35" t="s">
        <v>245</v>
      </c>
      <c r="C144" s="3" t="s">
        <v>0</v>
      </c>
      <c r="D144" s="35" t="s">
        <v>246</v>
      </c>
      <c r="E144" s="313">
        <v>348163.95</v>
      </c>
      <c r="F144" s="313">
        <v>50045.120000000003</v>
      </c>
      <c r="G144" s="313">
        <v>0.46</v>
      </c>
      <c r="H144" s="313">
        <v>398208.61</v>
      </c>
      <c r="I144" s="313">
        <f>F144-G144</f>
        <v>50044.66</v>
      </c>
      <c r="J144" s="267" t="str">
        <f>VLOOKUP(A144,'DE PARA'!A:E,5,0)</f>
        <v>6.1.1.1.1</v>
      </c>
    </row>
    <row r="145" spans="1:10" x14ac:dyDescent="0.2">
      <c r="A145" s="46">
        <v>36633</v>
      </c>
      <c r="B145" s="37" t="s">
        <v>248</v>
      </c>
      <c r="C145" s="3" t="s">
        <v>0</v>
      </c>
      <c r="D145" s="37" t="s">
        <v>249</v>
      </c>
      <c r="E145" s="314">
        <v>211237.34</v>
      </c>
      <c r="F145" s="314">
        <v>30630.720000000001</v>
      </c>
      <c r="G145" s="314">
        <v>0.45</v>
      </c>
      <c r="H145" s="314">
        <v>241867.61</v>
      </c>
      <c r="I145" s="314"/>
      <c r="J145" s="267"/>
    </row>
    <row r="146" spans="1:10" x14ac:dyDescent="0.2">
      <c r="A146" s="46">
        <v>36638</v>
      </c>
      <c r="B146" s="37" t="s">
        <v>252</v>
      </c>
      <c r="C146" s="3" t="s">
        <v>0</v>
      </c>
      <c r="D146" s="37" t="s">
        <v>253</v>
      </c>
      <c r="E146" s="314">
        <v>53865.63</v>
      </c>
      <c r="F146" s="314">
        <v>7810.86</v>
      </c>
      <c r="G146" s="314">
        <v>0</v>
      </c>
      <c r="H146" s="314">
        <v>61676.49</v>
      </c>
      <c r="I146" s="314"/>
      <c r="J146" s="267"/>
    </row>
    <row r="147" spans="1:10" x14ac:dyDescent="0.2">
      <c r="A147" s="46">
        <v>36639</v>
      </c>
      <c r="B147" s="37" t="s">
        <v>254</v>
      </c>
      <c r="C147" s="3" t="s">
        <v>0</v>
      </c>
      <c r="D147" s="37" t="s">
        <v>255</v>
      </c>
      <c r="E147" s="314">
        <v>16719.78</v>
      </c>
      <c r="F147" s="314">
        <v>2450.4499999999998</v>
      </c>
      <c r="G147" s="314">
        <v>0</v>
      </c>
      <c r="H147" s="314">
        <v>19170.23</v>
      </c>
      <c r="I147" s="314"/>
      <c r="J147" s="267"/>
    </row>
    <row r="148" spans="1:10" x14ac:dyDescent="0.2">
      <c r="A148" s="46">
        <v>36641</v>
      </c>
      <c r="B148" s="37" t="s">
        <v>256</v>
      </c>
      <c r="C148" s="3" t="s">
        <v>0</v>
      </c>
      <c r="D148" s="37" t="s">
        <v>257</v>
      </c>
      <c r="E148" s="314">
        <v>2090</v>
      </c>
      <c r="F148" s="314">
        <v>306.31</v>
      </c>
      <c r="G148" s="314">
        <v>0</v>
      </c>
      <c r="H148" s="314">
        <v>2396.31</v>
      </c>
      <c r="I148" s="314"/>
      <c r="J148" s="267"/>
    </row>
    <row r="149" spans="1:10" x14ac:dyDescent="0.2">
      <c r="A149" s="46">
        <v>30017</v>
      </c>
      <c r="B149" s="37" t="s">
        <v>258</v>
      </c>
      <c r="C149" s="3" t="s">
        <v>0</v>
      </c>
      <c r="D149" s="37" t="s">
        <v>259</v>
      </c>
      <c r="E149" s="314">
        <v>5692.5</v>
      </c>
      <c r="F149" s="314">
        <v>836</v>
      </c>
      <c r="G149" s="314">
        <v>0</v>
      </c>
      <c r="H149" s="314">
        <v>6528.5</v>
      </c>
      <c r="I149" s="314"/>
      <c r="J149" s="267"/>
    </row>
    <row r="150" spans="1:10" x14ac:dyDescent="0.2">
      <c r="A150" s="46">
        <v>100102</v>
      </c>
      <c r="B150" s="37" t="s">
        <v>260</v>
      </c>
      <c r="C150" s="3" t="s">
        <v>0</v>
      </c>
      <c r="D150" s="37" t="s">
        <v>154</v>
      </c>
      <c r="E150" s="314">
        <v>17867.900000000001</v>
      </c>
      <c r="F150" s="314">
        <v>2552.56</v>
      </c>
      <c r="G150" s="314">
        <v>0.01</v>
      </c>
      <c r="H150" s="314">
        <v>20420.45</v>
      </c>
      <c r="I150" s="314"/>
      <c r="J150" s="267"/>
    </row>
    <row r="151" spans="1:10" x14ac:dyDescent="0.2">
      <c r="A151" s="46">
        <v>100110</v>
      </c>
      <c r="B151" s="37" t="s">
        <v>261</v>
      </c>
      <c r="C151" s="3" t="s">
        <v>0</v>
      </c>
      <c r="D151" s="37" t="s">
        <v>262</v>
      </c>
      <c r="E151" s="314">
        <v>26118.9</v>
      </c>
      <c r="F151" s="314">
        <v>3403.41</v>
      </c>
      <c r="G151" s="314">
        <v>0</v>
      </c>
      <c r="H151" s="314">
        <v>29522.31</v>
      </c>
      <c r="I151" s="314"/>
      <c r="J151" s="267"/>
    </row>
    <row r="152" spans="1:10" x14ac:dyDescent="0.2">
      <c r="A152" s="46">
        <v>100129</v>
      </c>
      <c r="B152" s="37" t="s">
        <v>263</v>
      </c>
      <c r="C152" s="3" t="s">
        <v>0</v>
      </c>
      <c r="D152" s="37" t="s">
        <v>264</v>
      </c>
      <c r="E152" s="314">
        <v>1429.42</v>
      </c>
      <c r="F152" s="314">
        <v>204.21</v>
      </c>
      <c r="G152" s="314">
        <v>0</v>
      </c>
      <c r="H152" s="314">
        <v>1633.63</v>
      </c>
      <c r="I152" s="314"/>
      <c r="J152" s="267"/>
    </row>
    <row r="153" spans="1:10" x14ac:dyDescent="0.2">
      <c r="A153" s="46">
        <v>100137</v>
      </c>
      <c r="B153" s="37" t="s">
        <v>265</v>
      </c>
      <c r="C153" s="3" t="s">
        <v>0</v>
      </c>
      <c r="D153" s="37" t="s">
        <v>266</v>
      </c>
      <c r="E153" s="314">
        <v>2089.48</v>
      </c>
      <c r="F153" s="314">
        <v>272.27</v>
      </c>
      <c r="G153" s="314">
        <v>0</v>
      </c>
      <c r="H153" s="314">
        <v>2361.75</v>
      </c>
      <c r="I153" s="314"/>
      <c r="J153" s="267"/>
    </row>
    <row r="154" spans="1:10" x14ac:dyDescent="0.2">
      <c r="A154" s="46">
        <v>100145</v>
      </c>
      <c r="B154" s="37" t="s">
        <v>267</v>
      </c>
      <c r="C154" s="3" t="s">
        <v>0</v>
      </c>
      <c r="D154" s="37" t="s">
        <v>268</v>
      </c>
      <c r="E154" s="314">
        <v>228.18</v>
      </c>
      <c r="F154" s="314">
        <v>25.52</v>
      </c>
      <c r="G154" s="314">
        <v>0</v>
      </c>
      <c r="H154" s="314">
        <v>253.7</v>
      </c>
      <c r="I154" s="314"/>
      <c r="J154" s="267"/>
    </row>
    <row r="155" spans="1:10" x14ac:dyDescent="0.2">
      <c r="A155" s="46">
        <v>100153</v>
      </c>
      <c r="B155" s="37" t="s">
        <v>269</v>
      </c>
      <c r="C155" s="3" t="s">
        <v>0</v>
      </c>
      <c r="D155" s="37" t="s">
        <v>270</v>
      </c>
      <c r="E155" s="314">
        <v>261.18</v>
      </c>
      <c r="F155" s="314">
        <v>34.04</v>
      </c>
      <c r="G155" s="314">
        <v>0</v>
      </c>
      <c r="H155" s="314">
        <v>295.22000000000003</v>
      </c>
      <c r="I155" s="314"/>
      <c r="J155" s="267"/>
    </row>
    <row r="156" spans="1:10" x14ac:dyDescent="0.2">
      <c r="A156" s="46">
        <v>100161</v>
      </c>
      <c r="B156" s="37" t="s">
        <v>271</v>
      </c>
      <c r="C156" s="3" t="s">
        <v>0</v>
      </c>
      <c r="D156" s="37" t="s">
        <v>272</v>
      </c>
      <c r="E156" s="314">
        <v>4556.32</v>
      </c>
      <c r="F156" s="314">
        <v>650.89</v>
      </c>
      <c r="G156" s="314">
        <v>0</v>
      </c>
      <c r="H156" s="314">
        <v>5207.21</v>
      </c>
      <c r="I156" s="314"/>
      <c r="J156" s="267"/>
    </row>
    <row r="157" spans="1:10" x14ac:dyDescent="0.2">
      <c r="A157" s="46">
        <v>100170</v>
      </c>
      <c r="B157" s="37" t="s">
        <v>273</v>
      </c>
      <c r="C157" s="3" t="s">
        <v>0</v>
      </c>
      <c r="D157" s="37" t="s">
        <v>274</v>
      </c>
      <c r="E157" s="314">
        <v>6007.32</v>
      </c>
      <c r="F157" s="314">
        <v>867.88</v>
      </c>
      <c r="G157" s="314">
        <v>0</v>
      </c>
      <c r="H157" s="314">
        <v>6875.2</v>
      </c>
      <c r="I157" s="314"/>
      <c r="J157" s="267"/>
    </row>
    <row r="158" spans="1:10" x14ac:dyDescent="0.2">
      <c r="A158" s="39" t="s">
        <v>0</v>
      </c>
      <c r="B158" s="15" t="s">
        <v>0</v>
      </c>
      <c r="C158" s="3" t="s">
        <v>0</v>
      </c>
      <c r="D158" s="15" t="s">
        <v>0</v>
      </c>
      <c r="E158" s="315"/>
      <c r="F158" s="315"/>
      <c r="G158" s="315"/>
      <c r="H158" s="315"/>
      <c r="I158" s="315"/>
      <c r="J158" s="267"/>
    </row>
    <row r="159" spans="1:10" x14ac:dyDescent="0.2">
      <c r="A159" s="34">
        <v>7</v>
      </c>
      <c r="B159" s="35" t="s">
        <v>275</v>
      </c>
      <c r="C159" s="3" t="s">
        <v>0</v>
      </c>
      <c r="D159" s="35" t="s">
        <v>276</v>
      </c>
      <c r="E159" s="313">
        <v>4295321.13</v>
      </c>
      <c r="F159" s="313">
        <v>622311.85</v>
      </c>
      <c r="G159" s="313">
        <v>32742.16</v>
      </c>
      <c r="H159" s="313">
        <v>4884890.82</v>
      </c>
      <c r="I159" s="313"/>
      <c r="J159" s="267"/>
    </row>
    <row r="160" spans="1:10" x14ac:dyDescent="0.2">
      <c r="A160" s="34">
        <v>14</v>
      </c>
      <c r="B160" s="35" t="s">
        <v>277</v>
      </c>
      <c r="C160" s="3" t="s">
        <v>0</v>
      </c>
      <c r="D160" s="35" t="s">
        <v>246</v>
      </c>
      <c r="E160" s="313">
        <v>1132306.3500000001</v>
      </c>
      <c r="F160" s="313">
        <v>157988.70000000001</v>
      </c>
      <c r="G160" s="313">
        <v>9848.48</v>
      </c>
      <c r="H160" s="313">
        <v>1280446.57</v>
      </c>
      <c r="I160" s="313">
        <f>F160-G160</f>
        <v>148140.22</v>
      </c>
      <c r="J160" s="317" t="str">
        <f>VLOOKUP(A160,'DE PARA'!A:E,5,0)</f>
        <v>6.1.1.2.1</v>
      </c>
    </row>
    <row r="161" spans="1:10" x14ac:dyDescent="0.2">
      <c r="A161" s="46">
        <v>21</v>
      </c>
      <c r="B161" s="37" t="s">
        <v>279</v>
      </c>
      <c r="C161" s="3" t="s">
        <v>0</v>
      </c>
      <c r="D161" s="37" t="s">
        <v>280</v>
      </c>
      <c r="E161" s="314">
        <v>598067.04</v>
      </c>
      <c r="F161" s="314">
        <v>79464.740000000005</v>
      </c>
      <c r="G161" s="314">
        <v>8.6300000000000008</v>
      </c>
      <c r="H161" s="314">
        <v>677523.15</v>
      </c>
      <c r="I161" s="314"/>
      <c r="J161" s="267"/>
    </row>
    <row r="162" spans="1:10" x14ac:dyDescent="0.2">
      <c r="A162" s="46">
        <v>210</v>
      </c>
      <c r="B162" s="37" t="s">
        <v>1683</v>
      </c>
      <c r="C162" s="3" t="s">
        <v>0</v>
      </c>
      <c r="D162" s="37" t="s">
        <v>306</v>
      </c>
      <c r="E162" s="314">
        <v>834.87</v>
      </c>
      <c r="F162" s="314">
        <v>0</v>
      </c>
      <c r="G162" s="314">
        <v>0</v>
      </c>
      <c r="H162" s="314">
        <v>834.87</v>
      </c>
      <c r="I162" s="314"/>
      <c r="J162" s="267"/>
    </row>
    <row r="163" spans="1:10" x14ac:dyDescent="0.2">
      <c r="A163" s="46">
        <v>217</v>
      </c>
      <c r="B163" s="37" t="s">
        <v>281</v>
      </c>
      <c r="C163" s="3" t="s">
        <v>0</v>
      </c>
      <c r="D163" s="37" t="s">
        <v>251</v>
      </c>
      <c r="E163" s="314">
        <v>-3.41</v>
      </c>
      <c r="F163" s="314">
        <v>0</v>
      </c>
      <c r="G163" s="314">
        <v>0</v>
      </c>
      <c r="H163" s="314">
        <v>-3.41</v>
      </c>
      <c r="I163" s="314"/>
      <c r="J163" s="267"/>
    </row>
    <row r="164" spans="1:10" x14ac:dyDescent="0.2">
      <c r="A164" s="46">
        <v>224</v>
      </c>
      <c r="B164" s="37" t="s">
        <v>1810</v>
      </c>
      <c r="C164" s="3" t="s">
        <v>0</v>
      </c>
      <c r="D164" s="37" t="s">
        <v>309</v>
      </c>
      <c r="E164" s="314">
        <v>5545.87</v>
      </c>
      <c r="F164" s="314">
        <v>0</v>
      </c>
      <c r="G164" s="314">
        <v>0</v>
      </c>
      <c r="H164" s="314">
        <v>5545.87</v>
      </c>
      <c r="I164" s="314"/>
      <c r="J164" s="267"/>
    </row>
    <row r="165" spans="1:10" x14ac:dyDescent="0.2">
      <c r="A165" s="46">
        <v>30046</v>
      </c>
      <c r="B165" s="37" t="s">
        <v>1812</v>
      </c>
      <c r="C165" s="3" t="s">
        <v>0</v>
      </c>
      <c r="D165" s="37" t="s">
        <v>1305</v>
      </c>
      <c r="E165" s="314">
        <v>35</v>
      </c>
      <c r="F165" s="314">
        <v>0</v>
      </c>
      <c r="G165" s="314">
        <v>0</v>
      </c>
      <c r="H165" s="314">
        <v>35</v>
      </c>
      <c r="I165" s="314"/>
      <c r="J165" s="267"/>
    </row>
    <row r="166" spans="1:10" x14ac:dyDescent="0.2">
      <c r="A166" s="46">
        <v>238</v>
      </c>
      <c r="B166" s="37" t="s">
        <v>282</v>
      </c>
      <c r="C166" s="3" t="s">
        <v>0</v>
      </c>
      <c r="D166" s="37" t="s">
        <v>283</v>
      </c>
      <c r="E166" s="314">
        <v>153485.23000000001</v>
      </c>
      <c r="F166" s="314">
        <v>20174.23</v>
      </c>
      <c r="G166" s="314">
        <v>0</v>
      </c>
      <c r="H166" s="314">
        <v>173659.46</v>
      </c>
      <c r="I166" s="314"/>
      <c r="J166" s="267"/>
    </row>
    <row r="167" spans="1:10" x14ac:dyDescent="0.2">
      <c r="A167" s="46">
        <v>245</v>
      </c>
      <c r="B167" s="37" t="s">
        <v>284</v>
      </c>
      <c r="C167" s="3" t="s">
        <v>0</v>
      </c>
      <c r="D167" s="37" t="s">
        <v>285</v>
      </c>
      <c r="E167" s="314">
        <v>48354.54</v>
      </c>
      <c r="F167" s="314">
        <v>6329.14</v>
      </c>
      <c r="G167" s="314">
        <v>0</v>
      </c>
      <c r="H167" s="314">
        <v>54683.68</v>
      </c>
      <c r="I167" s="314"/>
      <c r="J167" s="267"/>
    </row>
    <row r="168" spans="1:10" x14ac:dyDescent="0.2">
      <c r="A168" s="46">
        <v>259</v>
      </c>
      <c r="B168" s="37" t="s">
        <v>286</v>
      </c>
      <c r="C168" s="3" t="s">
        <v>0</v>
      </c>
      <c r="D168" s="37" t="s">
        <v>287</v>
      </c>
      <c r="E168" s="314">
        <v>6019.63</v>
      </c>
      <c r="F168" s="314">
        <v>791.15</v>
      </c>
      <c r="G168" s="314">
        <v>0</v>
      </c>
      <c r="H168" s="314">
        <v>6810.78</v>
      </c>
      <c r="I168" s="314"/>
      <c r="J168" s="267"/>
    </row>
    <row r="169" spans="1:10" x14ac:dyDescent="0.2">
      <c r="A169" s="46">
        <v>30052</v>
      </c>
      <c r="B169" s="37" t="s">
        <v>288</v>
      </c>
      <c r="C169" s="3" t="s">
        <v>0</v>
      </c>
      <c r="D169" s="37" t="s">
        <v>289</v>
      </c>
      <c r="E169" s="314">
        <v>40672.75</v>
      </c>
      <c r="F169" s="314">
        <v>10708.54</v>
      </c>
      <c r="G169" s="314">
        <v>5517.59</v>
      </c>
      <c r="H169" s="314">
        <v>45863.7</v>
      </c>
      <c r="I169" s="314"/>
      <c r="J169" s="267"/>
    </row>
    <row r="170" spans="1:10" x14ac:dyDescent="0.2">
      <c r="A170" s="46">
        <v>30054</v>
      </c>
      <c r="B170" s="37" t="s">
        <v>290</v>
      </c>
      <c r="C170" s="3" t="s">
        <v>0</v>
      </c>
      <c r="D170" s="37" t="s">
        <v>259</v>
      </c>
      <c r="E170" s="314">
        <v>100881.27</v>
      </c>
      <c r="F170" s="314">
        <v>15010</v>
      </c>
      <c r="G170" s="314">
        <v>0</v>
      </c>
      <c r="H170" s="314">
        <v>115891.27</v>
      </c>
      <c r="I170" s="314"/>
      <c r="J170" s="267"/>
    </row>
    <row r="171" spans="1:10" x14ac:dyDescent="0.2">
      <c r="A171" s="46">
        <v>30055</v>
      </c>
      <c r="B171" s="37" t="s">
        <v>291</v>
      </c>
      <c r="C171" s="3" t="s">
        <v>0</v>
      </c>
      <c r="D171" s="37" t="s">
        <v>292</v>
      </c>
      <c r="E171" s="314">
        <v>8632</v>
      </c>
      <c r="F171" s="314">
        <v>2319.5500000000002</v>
      </c>
      <c r="G171" s="314">
        <v>1075.08</v>
      </c>
      <c r="H171" s="314">
        <v>9876.4699999999993</v>
      </c>
      <c r="I171" s="314"/>
      <c r="J171" s="267"/>
    </row>
    <row r="172" spans="1:10" x14ac:dyDescent="0.2">
      <c r="A172" s="46">
        <v>30056</v>
      </c>
      <c r="B172" s="37" t="s">
        <v>1686</v>
      </c>
      <c r="C172" s="3" t="s">
        <v>0</v>
      </c>
      <c r="D172" s="37" t="s">
        <v>1687</v>
      </c>
      <c r="E172" s="314">
        <v>-9</v>
      </c>
      <c r="F172" s="314">
        <v>0</v>
      </c>
      <c r="G172" s="314">
        <v>0</v>
      </c>
      <c r="H172" s="314">
        <v>-9</v>
      </c>
      <c r="I172" s="314"/>
      <c r="J172" s="267"/>
    </row>
    <row r="173" spans="1:10" x14ac:dyDescent="0.2">
      <c r="A173" s="46">
        <v>100269</v>
      </c>
      <c r="B173" s="37" t="s">
        <v>293</v>
      </c>
      <c r="C173" s="3" t="s">
        <v>0</v>
      </c>
      <c r="D173" s="37" t="s">
        <v>154</v>
      </c>
      <c r="E173" s="314">
        <v>53861.78</v>
      </c>
      <c r="F173" s="314">
        <v>7375.08</v>
      </c>
      <c r="G173" s="314">
        <v>0</v>
      </c>
      <c r="H173" s="314">
        <v>61236.86</v>
      </c>
      <c r="I173" s="314"/>
      <c r="J173" s="267"/>
    </row>
    <row r="174" spans="1:10" x14ac:dyDescent="0.2">
      <c r="A174" s="46">
        <v>100277</v>
      </c>
      <c r="B174" s="37" t="s">
        <v>294</v>
      </c>
      <c r="C174" s="3" t="s">
        <v>0</v>
      </c>
      <c r="D174" s="37" t="s">
        <v>262</v>
      </c>
      <c r="E174" s="314">
        <v>77995.649999999994</v>
      </c>
      <c r="F174" s="314">
        <v>9867.58</v>
      </c>
      <c r="G174" s="314">
        <v>35.69</v>
      </c>
      <c r="H174" s="314">
        <v>87827.54</v>
      </c>
      <c r="I174" s="314"/>
      <c r="J174" s="267"/>
    </row>
    <row r="175" spans="1:10" x14ac:dyDescent="0.2">
      <c r="A175" s="46">
        <v>100285</v>
      </c>
      <c r="B175" s="37" t="s">
        <v>295</v>
      </c>
      <c r="C175" s="3" t="s">
        <v>0</v>
      </c>
      <c r="D175" s="37" t="s">
        <v>264</v>
      </c>
      <c r="E175" s="314">
        <v>4308.78</v>
      </c>
      <c r="F175" s="314">
        <v>590.05999999999995</v>
      </c>
      <c r="G175" s="314">
        <v>0</v>
      </c>
      <c r="H175" s="314">
        <v>4898.84</v>
      </c>
      <c r="I175" s="314"/>
      <c r="J175" s="267"/>
    </row>
    <row r="176" spans="1:10" x14ac:dyDescent="0.2">
      <c r="A176" s="46">
        <v>100293</v>
      </c>
      <c r="B176" s="37" t="s">
        <v>296</v>
      </c>
      <c r="C176" s="3" t="s">
        <v>0</v>
      </c>
      <c r="D176" s="37" t="s">
        <v>266</v>
      </c>
      <c r="E176" s="314">
        <v>4928.5600000000004</v>
      </c>
      <c r="F176" s="314">
        <v>789.32</v>
      </c>
      <c r="G176" s="314">
        <v>744.63</v>
      </c>
      <c r="H176" s="314">
        <v>4973.25</v>
      </c>
      <c r="I176" s="314"/>
      <c r="J176" s="267"/>
    </row>
    <row r="177" spans="1:10" x14ac:dyDescent="0.2">
      <c r="A177" s="46">
        <v>100307</v>
      </c>
      <c r="B177" s="37" t="s">
        <v>297</v>
      </c>
      <c r="C177" s="3" t="s">
        <v>0</v>
      </c>
      <c r="D177" s="37" t="s">
        <v>268</v>
      </c>
      <c r="E177" s="314">
        <v>538.61</v>
      </c>
      <c r="F177" s="314">
        <v>73.760000000000005</v>
      </c>
      <c r="G177" s="314">
        <v>0</v>
      </c>
      <c r="H177" s="314">
        <v>612.37</v>
      </c>
      <c r="I177" s="314"/>
      <c r="J177" s="267"/>
    </row>
    <row r="178" spans="1:10" x14ac:dyDescent="0.2">
      <c r="A178" s="46">
        <v>100315</v>
      </c>
      <c r="B178" s="37" t="s">
        <v>298</v>
      </c>
      <c r="C178" s="3" t="s">
        <v>0</v>
      </c>
      <c r="D178" s="37" t="s">
        <v>270</v>
      </c>
      <c r="E178" s="314">
        <v>616.09</v>
      </c>
      <c r="F178" s="314">
        <v>98.66</v>
      </c>
      <c r="G178" s="314">
        <v>93.04</v>
      </c>
      <c r="H178" s="314">
        <v>621.71</v>
      </c>
      <c r="I178" s="314"/>
      <c r="J178" s="267"/>
    </row>
    <row r="179" spans="1:10" x14ac:dyDescent="0.2">
      <c r="A179" s="46">
        <v>100323</v>
      </c>
      <c r="B179" s="37" t="s">
        <v>299</v>
      </c>
      <c r="C179" s="3" t="s">
        <v>0</v>
      </c>
      <c r="D179" s="37" t="s">
        <v>272</v>
      </c>
      <c r="E179" s="314">
        <v>13734.78</v>
      </c>
      <c r="F179" s="314">
        <v>1880.64</v>
      </c>
      <c r="G179" s="314">
        <v>0</v>
      </c>
      <c r="H179" s="314">
        <v>15615.42</v>
      </c>
      <c r="I179" s="314"/>
      <c r="J179" s="267"/>
    </row>
    <row r="180" spans="1:10" x14ac:dyDescent="0.2">
      <c r="A180" s="46">
        <v>100331</v>
      </c>
      <c r="B180" s="37" t="s">
        <v>300</v>
      </c>
      <c r="C180" s="3" t="s">
        <v>0</v>
      </c>
      <c r="D180" s="37" t="s">
        <v>274</v>
      </c>
      <c r="E180" s="314">
        <v>13806.31</v>
      </c>
      <c r="F180" s="314">
        <v>2516.25</v>
      </c>
      <c r="G180" s="314">
        <v>2373.8200000000002</v>
      </c>
      <c r="H180" s="314">
        <v>13948.74</v>
      </c>
      <c r="I180" s="314"/>
      <c r="J180" s="267"/>
    </row>
    <row r="181" spans="1:10" x14ac:dyDescent="0.2">
      <c r="A181" s="39" t="s">
        <v>0</v>
      </c>
      <c r="B181" s="15" t="s">
        <v>0</v>
      </c>
      <c r="C181" s="3" t="s">
        <v>0</v>
      </c>
      <c r="D181" s="15" t="s">
        <v>0</v>
      </c>
      <c r="E181" s="315"/>
      <c r="F181" s="315"/>
      <c r="G181" s="315"/>
      <c r="H181" s="315"/>
      <c r="I181" s="315"/>
      <c r="J181" s="267"/>
    </row>
    <row r="182" spans="1:10" x14ac:dyDescent="0.2">
      <c r="A182" s="34">
        <v>315</v>
      </c>
      <c r="B182" s="35" t="s">
        <v>301</v>
      </c>
      <c r="C182" s="3" t="s">
        <v>0</v>
      </c>
      <c r="D182" s="35" t="s">
        <v>302</v>
      </c>
      <c r="E182" s="313">
        <v>3163014.78</v>
      </c>
      <c r="F182" s="313">
        <v>464323.15</v>
      </c>
      <c r="G182" s="313">
        <v>22893.68</v>
      </c>
      <c r="H182" s="313">
        <v>3604444.25</v>
      </c>
      <c r="I182" s="313">
        <f>F182-G182</f>
        <v>441429.47000000003</v>
      </c>
      <c r="J182" s="317"/>
    </row>
    <row r="183" spans="1:10" x14ac:dyDescent="0.2">
      <c r="A183" s="46">
        <v>322</v>
      </c>
      <c r="B183" s="37" t="s">
        <v>304</v>
      </c>
      <c r="C183" s="3" t="s">
        <v>0</v>
      </c>
      <c r="D183" s="37" t="s">
        <v>280</v>
      </c>
      <c r="E183" s="314">
        <v>1618036.78</v>
      </c>
      <c r="F183" s="314">
        <v>239661.13</v>
      </c>
      <c r="G183" s="314">
        <v>54.57</v>
      </c>
      <c r="H183" s="314">
        <v>1857643.34</v>
      </c>
      <c r="I183" s="313">
        <f t="shared" ref="I183:I204" si="0">F183-G183</f>
        <v>239606.56</v>
      </c>
      <c r="J183" s="267" t="s">
        <v>303</v>
      </c>
    </row>
    <row r="184" spans="1:10" x14ac:dyDescent="0.2">
      <c r="A184" s="46">
        <v>329</v>
      </c>
      <c r="B184" s="37" t="s">
        <v>305</v>
      </c>
      <c r="C184" s="3" t="s">
        <v>0</v>
      </c>
      <c r="D184" s="37" t="s">
        <v>306</v>
      </c>
      <c r="E184" s="314">
        <v>7875.05</v>
      </c>
      <c r="F184" s="314">
        <v>0</v>
      </c>
      <c r="G184" s="314">
        <v>0</v>
      </c>
      <c r="H184" s="314">
        <v>7875.05</v>
      </c>
      <c r="I184" s="313">
        <f t="shared" si="0"/>
        <v>0</v>
      </c>
      <c r="J184" s="267" t="s">
        <v>303</v>
      </c>
    </row>
    <row r="185" spans="1:10" x14ac:dyDescent="0.2">
      <c r="A185" s="46">
        <v>336</v>
      </c>
      <c r="B185" s="37" t="s">
        <v>307</v>
      </c>
      <c r="C185" s="3" t="s">
        <v>0</v>
      </c>
      <c r="D185" s="37" t="s">
        <v>251</v>
      </c>
      <c r="E185" s="314">
        <v>3897.44</v>
      </c>
      <c r="F185" s="314">
        <v>0</v>
      </c>
      <c r="G185" s="314">
        <v>0</v>
      </c>
      <c r="H185" s="314">
        <v>3897.44</v>
      </c>
      <c r="I185" s="313">
        <f t="shared" si="0"/>
        <v>0</v>
      </c>
      <c r="J185" s="267" t="s">
        <v>303</v>
      </c>
    </row>
    <row r="186" spans="1:10" x14ac:dyDescent="0.2">
      <c r="A186" s="46">
        <v>343</v>
      </c>
      <c r="B186" s="37" t="s">
        <v>308</v>
      </c>
      <c r="C186" s="3" t="s">
        <v>0</v>
      </c>
      <c r="D186" s="37" t="s">
        <v>309</v>
      </c>
      <c r="E186" s="314">
        <v>61863.99</v>
      </c>
      <c r="F186" s="314">
        <v>680.6</v>
      </c>
      <c r="G186" s="314">
        <v>0</v>
      </c>
      <c r="H186" s="314">
        <v>62544.59</v>
      </c>
      <c r="I186" s="313">
        <f t="shared" si="0"/>
        <v>680.6</v>
      </c>
      <c r="J186" s="267" t="s">
        <v>303</v>
      </c>
    </row>
    <row r="187" spans="1:10" x14ac:dyDescent="0.2">
      <c r="A187" s="46">
        <v>30064</v>
      </c>
      <c r="B187" s="37" t="s">
        <v>1304</v>
      </c>
      <c r="C187" s="3" t="s">
        <v>0</v>
      </c>
      <c r="D187" s="37" t="s">
        <v>1305</v>
      </c>
      <c r="E187" s="314">
        <v>17.64</v>
      </c>
      <c r="F187" s="314">
        <v>0</v>
      </c>
      <c r="G187" s="314">
        <v>0</v>
      </c>
      <c r="H187" s="314">
        <v>17.64</v>
      </c>
      <c r="I187" s="313">
        <f t="shared" si="0"/>
        <v>0</v>
      </c>
      <c r="J187" s="267" t="s">
        <v>303</v>
      </c>
    </row>
    <row r="188" spans="1:10" x14ac:dyDescent="0.2">
      <c r="A188" s="46">
        <v>357</v>
      </c>
      <c r="B188" s="37" t="s">
        <v>310</v>
      </c>
      <c r="C188" s="3" t="s">
        <v>0</v>
      </c>
      <c r="D188" s="37" t="s">
        <v>311</v>
      </c>
      <c r="E188" s="314">
        <v>475240.37</v>
      </c>
      <c r="F188" s="314">
        <v>61273.48</v>
      </c>
      <c r="G188" s="314">
        <v>0</v>
      </c>
      <c r="H188" s="314">
        <v>536513.85</v>
      </c>
      <c r="I188" s="313">
        <f t="shared" si="0"/>
        <v>61273.48</v>
      </c>
      <c r="J188" s="267" t="s">
        <v>303</v>
      </c>
    </row>
    <row r="189" spans="1:10" x14ac:dyDescent="0.2">
      <c r="A189" s="46">
        <v>364</v>
      </c>
      <c r="B189" s="37" t="s">
        <v>312</v>
      </c>
      <c r="C189" s="3" t="s">
        <v>0</v>
      </c>
      <c r="D189" s="37" t="s">
        <v>313</v>
      </c>
      <c r="E189" s="314">
        <v>133571</v>
      </c>
      <c r="F189" s="314">
        <v>19417.77</v>
      </c>
      <c r="G189" s="314">
        <v>0</v>
      </c>
      <c r="H189" s="314">
        <v>152988.76999999999</v>
      </c>
      <c r="I189" s="313">
        <f t="shared" si="0"/>
        <v>19417.77</v>
      </c>
      <c r="J189" s="267" t="s">
        <v>303</v>
      </c>
    </row>
    <row r="190" spans="1:10" x14ac:dyDescent="0.2">
      <c r="A190" s="46">
        <v>378</v>
      </c>
      <c r="B190" s="37" t="s">
        <v>314</v>
      </c>
      <c r="C190" s="3" t="s">
        <v>0</v>
      </c>
      <c r="D190" s="37" t="s">
        <v>315</v>
      </c>
      <c r="E190" s="314">
        <v>16216.74</v>
      </c>
      <c r="F190" s="314">
        <v>2427.21</v>
      </c>
      <c r="G190" s="314">
        <v>0</v>
      </c>
      <c r="H190" s="314">
        <v>18643.95</v>
      </c>
      <c r="I190" s="313">
        <f t="shared" si="0"/>
        <v>2427.21</v>
      </c>
      <c r="J190" s="267" t="s">
        <v>303</v>
      </c>
    </row>
    <row r="191" spans="1:10" x14ac:dyDescent="0.2">
      <c r="A191" s="46">
        <v>30070</v>
      </c>
      <c r="B191" s="37" t="s">
        <v>316</v>
      </c>
      <c r="C191" s="3" t="s">
        <v>0</v>
      </c>
      <c r="D191" s="37" t="s">
        <v>317</v>
      </c>
      <c r="E191" s="314">
        <v>103189.63</v>
      </c>
      <c r="F191" s="314">
        <v>23988.59</v>
      </c>
      <c r="G191" s="314">
        <v>9646.5499999999993</v>
      </c>
      <c r="H191" s="314">
        <v>117531.67</v>
      </c>
      <c r="I191" s="313">
        <f t="shared" si="0"/>
        <v>14342.04</v>
      </c>
      <c r="J191" s="267" t="s">
        <v>303</v>
      </c>
    </row>
    <row r="192" spans="1:10" x14ac:dyDescent="0.2">
      <c r="A192" s="46">
        <v>30072</v>
      </c>
      <c r="B192" s="37" t="s">
        <v>318</v>
      </c>
      <c r="C192" s="3" t="s">
        <v>0</v>
      </c>
      <c r="D192" s="37" t="s">
        <v>259</v>
      </c>
      <c r="E192" s="314">
        <v>269260.46999999997</v>
      </c>
      <c r="F192" s="314">
        <v>41192</v>
      </c>
      <c r="G192" s="314">
        <v>0</v>
      </c>
      <c r="H192" s="314">
        <v>310452.46999999997</v>
      </c>
      <c r="I192" s="313">
        <f t="shared" si="0"/>
        <v>41192</v>
      </c>
      <c r="J192" s="267" t="s">
        <v>303</v>
      </c>
    </row>
    <row r="193" spans="1:10" x14ac:dyDescent="0.2">
      <c r="A193" s="46">
        <v>30073</v>
      </c>
      <c r="B193" s="37" t="s">
        <v>319</v>
      </c>
      <c r="C193" s="3" t="s">
        <v>0</v>
      </c>
      <c r="D193" s="37" t="s">
        <v>292</v>
      </c>
      <c r="E193" s="314">
        <v>21408.29</v>
      </c>
      <c r="F193" s="314">
        <v>6130.42</v>
      </c>
      <c r="G193" s="314">
        <v>3618.51</v>
      </c>
      <c r="H193" s="314">
        <v>23920.2</v>
      </c>
      <c r="I193" s="313">
        <f t="shared" si="0"/>
        <v>2511.91</v>
      </c>
      <c r="J193" s="267" t="s">
        <v>303</v>
      </c>
    </row>
    <row r="194" spans="1:10" x14ac:dyDescent="0.2">
      <c r="A194" s="46">
        <v>707</v>
      </c>
      <c r="B194" s="37" t="s">
        <v>1313</v>
      </c>
      <c r="C194" s="3" t="s">
        <v>0</v>
      </c>
      <c r="D194" s="37" t="s">
        <v>1314</v>
      </c>
      <c r="E194" s="314">
        <v>2500</v>
      </c>
      <c r="F194" s="314">
        <v>0</v>
      </c>
      <c r="G194" s="314">
        <v>2500</v>
      </c>
      <c r="H194" s="314">
        <v>0</v>
      </c>
      <c r="I194" s="313">
        <f t="shared" si="0"/>
        <v>-2500</v>
      </c>
      <c r="J194" s="267" t="s">
        <v>303</v>
      </c>
    </row>
    <row r="195" spans="1:10" x14ac:dyDescent="0.2">
      <c r="A195" s="46">
        <v>100340</v>
      </c>
      <c r="B195" s="37" t="s">
        <v>320</v>
      </c>
      <c r="C195" s="3" t="s">
        <v>0</v>
      </c>
      <c r="D195" s="37" t="s">
        <v>154</v>
      </c>
      <c r="E195" s="314">
        <v>144662.48000000001</v>
      </c>
      <c r="F195" s="314">
        <v>20613</v>
      </c>
      <c r="G195" s="314">
        <v>328.36</v>
      </c>
      <c r="H195" s="314">
        <v>164947.12</v>
      </c>
      <c r="I195" s="313">
        <f t="shared" si="0"/>
        <v>20284.64</v>
      </c>
      <c r="J195" s="267" t="s">
        <v>303</v>
      </c>
    </row>
    <row r="196" spans="1:10" x14ac:dyDescent="0.2">
      <c r="A196" s="46">
        <v>100358</v>
      </c>
      <c r="B196" s="37" t="s">
        <v>321</v>
      </c>
      <c r="C196" s="3" t="s">
        <v>0</v>
      </c>
      <c r="D196" s="37" t="s">
        <v>262</v>
      </c>
      <c r="E196" s="314">
        <v>184714.6</v>
      </c>
      <c r="F196" s="314">
        <v>27691.59</v>
      </c>
      <c r="G196" s="314">
        <v>362</v>
      </c>
      <c r="H196" s="314">
        <v>212044.19</v>
      </c>
      <c r="I196" s="313">
        <f t="shared" si="0"/>
        <v>27329.59</v>
      </c>
      <c r="J196" s="267" t="s">
        <v>303</v>
      </c>
    </row>
    <row r="197" spans="1:10" x14ac:dyDescent="0.2">
      <c r="A197" s="46">
        <v>100366</v>
      </c>
      <c r="B197" s="37" t="s">
        <v>322</v>
      </c>
      <c r="C197" s="3" t="s">
        <v>0</v>
      </c>
      <c r="D197" s="37" t="s">
        <v>264</v>
      </c>
      <c r="E197" s="314">
        <v>11588.62</v>
      </c>
      <c r="F197" s="314">
        <v>1649</v>
      </c>
      <c r="G197" s="314">
        <v>10.17</v>
      </c>
      <c r="H197" s="314">
        <v>13227.45</v>
      </c>
      <c r="I197" s="313">
        <f t="shared" si="0"/>
        <v>1638.83</v>
      </c>
      <c r="J197" s="267" t="s">
        <v>303</v>
      </c>
    </row>
    <row r="198" spans="1:10" x14ac:dyDescent="0.2">
      <c r="A198" s="46">
        <v>100374</v>
      </c>
      <c r="B198" s="37" t="s">
        <v>323</v>
      </c>
      <c r="C198" s="3" t="s">
        <v>0</v>
      </c>
      <c r="D198" s="37" t="s">
        <v>266</v>
      </c>
      <c r="E198" s="314">
        <v>11731.2</v>
      </c>
      <c r="F198" s="314">
        <v>2215.0700000000002</v>
      </c>
      <c r="G198" s="314">
        <v>1469.81</v>
      </c>
      <c r="H198" s="314">
        <v>12476.46</v>
      </c>
      <c r="I198" s="313">
        <f t="shared" si="0"/>
        <v>745.26000000000022</v>
      </c>
      <c r="J198" s="267" t="s">
        <v>303</v>
      </c>
    </row>
    <row r="199" spans="1:10" x14ac:dyDescent="0.2">
      <c r="A199" s="32" t="s">
        <v>1</v>
      </c>
      <c r="B199" s="32" t="s">
        <v>2</v>
      </c>
      <c r="C199" s="32" t="s">
        <v>3</v>
      </c>
      <c r="D199" s="33"/>
      <c r="E199" s="8" t="s">
        <v>1773</v>
      </c>
      <c r="F199" s="8" t="s">
        <v>1140</v>
      </c>
      <c r="G199" s="8" t="s">
        <v>1141</v>
      </c>
      <c r="H199" s="8" t="s">
        <v>1774</v>
      </c>
      <c r="I199" s="313"/>
      <c r="J199" s="267"/>
    </row>
    <row r="200" spans="1:10" x14ac:dyDescent="0.2">
      <c r="A200" s="46">
        <v>100382</v>
      </c>
      <c r="B200" s="37" t="s">
        <v>324</v>
      </c>
      <c r="C200" s="3" t="s">
        <v>0</v>
      </c>
      <c r="D200" s="37" t="s">
        <v>268</v>
      </c>
      <c r="E200" s="314">
        <v>1448.63</v>
      </c>
      <c r="F200" s="314">
        <v>206.14</v>
      </c>
      <c r="G200" s="314">
        <v>1.34</v>
      </c>
      <c r="H200" s="314">
        <v>1653.43</v>
      </c>
      <c r="I200" s="313">
        <f t="shared" si="0"/>
        <v>204.79999999999998</v>
      </c>
      <c r="J200" s="267" t="s">
        <v>303</v>
      </c>
    </row>
    <row r="201" spans="1:10" x14ac:dyDescent="0.2">
      <c r="A201" s="46">
        <v>100390</v>
      </c>
      <c r="B201" s="37" t="s">
        <v>325</v>
      </c>
      <c r="C201" s="3" t="s">
        <v>0</v>
      </c>
      <c r="D201" s="37" t="s">
        <v>270</v>
      </c>
      <c r="E201" s="314">
        <v>1466.5</v>
      </c>
      <c r="F201" s="314">
        <v>276.93</v>
      </c>
      <c r="G201" s="314">
        <v>183.8</v>
      </c>
      <c r="H201" s="314">
        <v>1559.63</v>
      </c>
      <c r="I201" s="313">
        <f t="shared" si="0"/>
        <v>93.13</v>
      </c>
      <c r="J201" s="267" t="s">
        <v>303</v>
      </c>
    </row>
    <row r="202" spans="1:10" x14ac:dyDescent="0.2">
      <c r="A202" s="46">
        <v>100404</v>
      </c>
      <c r="B202" s="37" t="s">
        <v>326</v>
      </c>
      <c r="C202" s="3" t="s">
        <v>0</v>
      </c>
      <c r="D202" s="37" t="s">
        <v>272</v>
      </c>
      <c r="E202" s="314">
        <v>36939.910000000003</v>
      </c>
      <c r="F202" s="314">
        <v>5256.32</v>
      </c>
      <c r="G202" s="314">
        <v>32.799999999999997</v>
      </c>
      <c r="H202" s="314">
        <v>42163.43</v>
      </c>
      <c r="I202" s="313">
        <f t="shared" si="0"/>
        <v>5223.5199999999995</v>
      </c>
      <c r="J202" s="267" t="s">
        <v>303</v>
      </c>
    </row>
    <row r="203" spans="1:10" x14ac:dyDescent="0.2">
      <c r="A203" s="46">
        <v>100412</v>
      </c>
      <c r="B203" s="37" t="s">
        <v>327</v>
      </c>
      <c r="C203" s="3" t="s">
        <v>0</v>
      </c>
      <c r="D203" s="37" t="s">
        <v>274</v>
      </c>
      <c r="E203" s="314">
        <v>32885.82</v>
      </c>
      <c r="F203" s="314">
        <v>7061.45</v>
      </c>
      <c r="G203" s="314">
        <v>4685.7700000000004</v>
      </c>
      <c r="H203" s="314">
        <v>35261.5</v>
      </c>
      <c r="I203" s="313">
        <f t="shared" si="0"/>
        <v>2375.6799999999994</v>
      </c>
      <c r="J203" s="267" t="s">
        <v>303</v>
      </c>
    </row>
    <row r="204" spans="1:10" x14ac:dyDescent="0.2">
      <c r="A204" s="46">
        <v>101451</v>
      </c>
      <c r="B204" s="37" t="s">
        <v>328</v>
      </c>
      <c r="C204" s="3" t="s">
        <v>0</v>
      </c>
      <c r="D204" s="37" t="s">
        <v>329</v>
      </c>
      <c r="E204" s="314">
        <v>24499.62</v>
      </c>
      <c r="F204" s="314">
        <v>4582.45</v>
      </c>
      <c r="G204" s="314">
        <v>0</v>
      </c>
      <c r="H204" s="314">
        <v>29082.07</v>
      </c>
      <c r="I204" s="313">
        <f t="shared" si="0"/>
        <v>4582.45</v>
      </c>
      <c r="J204" s="267" t="s">
        <v>913</v>
      </c>
    </row>
    <row r="205" spans="1:10" x14ac:dyDescent="0.2">
      <c r="A205" s="39" t="s">
        <v>0</v>
      </c>
      <c r="B205" s="15" t="s">
        <v>0</v>
      </c>
      <c r="C205" s="3" t="s">
        <v>0</v>
      </c>
      <c r="D205" s="15" t="s">
        <v>0</v>
      </c>
      <c r="E205" s="315"/>
      <c r="F205" s="315"/>
      <c r="G205" s="315"/>
      <c r="H205" s="315"/>
      <c r="I205" s="315"/>
      <c r="J205" s="267"/>
    </row>
    <row r="206" spans="1:10" x14ac:dyDescent="0.2">
      <c r="A206" s="34">
        <v>90</v>
      </c>
      <c r="B206" s="35" t="s">
        <v>332</v>
      </c>
      <c r="C206" s="3" t="s">
        <v>0</v>
      </c>
      <c r="D206" s="35" t="s">
        <v>333</v>
      </c>
      <c r="E206" s="313">
        <v>34608.31</v>
      </c>
      <c r="F206" s="313">
        <v>2264.94</v>
      </c>
      <c r="G206" s="313">
        <v>0</v>
      </c>
      <c r="H206" s="313">
        <v>36873.25</v>
      </c>
      <c r="I206" s="313"/>
      <c r="J206" s="317">
        <f>VLOOKUP(A206,'DE PARA'!A:E,5,0)</f>
        <v>0</v>
      </c>
    </row>
    <row r="207" spans="1:10" x14ac:dyDescent="0.2">
      <c r="A207" s="34">
        <v>43</v>
      </c>
      <c r="B207" s="35" t="s">
        <v>334</v>
      </c>
      <c r="C207" s="3" t="s">
        <v>0</v>
      </c>
      <c r="D207" s="35" t="s">
        <v>302</v>
      </c>
      <c r="E207" s="313">
        <v>34608.31</v>
      </c>
      <c r="F207" s="313">
        <v>2264.94</v>
      </c>
      <c r="G207" s="313">
        <v>0</v>
      </c>
      <c r="H207" s="313">
        <v>36873.25</v>
      </c>
      <c r="I207" s="313">
        <f>F207-G207</f>
        <v>2264.94</v>
      </c>
      <c r="J207" s="317" t="str">
        <f>VLOOKUP(A207,'DE PARA'!A:E,5,0)</f>
        <v>6.1.1.3.2</v>
      </c>
    </row>
    <row r="208" spans="1:10" x14ac:dyDescent="0.2">
      <c r="A208" s="46">
        <v>36667</v>
      </c>
      <c r="B208" s="37" t="s">
        <v>336</v>
      </c>
      <c r="C208" s="3" t="s">
        <v>0</v>
      </c>
      <c r="D208" s="37" t="s">
        <v>249</v>
      </c>
      <c r="E208" s="314">
        <v>15688</v>
      </c>
      <c r="F208" s="314">
        <v>1000</v>
      </c>
      <c r="G208" s="314">
        <v>0</v>
      </c>
      <c r="H208" s="314">
        <v>16688</v>
      </c>
      <c r="I208" s="314"/>
      <c r="J208" s="267"/>
    </row>
    <row r="209" spans="1:10" x14ac:dyDescent="0.2">
      <c r="A209" s="46">
        <v>36668</v>
      </c>
      <c r="B209" s="37" t="s">
        <v>1818</v>
      </c>
      <c r="C209" s="3" t="s">
        <v>0</v>
      </c>
      <c r="D209" s="37" t="s">
        <v>306</v>
      </c>
      <c r="E209" s="314">
        <v>1166.67</v>
      </c>
      <c r="F209" s="314">
        <v>0</v>
      </c>
      <c r="G209" s="314">
        <v>0</v>
      </c>
      <c r="H209" s="314">
        <v>1166.67</v>
      </c>
      <c r="I209" s="314"/>
      <c r="J209" s="267"/>
    </row>
    <row r="210" spans="1:10" x14ac:dyDescent="0.2">
      <c r="A210" s="46">
        <v>30109</v>
      </c>
      <c r="B210" s="37" t="s">
        <v>337</v>
      </c>
      <c r="C210" s="3" t="s">
        <v>0</v>
      </c>
      <c r="D210" s="37" t="s">
        <v>259</v>
      </c>
      <c r="E210" s="314">
        <v>12544.36</v>
      </c>
      <c r="F210" s="314">
        <v>836</v>
      </c>
      <c r="G210" s="314">
        <v>0</v>
      </c>
      <c r="H210" s="314">
        <v>13380.36</v>
      </c>
      <c r="I210" s="314"/>
      <c r="J210" s="267"/>
    </row>
    <row r="211" spans="1:10" x14ac:dyDescent="0.2">
      <c r="A211" s="46">
        <v>30110</v>
      </c>
      <c r="B211" s="37" t="s">
        <v>338</v>
      </c>
      <c r="C211" s="3" t="s">
        <v>0</v>
      </c>
      <c r="D211" s="37" t="s">
        <v>292</v>
      </c>
      <c r="E211" s="314">
        <v>5209.28</v>
      </c>
      <c r="F211" s="314">
        <v>428.94</v>
      </c>
      <c r="G211" s="314">
        <v>0</v>
      </c>
      <c r="H211" s="314">
        <v>5638.22</v>
      </c>
      <c r="I211" s="314"/>
      <c r="J211" s="267"/>
    </row>
    <row r="212" spans="1:10" x14ac:dyDescent="0.2">
      <c r="A212" s="39" t="s">
        <v>0</v>
      </c>
      <c r="B212" s="15" t="s">
        <v>0</v>
      </c>
      <c r="C212" s="3" t="s">
        <v>0</v>
      </c>
      <c r="D212" s="15" t="s">
        <v>0</v>
      </c>
      <c r="E212" s="315"/>
      <c r="F212" s="315"/>
      <c r="G212" s="315"/>
      <c r="H212" s="315"/>
      <c r="I212" s="315"/>
      <c r="J212" s="267"/>
    </row>
    <row r="213" spans="1:10" x14ac:dyDescent="0.2">
      <c r="A213" s="34">
        <v>149</v>
      </c>
      <c r="B213" s="35" t="s">
        <v>339</v>
      </c>
      <c r="C213" s="3" t="s">
        <v>0</v>
      </c>
      <c r="D213" s="35" t="s">
        <v>340</v>
      </c>
      <c r="E213" s="313">
        <v>904097.94</v>
      </c>
      <c r="F213" s="313">
        <v>73126.11</v>
      </c>
      <c r="G213" s="313">
        <v>0</v>
      </c>
      <c r="H213" s="313">
        <v>977224.05</v>
      </c>
      <c r="I213" s="313"/>
      <c r="J213" s="267"/>
    </row>
    <row r="214" spans="1:10" x14ac:dyDescent="0.2">
      <c r="A214" s="34">
        <v>150</v>
      </c>
      <c r="B214" s="35" t="s">
        <v>341</v>
      </c>
      <c r="C214" s="3" t="s">
        <v>0</v>
      </c>
      <c r="D214" s="35" t="s">
        <v>340</v>
      </c>
      <c r="E214" s="313">
        <v>904097.94</v>
      </c>
      <c r="F214" s="313">
        <v>73126.11</v>
      </c>
      <c r="G214" s="313">
        <v>0</v>
      </c>
      <c r="H214" s="313">
        <v>977224.05</v>
      </c>
      <c r="I214" s="313"/>
      <c r="J214" s="267"/>
    </row>
    <row r="215" spans="1:10" x14ac:dyDescent="0.2">
      <c r="A215" s="34">
        <v>151</v>
      </c>
      <c r="B215" s="35" t="s">
        <v>342</v>
      </c>
      <c r="C215" s="3" t="s">
        <v>0</v>
      </c>
      <c r="D215" s="35" t="s">
        <v>340</v>
      </c>
      <c r="E215" s="313">
        <v>904097.94</v>
      </c>
      <c r="F215" s="313">
        <v>73126.11</v>
      </c>
      <c r="G215" s="313">
        <v>0</v>
      </c>
      <c r="H215" s="313">
        <v>977224.05</v>
      </c>
      <c r="I215" s="313"/>
      <c r="J215" s="267"/>
    </row>
    <row r="216" spans="1:10" x14ac:dyDescent="0.2">
      <c r="A216" s="46">
        <v>30117</v>
      </c>
      <c r="B216" s="37" t="s">
        <v>369</v>
      </c>
      <c r="C216" s="3" t="s">
        <v>0</v>
      </c>
      <c r="D216" s="37" t="s">
        <v>370</v>
      </c>
      <c r="E216" s="314">
        <v>49663.5</v>
      </c>
      <c r="F216" s="314">
        <v>6580.5</v>
      </c>
      <c r="G216" s="314">
        <v>0</v>
      </c>
      <c r="H216" s="314">
        <v>56244</v>
      </c>
      <c r="I216" s="313">
        <f t="shared" ref="I216:I227" si="1">F216-G216</f>
        <v>6580.5</v>
      </c>
      <c r="J216" s="317" t="str">
        <f>VLOOKUP(A216,'DE PARA'!A:E,5,0)</f>
        <v>6.1.2.6</v>
      </c>
    </row>
    <row r="217" spans="1:10" x14ac:dyDescent="0.2">
      <c r="A217" s="46">
        <v>30118</v>
      </c>
      <c r="B217" s="37" t="s">
        <v>343</v>
      </c>
      <c r="C217" s="3" t="s">
        <v>0</v>
      </c>
      <c r="D217" s="37" t="s">
        <v>344</v>
      </c>
      <c r="E217" s="314">
        <v>47434</v>
      </c>
      <c r="F217" s="314">
        <v>6750</v>
      </c>
      <c r="G217" s="314">
        <v>0</v>
      </c>
      <c r="H217" s="314">
        <v>54184</v>
      </c>
      <c r="I217" s="313">
        <f t="shared" si="1"/>
        <v>6750</v>
      </c>
      <c r="J217" s="317" t="str">
        <f>VLOOKUP(A217,'DE PARA'!A:E,5,0)</f>
        <v>6.1.2.3</v>
      </c>
    </row>
    <row r="218" spans="1:10" x14ac:dyDescent="0.2">
      <c r="A218" s="46">
        <v>30119</v>
      </c>
      <c r="B218" s="37" t="s">
        <v>378</v>
      </c>
      <c r="C218" s="3" t="s">
        <v>0</v>
      </c>
      <c r="D218" s="37" t="s">
        <v>379</v>
      </c>
      <c r="E218" s="314">
        <v>6000</v>
      </c>
      <c r="F218" s="314">
        <v>0</v>
      </c>
      <c r="G218" s="314">
        <v>0</v>
      </c>
      <c r="H218" s="314">
        <v>6000</v>
      </c>
      <c r="I218" s="313">
        <f t="shared" si="1"/>
        <v>0</v>
      </c>
      <c r="J218" s="317" t="str">
        <f>VLOOKUP(A218,'DE PARA'!A:E,5,0)</f>
        <v>6.1.2.7</v>
      </c>
    </row>
    <row r="219" spans="1:10" x14ac:dyDescent="0.2">
      <c r="A219" s="46">
        <v>30120</v>
      </c>
      <c r="B219" s="37" t="s">
        <v>372</v>
      </c>
      <c r="C219" s="3" t="s">
        <v>0</v>
      </c>
      <c r="D219" s="37" t="s">
        <v>373</v>
      </c>
      <c r="E219" s="314">
        <v>131290.25</v>
      </c>
      <c r="F219" s="314">
        <v>18755.75</v>
      </c>
      <c r="G219" s="314">
        <v>0</v>
      </c>
      <c r="H219" s="314">
        <v>150046</v>
      </c>
      <c r="I219" s="313">
        <f t="shared" si="1"/>
        <v>18755.75</v>
      </c>
      <c r="J219" s="317" t="str">
        <f>VLOOKUP(A219,'DE PARA'!A:E,5,0)</f>
        <v>6.1.2.2</v>
      </c>
    </row>
    <row r="220" spans="1:10" x14ac:dyDescent="0.2">
      <c r="A220" s="46">
        <v>30134</v>
      </c>
      <c r="B220" s="37" t="s">
        <v>346</v>
      </c>
      <c r="C220" s="3" t="s">
        <v>0</v>
      </c>
      <c r="D220" s="37" t="s">
        <v>347</v>
      </c>
      <c r="E220" s="314">
        <v>6242.6</v>
      </c>
      <c r="F220" s="314">
        <v>1054.6500000000001</v>
      </c>
      <c r="G220" s="314">
        <v>0</v>
      </c>
      <c r="H220" s="314">
        <v>7297.25</v>
      </c>
      <c r="I220" s="313">
        <f t="shared" si="1"/>
        <v>1054.6500000000001</v>
      </c>
      <c r="J220" s="317" t="str">
        <f>VLOOKUP(A220,'DE PARA'!A:E,5,0)</f>
        <v>6.1.2.8</v>
      </c>
    </row>
    <row r="221" spans="1:10" x14ac:dyDescent="0.2">
      <c r="A221" s="46">
        <v>30136</v>
      </c>
      <c r="B221" s="37" t="s">
        <v>349</v>
      </c>
      <c r="C221" s="3" t="s">
        <v>0</v>
      </c>
      <c r="D221" s="37" t="s">
        <v>350</v>
      </c>
      <c r="E221" s="314">
        <v>194226.56</v>
      </c>
      <c r="F221" s="314">
        <v>0</v>
      </c>
      <c r="G221" s="314">
        <v>0</v>
      </c>
      <c r="H221" s="314">
        <v>194226.56</v>
      </c>
      <c r="I221" s="313">
        <f t="shared" si="1"/>
        <v>0</v>
      </c>
      <c r="J221" s="317" t="str">
        <f>VLOOKUP(A221,'DE PARA'!A:E,5,0)</f>
        <v>6.1.2.1</v>
      </c>
    </row>
    <row r="222" spans="1:10" x14ac:dyDescent="0.2">
      <c r="A222" s="46">
        <v>30143</v>
      </c>
      <c r="B222" s="37" t="s">
        <v>352</v>
      </c>
      <c r="C222" s="3" t="s">
        <v>0</v>
      </c>
      <c r="D222" s="37" t="s">
        <v>353</v>
      </c>
      <c r="E222" s="314">
        <v>190758.75</v>
      </c>
      <c r="F222" s="314">
        <v>27251.25</v>
      </c>
      <c r="G222" s="314">
        <v>0</v>
      </c>
      <c r="H222" s="314">
        <v>218010</v>
      </c>
      <c r="I222" s="313">
        <f t="shared" si="1"/>
        <v>27251.25</v>
      </c>
      <c r="J222" s="317" t="str">
        <f>VLOOKUP(A222,'DE PARA'!A:E,5,0)</f>
        <v>6.1.2.2</v>
      </c>
    </row>
    <row r="223" spans="1:10" x14ac:dyDescent="0.2">
      <c r="A223" s="46">
        <v>30154</v>
      </c>
      <c r="B223" s="37" t="s">
        <v>355</v>
      </c>
      <c r="C223" s="3" t="s">
        <v>0</v>
      </c>
      <c r="D223" s="37" t="s">
        <v>356</v>
      </c>
      <c r="E223" s="314">
        <v>200127.27</v>
      </c>
      <c r="F223" s="314">
        <v>7802.7</v>
      </c>
      <c r="G223" s="314">
        <v>0</v>
      </c>
      <c r="H223" s="314">
        <v>207929.97</v>
      </c>
      <c r="I223" s="313">
        <f t="shared" si="1"/>
        <v>7802.7</v>
      </c>
      <c r="J223" s="317" t="str">
        <f>VLOOKUP(A223,'DE PARA'!A:E,5,0)</f>
        <v>6.1.2.2</v>
      </c>
    </row>
    <row r="224" spans="1:10" x14ac:dyDescent="0.2">
      <c r="A224" s="46">
        <v>30157</v>
      </c>
      <c r="B224" s="37" t="s">
        <v>357</v>
      </c>
      <c r="C224" s="3" t="s">
        <v>0</v>
      </c>
      <c r="D224" s="37" t="s">
        <v>358</v>
      </c>
      <c r="E224" s="314">
        <v>24731.05</v>
      </c>
      <c r="F224" s="314">
        <v>2601</v>
      </c>
      <c r="G224" s="314">
        <v>0</v>
      </c>
      <c r="H224" s="314">
        <v>27332.05</v>
      </c>
      <c r="I224" s="313">
        <f t="shared" si="1"/>
        <v>2601</v>
      </c>
      <c r="J224" s="317" t="str">
        <f>VLOOKUP(A224,'DE PARA'!A:E,5,0)</f>
        <v>6.1.2.4</v>
      </c>
    </row>
    <row r="225" spans="1:10" x14ac:dyDescent="0.2">
      <c r="A225" s="46">
        <v>30158</v>
      </c>
      <c r="B225" s="37" t="s">
        <v>360</v>
      </c>
      <c r="C225" s="3" t="s">
        <v>0</v>
      </c>
      <c r="D225" s="37" t="s">
        <v>361</v>
      </c>
      <c r="E225" s="314">
        <v>23459.07</v>
      </c>
      <c r="F225" s="314">
        <v>962.11</v>
      </c>
      <c r="G225" s="314">
        <v>0</v>
      </c>
      <c r="H225" s="314">
        <v>24421.18</v>
      </c>
      <c r="I225" s="313">
        <f t="shared" si="1"/>
        <v>962.11</v>
      </c>
      <c r="J225" s="317" t="str">
        <f>VLOOKUP(A225,'DE PARA'!A:E,5,0)</f>
        <v>6.1.2.5</v>
      </c>
    </row>
    <row r="226" spans="1:10" x14ac:dyDescent="0.2">
      <c r="A226" s="46">
        <v>40130</v>
      </c>
      <c r="B226" s="37" t="s">
        <v>363</v>
      </c>
      <c r="C226" s="3" t="s">
        <v>0</v>
      </c>
      <c r="D226" s="37" t="s">
        <v>364</v>
      </c>
      <c r="E226" s="314">
        <v>9577.0499999999993</v>
      </c>
      <c r="F226" s="314">
        <v>1368.15</v>
      </c>
      <c r="G226" s="314">
        <v>0</v>
      </c>
      <c r="H226" s="314">
        <v>10945.2</v>
      </c>
      <c r="I226" s="313">
        <f t="shared" si="1"/>
        <v>1368.15</v>
      </c>
      <c r="J226" s="317" t="str">
        <f>VLOOKUP(A226,'DE PARA'!A:E,5,0)</f>
        <v>6.1.2.8</v>
      </c>
    </row>
    <row r="227" spans="1:10" x14ac:dyDescent="0.2">
      <c r="A227" s="46">
        <v>103187</v>
      </c>
      <c r="B227" s="37" t="s">
        <v>367</v>
      </c>
      <c r="C227" s="3" t="s">
        <v>0</v>
      </c>
      <c r="D227" s="37" t="s">
        <v>368</v>
      </c>
      <c r="E227" s="314">
        <v>20587.84</v>
      </c>
      <c r="F227" s="314">
        <v>0</v>
      </c>
      <c r="G227" s="314">
        <v>0</v>
      </c>
      <c r="H227" s="314">
        <v>20587.84</v>
      </c>
      <c r="I227" s="313">
        <f t="shared" si="1"/>
        <v>0</v>
      </c>
      <c r="J227" s="317" t="str">
        <f>VLOOKUP(A227,'DE PARA'!A:E,5,0)</f>
        <v>6.1.2.2</v>
      </c>
    </row>
    <row r="228" spans="1:10" x14ac:dyDescent="0.2">
      <c r="A228" s="39" t="s">
        <v>0</v>
      </c>
      <c r="B228" s="15" t="s">
        <v>0</v>
      </c>
      <c r="C228" s="3" t="s">
        <v>0</v>
      </c>
      <c r="D228" s="15" t="s">
        <v>0</v>
      </c>
      <c r="E228" s="315"/>
      <c r="F228" s="315"/>
      <c r="G228" s="315"/>
      <c r="H228" s="315"/>
      <c r="I228" s="315"/>
      <c r="J228" s="267"/>
    </row>
    <row r="229" spans="1:10" x14ac:dyDescent="0.2">
      <c r="A229" s="34">
        <v>62</v>
      </c>
      <c r="B229" s="35" t="s">
        <v>381</v>
      </c>
      <c r="C229" s="3" t="s">
        <v>0</v>
      </c>
      <c r="D229" s="35" t="s">
        <v>382</v>
      </c>
      <c r="E229" s="313">
        <v>770897.78</v>
      </c>
      <c r="F229" s="313">
        <v>83319.12</v>
      </c>
      <c r="G229" s="313">
        <v>44556.86</v>
      </c>
      <c r="H229" s="313">
        <v>809660.04</v>
      </c>
      <c r="I229" s="313"/>
      <c r="J229" s="267"/>
    </row>
    <row r="230" spans="1:10" x14ac:dyDescent="0.2">
      <c r="A230" s="34">
        <v>63</v>
      </c>
      <c r="B230" s="35" t="s">
        <v>383</v>
      </c>
      <c r="C230" s="3" t="s">
        <v>0</v>
      </c>
      <c r="D230" s="35" t="s">
        <v>382</v>
      </c>
      <c r="E230" s="313">
        <v>770897.78</v>
      </c>
      <c r="F230" s="313">
        <v>83319.12</v>
      </c>
      <c r="G230" s="313">
        <v>44556.86</v>
      </c>
      <c r="H230" s="313">
        <v>809660.04</v>
      </c>
      <c r="I230" s="313"/>
      <c r="J230" s="267"/>
    </row>
    <row r="231" spans="1:10" x14ac:dyDescent="0.2">
      <c r="A231" s="34">
        <v>64</v>
      </c>
      <c r="B231" s="35" t="s">
        <v>384</v>
      </c>
      <c r="C231" s="3" t="s">
        <v>0</v>
      </c>
      <c r="D231" s="35" t="s">
        <v>382</v>
      </c>
      <c r="E231" s="313">
        <v>770897.78</v>
      </c>
      <c r="F231" s="313">
        <v>83319.12</v>
      </c>
      <c r="G231" s="313">
        <v>44556.86</v>
      </c>
      <c r="H231" s="313">
        <v>809660.04</v>
      </c>
      <c r="I231" s="313"/>
      <c r="J231" s="267"/>
    </row>
    <row r="232" spans="1:10" x14ac:dyDescent="0.2">
      <c r="A232" s="34">
        <v>207</v>
      </c>
      <c r="B232" s="35" t="s">
        <v>385</v>
      </c>
      <c r="C232" s="3" t="s">
        <v>0</v>
      </c>
      <c r="D232" s="35" t="s">
        <v>386</v>
      </c>
      <c r="E232" s="313">
        <v>195086.09</v>
      </c>
      <c r="F232" s="313">
        <v>3764.63</v>
      </c>
      <c r="G232" s="313">
        <v>0</v>
      </c>
      <c r="H232" s="313">
        <v>198850.72</v>
      </c>
      <c r="I232" s="313"/>
      <c r="J232" s="267"/>
    </row>
    <row r="233" spans="1:10" x14ac:dyDescent="0.2">
      <c r="A233" s="46">
        <v>30165</v>
      </c>
      <c r="B233" s="37" t="s">
        <v>387</v>
      </c>
      <c r="C233" s="3" t="s">
        <v>0</v>
      </c>
      <c r="D233" s="37" t="s">
        <v>388</v>
      </c>
      <c r="E233" s="314">
        <v>172154.01</v>
      </c>
      <c r="F233" s="314">
        <v>9.85</v>
      </c>
      <c r="G233" s="314">
        <v>0</v>
      </c>
      <c r="H233" s="314">
        <v>172163.86</v>
      </c>
      <c r="I233" s="313">
        <f>F233-G233</f>
        <v>9.85</v>
      </c>
      <c r="J233" s="317" t="str">
        <f>VLOOKUP(A233,'DE PARA'!A:E,5,0)</f>
        <v>6.1.3.2.2</v>
      </c>
    </row>
    <row r="234" spans="1:10" x14ac:dyDescent="0.2">
      <c r="A234" s="46">
        <v>30166</v>
      </c>
      <c r="B234" s="37" t="s">
        <v>390</v>
      </c>
      <c r="C234" s="3" t="s">
        <v>0</v>
      </c>
      <c r="D234" s="37" t="s">
        <v>391</v>
      </c>
      <c r="E234" s="314">
        <v>5717.65</v>
      </c>
      <c r="F234" s="314">
        <v>2043.52</v>
      </c>
      <c r="G234" s="314">
        <v>0</v>
      </c>
      <c r="H234" s="314">
        <v>7761.17</v>
      </c>
      <c r="I234" s="313">
        <f>F234-G234</f>
        <v>2043.52</v>
      </c>
      <c r="J234" s="317" t="str">
        <f>VLOOKUP(A234,'DE PARA'!A:E,5,0)</f>
        <v>6.1.3.2.4</v>
      </c>
    </row>
    <row r="235" spans="1:10" x14ac:dyDescent="0.2">
      <c r="A235" s="46">
        <v>30168</v>
      </c>
      <c r="B235" s="37" t="s">
        <v>393</v>
      </c>
      <c r="C235" s="3" t="s">
        <v>0</v>
      </c>
      <c r="D235" s="37" t="s">
        <v>394</v>
      </c>
      <c r="E235" s="314">
        <v>17214.43</v>
      </c>
      <c r="F235" s="314">
        <v>1711.26</v>
      </c>
      <c r="G235" s="314">
        <v>0</v>
      </c>
      <c r="H235" s="314">
        <v>18925.689999999999</v>
      </c>
      <c r="I235" s="313">
        <f>F235-G235</f>
        <v>1711.26</v>
      </c>
      <c r="J235" s="317" t="str">
        <f>VLOOKUP(A235,'DE PARA'!A:E,5,0)</f>
        <v>6.1.3.2.5</v>
      </c>
    </row>
    <row r="236" spans="1:10" x14ac:dyDescent="0.2">
      <c r="A236" s="39" t="s">
        <v>0</v>
      </c>
      <c r="B236" s="15" t="s">
        <v>0</v>
      </c>
      <c r="C236" s="3" t="s">
        <v>0</v>
      </c>
      <c r="D236" s="15" t="s">
        <v>0</v>
      </c>
      <c r="E236" s="315"/>
      <c r="F236" s="315"/>
      <c r="G236" s="315"/>
      <c r="H236" s="315"/>
      <c r="I236" s="315"/>
      <c r="J236" s="267"/>
    </row>
    <row r="237" spans="1:10" x14ac:dyDescent="0.2">
      <c r="A237" s="34">
        <v>206</v>
      </c>
      <c r="B237" s="35" t="s">
        <v>396</v>
      </c>
      <c r="C237" s="3" t="s">
        <v>0</v>
      </c>
      <c r="D237" s="35" t="s">
        <v>397</v>
      </c>
      <c r="E237" s="313">
        <v>33047.42</v>
      </c>
      <c r="F237" s="313">
        <v>0</v>
      </c>
      <c r="G237" s="313">
        <v>0</v>
      </c>
      <c r="H237" s="313">
        <v>33047.42</v>
      </c>
      <c r="I237" s="313">
        <f>F237-G237</f>
        <v>0</v>
      </c>
      <c r="J237" s="317" t="str">
        <f>VLOOKUP(A237,'DE PARA'!A:E,5,0)</f>
        <v>6.1.3.3</v>
      </c>
    </row>
    <row r="238" spans="1:10" x14ac:dyDescent="0.2">
      <c r="A238" s="46">
        <v>30170</v>
      </c>
      <c r="B238" s="37" t="s">
        <v>399</v>
      </c>
      <c r="C238" s="3" t="s">
        <v>0</v>
      </c>
      <c r="D238" s="37" t="s">
        <v>400</v>
      </c>
      <c r="E238" s="314">
        <v>1573.12</v>
      </c>
      <c r="F238" s="314">
        <v>0</v>
      </c>
      <c r="G238" s="314">
        <v>0</v>
      </c>
      <c r="H238" s="314">
        <v>1573.12</v>
      </c>
      <c r="I238" s="314"/>
      <c r="J238" s="317"/>
    </row>
    <row r="239" spans="1:10" x14ac:dyDescent="0.2">
      <c r="A239" s="46">
        <v>30171</v>
      </c>
      <c r="B239" s="37" t="s">
        <v>1545</v>
      </c>
      <c r="C239" s="3" t="s">
        <v>0</v>
      </c>
      <c r="D239" s="37" t="s">
        <v>1546</v>
      </c>
      <c r="E239" s="314">
        <v>31474.3</v>
      </c>
      <c r="F239" s="314">
        <v>0</v>
      </c>
      <c r="G239" s="314">
        <v>0</v>
      </c>
      <c r="H239" s="314">
        <v>31474.3</v>
      </c>
      <c r="I239" s="314"/>
      <c r="J239" s="317"/>
    </row>
    <row r="240" spans="1:10" x14ac:dyDescent="0.2">
      <c r="A240" s="39" t="s">
        <v>0</v>
      </c>
      <c r="B240" s="15" t="s">
        <v>0</v>
      </c>
      <c r="C240" s="3" t="s">
        <v>0</v>
      </c>
      <c r="D240" s="15" t="s">
        <v>0</v>
      </c>
      <c r="E240" s="315"/>
      <c r="F240" s="315"/>
      <c r="G240" s="315"/>
      <c r="H240" s="315"/>
      <c r="I240" s="315"/>
      <c r="J240" s="267"/>
    </row>
    <row r="241" spans="1:10" x14ac:dyDescent="0.2">
      <c r="A241" s="34">
        <v>209</v>
      </c>
      <c r="B241" s="35" t="s">
        <v>401</v>
      </c>
      <c r="C241" s="3" t="s">
        <v>0</v>
      </c>
      <c r="D241" s="35" t="s">
        <v>402</v>
      </c>
      <c r="E241" s="313">
        <v>15296.13</v>
      </c>
      <c r="F241" s="313">
        <v>594.79</v>
      </c>
      <c r="G241" s="313">
        <v>0</v>
      </c>
      <c r="H241" s="313">
        <v>15890.92</v>
      </c>
      <c r="I241" s="313">
        <f>F241-G241</f>
        <v>594.79</v>
      </c>
      <c r="J241" s="317" t="str">
        <f>VLOOKUP(A241,'DE PARA'!A:E,5,0)</f>
        <v>6.1.3.4</v>
      </c>
    </row>
    <row r="242" spans="1:10" x14ac:dyDescent="0.2">
      <c r="A242" s="46">
        <v>30173</v>
      </c>
      <c r="B242" s="37" t="s">
        <v>404</v>
      </c>
      <c r="C242" s="3" t="s">
        <v>0</v>
      </c>
      <c r="D242" s="37" t="s">
        <v>405</v>
      </c>
      <c r="E242" s="314">
        <v>2856.96</v>
      </c>
      <c r="F242" s="314">
        <v>448.79</v>
      </c>
      <c r="G242" s="314">
        <v>0</v>
      </c>
      <c r="H242" s="314">
        <v>3305.75</v>
      </c>
      <c r="I242" s="314"/>
      <c r="J242" s="317"/>
    </row>
    <row r="243" spans="1:10" x14ac:dyDescent="0.2">
      <c r="A243" s="46">
        <v>30175</v>
      </c>
      <c r="B243" s="37" t="s">
        <v>406</v>
      </c>
      <c r="C243" s="3" t="s">
        <v>0</v>
      </c>
      <c r="D243" s="37" t="s">
        <v>407</v>
      </c>
      <c r="E243" s="314">
        <v>121.1</v>
      </c>
      <c r="F243" s="314">
        <v>146</v>
      </c>
      <c r="G243" s="314">
        <v>0</v>
      </c>
      <c r="H243" s="314">
        <v>267.10000000000002</v>
      </c>
      <c r="I243" s="314"/>
      <c r="J243" s="317"/>
    </row>
    <row r="244" spans="1:10" x14ac:dyDescent="0.2">
      <c r="A244" s="46">
        <v>30177</v>
      </c>
      <c r="B244" s="37" t="s">
        <v>408</v>
      </c>
      <c r="C244" s="3" t="s">
        <v>0</v>
      </c>
      <c r="D244" s="37" t="s">
        <v>409</v>
      </c>
      <c r="E244" s="314">
        <v>3838.8</v>
      </c>
      <c r="F244" s="314">
        <v>0</v>
      </c>
      <c r="G244" s="314">
        <v>0</v>
      </c>
      <c r="H244" s="314">
        <v>3838.8</v>
      </c>
      <c r="I244" s="314"/>
      <c r="J244" s="317"/>
    </row>
    <row r="245" spans="1:10" x14ac:dyDescent="0.2">
      <c r="A245" s="46">
        <v>30178</v>
      </c>
      <c r="B245" s="37" t="s">
        <v>1826</v>
      </c>
      <c r="C245" s="3" t="s">
        <v>0</v>
      </c>
      <c r="D245" s="37" t="s">
        <v>1827</v>
      </c>
      <c r="E245" s="314">
        <v>8479.27</v>
      </c>
      <c r="F245" s="314">
        <v>0</v>
      </c>
      <c r="G245" s="314">
        <v>0</v>
      </c>
      <c r="H245" s="314">
        <v>8479.27</v>
      </c>
      <c r="I245" s="314"/>
      <c r="J245" s="317"/>
    </row>
    <row r="246" spans="1:10" x14ac:dyDescent="0.2">
      <c r="A246" s="39" t="s">
        <v>0</v>
      </c>
      <c r="B246" s="15" t="s">
        <v>0</v>
      </c>
      <c r="C246" s="3" t="s">
        <v>0</v>
      </c>
      <c r="D246" s="15" t="s">
        <v>0</v>
      </c>
      <c r="E246" s="315"/>
      <c r="F246" s="315"/>
      <c r="G246" s="315"/>
      <c r="H246" s="315"/>
      <c r="I246" s="315"/>
      <c r="J246" s="267"/>
    </row>
    <row r="247" spans="1:10" x14ac:dyDescent="0.2">
      <c r="A247" s="34">
        <v>118</v>
      </c>
      <c r="B247" s="35" t="s">
        <v>410</v>
      </c>
      <c r="C247" s="3" t="s">
        <v>0</v>
      </c>
      <c r="D247" s="35" t="s">
        <v>411</v>
      </c>
      <c r="E247" s="313">
        <v>57197.93</v>
      </c>
      <c r="F247" s="313">
        <v>1990.3</v>
      </c>
      <c r="G247" s="313">
        <v>0</v>
      </c>
      <c r="H247" s="313">
        <v>59188.23</v>
      </c>
      <c r="I247" s="313">
        <f>F247-G247</f>
        <v>1990.3</v>
      </c>
      <c r="J247" s="317" t="str">
        <f>VLOOKUP(A247,'DE PARA'!A:E,5,0)</f>
        <v>6.1.3.5</v>
      </c>
    </row>
    <row r="248" spans="1:10" x14ac:dyDescent="0.2">
      <c r="A248" s="46">
        <v>30092</v>
      </c>
      <c r="B248" s="37" t="s">
        <v>413</v>
      </c>
      <c r="C248" s="3" t="s">
        <v>0</v>
      </c>
      <c r="D248" s="37" t="s">
        <v>414</v>
      </c>
      <c r="E248" s="314">
        <v>37611.230000000003</v>
      </c>
      <c r="F248" s="314">
        <v>0</v>
      </c>
      <c r="G248" s="314">
        <v>0</v>
      </c>
      <c r="H248" s="314">
        <v>37611.230000000003</v>
      </c>
      <c r="I248" s="314"/>
      <c r="J248" s="317"/>
    </row>
    <row r="249" spans="1:10" x14ac:dyDescent="0.2">
      <c r="A249" s="46">
        <v>30182</v>
      </c>
      <c r="B249" s="37" t="s">
        <v>415</v>
      </c>
      <c r="C249" s="3" t="s">
        <v>0</v>
      </c>
      <c r="D249" s="37" t="s">
        <v>416</v>
      </c>
      <c r="E249" s="314">
        <v>8109.96</v>
      </c>
      <c r="F249" s="314">
        <v>0</v>
      </c>
      <c r="G249" s="314">
        <v>0</v>
      </c>
      <c r="H249" s="314">
        <v>8109.96</v>
      </c>
      <c r="I249" s="314"/>
      <c r="J249" s="317"/>
    </row>
    <row r="250" spans="1:10" x14ac:dyDescent="0.2">
      <c r="A250" s="46">
        <v>30185</v>
      </c>
      <c r="B250" s="37" t="s">
        <v>1352</v>
      </c>
      <c r="C250" s="3" t="s">
        <v>0</v>
      </c>
      <c r="D250" s="37" t="s">
        <v>1353</v>
      </c>
      <c r="E250" s="314">
        <v>2259.96</v>
      </c>
      <c r="F250" s="314">
        <v>466.4</v>
      </c>
      <c r="G250" s="314">
        <v>0</v>
      </c>
      <c r="H250" s="314">
        <v>2726.36</v>
      </c>
      <c r="I250" s="314"/>
      <c r="J250" s="317"/>
    </row>
    <row r="251" spans="1:10" x14ac:dyDescent="0.2">
      <c r="A251" s="46">
        <v>226</v>
      </c>
      <c r="B251" s="37" t="s">
        <v>1355</v>
      </c>
      <c r="C251" s="3" t="s">
        <v>0</v>
      </c>
      <c r="D251" s="37" t="s">
        <v>1356</v>
      </c>
      <c r="E251" s="314">
        <v>9216.7800000000007</v>
      </c>
      <c r="F251" s="314">
        <v>1523.9</v>
      </c>
      <c r="G251" s="314">
        <v>0</v>
      </c>
      <c r="H251" s="314">
        <v>10740.68</v>
      </c>
      <c r="I251" s="314"/>
      <c r="J251" s="317"/>
    </row>
    <row r="252" spans="1:10" x14ac:dyDescent="0.2">
      <c r="A252" s="39" t="s">
        <v>0</v>
      </c>
      <c r="B252" s="15" t="s">
        <v>0</v>
      </c>
      <c r="C252" s="3" t="s">
        <v>0</v>
      </c>
      <c r="D252" s="15" t="s">
        <v>0</v>
      </c>
      <c r="E252" s="315"/>
      <c r="F252" s="315"/>
      <c r="G252" s="315"/>
      <c r="H252" s="315"/>
      <c r="I252" s="315"/>
      <c r="J252" s="267"/>
    </row>
    <row r="253" spans="1:10" x14ac:dyDescent="0.2">
      <c r="A253" s="34">
        <v>75</v>
      </c>
      <c r="B253" s="35" t="s">
        <v>417</v>
      </c>
      <c r="C253" s="3" t="s">
        <v>0</v>
      </c>
      <c r="D253" s="35" t="s">
        <v>418</v>
      </c>
      <c r="E253" s="313">
        <v>321194.84999999998</v>
      </c>
      <c r="F253" s="313">
        <v>56811.74</v>
      </c>
      <c r="G253" s="313">
        <v>10596.43</v>
      </c>
      <c r="H253" s="313">
        <v>367410.16</v>
      </c>
      <c r="I253" s="313"/>
      <c r="J253" s="317">
        <f>VLOOKUP(A253,'DE PARA'!A:E,5,0)</f>
        <v>0</v>
      </c>
    </row>
    <row r="254" spans="1:10" x14ac:dyDescent="0.2">
      <c r="A254" s="46">
        <v>30190</v>
      </c>
      <c r="B254" s="37" t="s">
        <v>419</v>
      </c>
      <c r="C254" s="3" t="s">
        <v>0</v>
      </c>
      <c r="D254" s="37" t="s">
        <v>420</v>
      </c>
      <c r="E254" s="314">
        <v>19608</v>
      </c>
      <c r="F254" s="314">
        <v>1552.81</v>
      </c>
      <c r="G254" s="314">
        <v>0</v>
      </c>
      <c r="H254" s="314">
        <v>21160.81</v>
      </c>
      <c r="I254" s="313">
        <f t="shared" ref="I254:I262" si="2">F254-G254</f>
        <v>1552.81</v>
      </c>
      <c r="J254" s="317" t="str">
        <f>VLOOKUP(A254,'DE PARA'!A:E,5,0)</f>
        <v>6.1.3.6</v>
      </c>
    </row>
    <row r="255" spans="1:10" x14ac:dyDescent="0.2">
      <c r="A255" s="46">
        <v>30191</v>
      </c>
      <c r="B255" s="37" t="s">
        <v>422</v>
      </c>
      <c r="C255" s="3" t="s">
        <v>0</v>
      </c>
      <c r="D255" s="37" t="s">
        <v>423</v>
      </c>
      <c r="E255" s="314">
        <v>166027.26999999999</v>
      </c>
      <c r="F255" s="314">
        <v>37520.79</v>
      </c>
      <c r="G255" s="314">
        <v>10232.790000000001</v>
      </c>
      <c r="H255" s="314">
        <v>193315.27</v>
      </c>
      <c r="I255" s="313">
        <f t="shared" si="2"/>
        <v>27288</v>
      </c>
      <c r="J255" s="317" t="str">
        <f>VLOOKUP(A255,'DE PARA'!A:E,5,0)</f>
        <v>6.1.3.6</v>
      </c>
    </row>
    <row r="256" spans="1:10" x14ac:dyDescent="0.2">
      <c r="A256" s="46">
        <v>30192</v>
      </c>
      <c r="B256" s="37" t="s">
        <v>1701</v>
      </c>
      <c r="C256" s="3" t="s">
        <v>0</v>
      </c>
      <c r="D256" s="37" t="s">
        <v>1702</v>
      </c>
      <c r="E256" s="314">
        <v>1629.23</v>
      </c>
      <c r="F256" s="314">
        <v>0</v>
      </c>
      <c r="G256" s="314">
        <v>0</v>
      </c>
      <c r="H256" s="314">
        <v>1629.23</v>
      </c>
      <c r="I256" s="313">
        <f t="shared" si="2"/>
        <v>0</v>
      </c>
      <c r="J256" s="317"/>
    </row>
    <row r="257" spans="1:10" x14ac:dyDescent="0.2">
      <c r="A257" s="46">
        <v>104248</v>
      </c>
      <c r="B257" s="37" t="s">
        <v>1361</v>
      </c>
      <c r="C257" s="3" t="s">
        <v>0</v>
      </c>
      <c r="D257" s="37" t="s">
        <v>1362</v>
      </c>
      <c r="E257" s="314">
        <v>1719.29</v>
      </c>
      <c r="F257" s="314">
        <v>0</v>
      </c>
      <c r="G257" s="314">
        <v>0</v>
      </c>
      <c r="H257" s="314">
        <v>1719.29</v>
      </c>
      <c r="I257" s="313">
        <f t="shared" si="2"/>
        <v>0</v>
      </c>
      <c r="J257" s="317"/>
    </row>
    <row r="258" spans="1:10" x14ac:dyDescent="0.2">
      <c r="A258" s="46">
        <v>16074</v>
      </c>
      <c r="B258" s="37" t="s">
        <v>424</v>
      </c>
      <c r="C258" s="3" t="s">
        <v>0</v>
      </c>
      <c r="D258" s="37" t="s">
        <v>425</v>
      </c>
      <c r="E258" s="314">
        <v>58198.06</v>
      </c>
      <c r="F258" s="314">
        <v>8460.73</v>
      </c>
      <c r="G258" s="314">
        <v>363.64</v>
      </c>
      <c r="H258" s="314">
        <v>66295.149999999994</v>
      </c>
      <c r="I258" s="313">
        <f t="shared" si="2"/>
        <v>8097.0899999999992</v>
      </c>
      <c r="J258" s="317" t="str">
        <f>VLOOKUP(A258,'DE PARA'!A:E,5,0)</f>
        <v>6.1.3.6</v>
      </c>
    </row>
    <row r="259" spans="1:10" x14ac:dyDescent="0.2">
      <c r="A259" s="46">
        <v>104590</v>
      </c>
      <c r="B259" s="37" t="s">
        <v>426</v>
      </c>
      <c r="C259" s="3" t="s">
        <v>0</v>
      </c>
      <c r="D259" s="37" t="s">
        <v>427</v>
      </c>
      <c r="E259" s="314">
        <v>31880.91</v>
      </c>
      <c r="F259" s="314">
        <v>4633.2299999999996</v>
      </c>
      <c r="G259" s="314">
        <v>0</v>
      </c>
      <c r="H259" s="314">
        <v>36514.14</v>
      </c>
      <c r="I259" s="313">
        <f t="shared" si="2"/>
        <v>4633.2299999999996</v>
      </c>
      <c r="J259" s="317" t="str">
        <f>VLOOKUP(A259,'DE PARA'!A:E,5,0)</f>
        <v>6.1.3.6</v>
      </c>
    </row>
    <row r="260" spans="1:10" x14ac:dyDescent="0.2">
      <c r="A260" s="46">
        <v>104591</v>
      </c>
      <c r="B260" s="37" t="s">
        <v>428</v>
      </c>
      <c r="C260" s="3" t="s">
        <v>0</v>
      </c>
      <c r="D260" s="37" t="s">
        <v>429</v>
      </c>
      <c r="E260" s="314">
        <v>8156.47</v>
      </c>
      <c r="F260" s="314">
        <v>796.73</v>
      </c>
      <c r="G260" s="314">
        <v>0</v>
      </c>
      <c r="H260" s="314">
        <v>8953.2000000000007</v>
      </c>
      <c r="I260" s="313">
        <f t="shared" si="2"/>
        <v>796.73</v>
      </c>
      <c r="J260" s="317" t="str">
        <f>VLOOKUP(A260,'DE PARA'!A:E,5,0)</f>
        <v>6.1.3.6</v>
      </c>
    </row>
    <row r="261" spans="1:10" x14ac:dyDescent="0.2">
      <c r="A261" s="46">
        <v>108030</v>
      </c>
      <c r="B261" s="37" t="s">
        <v>430</v>
      </c>
      <c r="C261" s="3" t="s">
        <v>0</v>
      </c>
      <c r="D261" s="37" t="s">
        <v>431</v>
      </c>
      <c r="E261" s="314">
        <v>33054.42</v>
      </c>
      <c r="F261" s="314">
        <v>3667.45</v>
      </c>
      <c r="G261" s="314">
        <v>0</v>
      </c>
      <c r="H261" s="314">
        <v>36721.870000000003</v>
      </c>
      <c r="I261" s="313">
        <f t="shared" si="2"/>
        <v>3667.45</v>
      </c>
      <c r="J261" s="317" t="str">
        <f>VLOOKUP(A261,'DE PARA'!A:E,5,0)</f>
        <v>6.1.3.6</v>
      </c>
    </row>
    <row r="262" spans="1:10" x14ac:dyDescent="0.2">
      <c r="A262" s="46">
        <v>112135</v>
      </c>
      <c r="B262" s="37" t="s">
        <v>432</v>
      </c>
      <c r="C262" s="3" t="s">
        <v>0</v>
      </c>
      <c r="D262" s="37" t="s">
        <v>433</v>
      </c>
      <c r="E262" s="314">
        <v>921.2</v>
      </c>
      <c r="F262" s="314">
        <v>180</v>
      </c>
      <c r="G262" s="314">
        <v>0</v>
      </c>
      <c r="H262" s="314">
        <v>1101.2</v>
      </c>
      <c r="I262" s="313">
        <f t="shared" si="2"/>
        <v>180</v>
      </c>
      <c r="J262" s="317" t="str">
        <f>VLOOKUP(A262,'DE PARA'!A:E,5,0)</f>
        <v>6.1.3.6</v>
      </c>
    </row>
    <row r="263" spans="1:10" x14ac:dyDescent="0.2">
      <c r="A263" s="39" t="s">
        <v>0</v>
      </c>
      <c r="B263" s="15" t="s">
        <v>0</v>
      </c>
      <c r="C263" s="3" t="s">
        <v>0</v>
      </c>
      <c r="D263" s="15" t="s">
        <v>0</v>
      </c>
      <c r="E263" s="315"/>
      <c r="F263" s="315"/>
      <c r="G263" s="315"/>
      <c r="H263" s="315"/>
      <c r="I263" s="315"/>
      <c r="J263" s="267"/>
    </row>
    <row r="264" spans="1:10" x14ac:dyDescent="0.2">
      <c r="A264" s="34">
        <v>74</v>
      </c>
      <c r="B264" s="35" t="s">
        <v>434</v>
      </c>
      <c r="C264" s="3" t="s">
        <v>0</v>
      </c>
      <c r="D264" s="35" t="s">
        <v>435</v>
      </c>
      <c r="E264" s="313">
        <v>80304.55</v>
      </c>
      <c r="F264" s="313">
        <v>7313.65</v>
      </c>
      <c r="G264" s="313">
        <v>0</v>
      </c>
      <c r="H264" s="313">
        <v>87618.2</v>
      </c>
      <c r="I264" s="313">
        <f>F264-G264</f>
        <v>7313.65</v>
      </c>
      <c r="J264" s="317" t="str">
        <f>VLOOKUP(A264,'DE PARA'!A:E,5,0)</f>
        <v>6.1.3.7</v>
      </c>
    </row>
    <row r="265" spans="1:10" x14ac:dyDescent="0.2">
      <c r="A265" s="46">
        <v>30197</v>
      </c>
      <c r="B265" s="37" t="s">
        <v>1830</v>
      </c>
      <c r="C265" s="3" t="s">
        <v>0</v>
      </c>
      <c r="D265" s="37" t="s">
        <v>1831</v>
      </c>
      <c r="E265" s="314">
        <v>16750</v>
      </c>
      <c r="F265" s="314">
        <v>0</v>
      </c>
      <c r="G265" s="314">
        <v>0</v>
      </c>
      <c r="H265" s="314">
        <v>16750</v>
      </c>
      <c r="I265" s="314"/>
      <c r="J265" s="317"/>
    </row>
    <row r="266" spans="1:10" x14ac:dyDescent="0.2">
      <c r="A266" s="46">
        <v>30200</v>
      </c>
      <c r="B266" s="37" t="s">
        <v>437</v>
      </c>
      <c r="C266" s="3" t="s">
        <v>0</v>
      </c>
      <c r="D266" s="37" t="s">
        <v>438</v>
      </c>
      <c r="E266" s="314">
        <v>1513.81</v>
      </c>
      <c r="F266" s="314">
        <v>0</v>
      </c>
      <c r="G266" s="314">
        <v>0</v>
      </c>
      <c r="H266" s="314">
        <v>1513.81</v>
      </c>
      <c r="I266" s="314"/>
      <c r="J266" s="317"/>
    </row>
    <row r="267" spans="1:10" x14ac:dyDescent="0.2">
      <c r="A267" s="32" t="s">
        <v>1</v>
      </c>
      <c r="B267" s="32" t="s">
        <v>2</v>
      </c>
      <c r="C267" s="32" t="s">
        <v>3</v>
      </c>
      <c r="D267" s="33"/>
      <c r="E267" s="8" t="s">
        <v>1773</v>
      </c>
      <c r="F267" s="8" t="s">
        <v>1140</v>
      </c>
      <c r="G267" s="8" t="s">
        <v>1141</v>
      </c>
      <c r="H267" s="8" t="s">
        <v>1774</v>
      </c>
      <c r="I267" s="8"/>
      <c r="J267" s="317"/>
    </row>
    <row r="268" spans="1:10" x14ac:dyDescent="0.2">
      <c r="A268" s="46">
        <v>30201</v>
      </c>
      <c r="B268" s="37" t="s">
        <v>439</v>
      </c>
      <c r="C268" s="3" t="s">
        <v>0</v>
      </c>
      <c r="D268" s="37" t="s">
        <v>440</v>
      </c>
      <c r="E268" s="314">
        <v>320</v>
      </c>
      <c r="F268" s="314">
        <v>0</v>
      </c>
      <c r="G268" s="314">
        <v>0</v>
      </c>
      <c r="H268" s="314">
        <v>320</v>
      </c>
      <c r="I268" s="314"/>
      <c r="J268" s="317"/>
    </row>
    <row r="269" spans="1:10" x14ac:dyDescent="0.2">
      <c r="A269" s="46">
        <v>30206</v>
      </c>
      <c r="B269" s="37" t="s">
        <v>1371</v>
      </c>
      <c r="C269" s="3" t="s">
        <v>0</v>
      </c>
      <c r="D269" s="37" t="s">
        <v>1372</v>
      </c>
      <c r="E269" s="314">
        <v>979.4</v>
      </c>
      <c r="F269" s="314">
        <v>0</v>
      </c>
      <c r="G269" s="314">
        <v>0</v>
      </c>
      <c r="H269" s="314">
        <v>979.4</v>
      </c>
      <c r="I269" s="314"/>
      <c r="J269" s="317"/>
    </row>
    <row r="270" spans="1:10" x14ac:dyDescent="0.2">
      <c r="A270" s="46">
        <v>30207</v>
      </c>
      <c r="B270" s="37" t="s">
        <v>1374</v>
      </c>
      <c r="C270" s="3" t="s">
        <v>0</v>
      </c>
      <c r="D270" s="37" t="s">
        <v>1375</v>
      </c>
      <c r="E270" s="314">
        <v>1242.9100000000001</v>
      </c>
      <c r="F270" s="314">
        <v>0</v>
      </c>
      <c r="G270" s="314">
        <v>0</v>
      </c>
      <c r="H270" s="314">
        <v>1242.9100000000001</v>
      </c>
      <c r="I270" s="314"/>
      <c r="J270" s="317"/>
    </row>
    <row r="271" spans="1:10" x14ac:dyDescent="0.2">
      <c r="A271" s="46">
        <v>30210</v>
      </c>
      <c r="B271" s="37" t="s">
        <v>441</v>
      </c>
      <c r="C271" s="3" t="s">
        <v>0</v>
      </c>
      <c r="D271" s="37" t="s">
        <v>442</v>
      </c>
      <c r="E271" s="314">
        <v>-1.85</v>
      </c>
      <c r="F271" s="314">
        <v>0.02</v>
      </c>
      <c r="G271" s="314">
        <v>0</v>
      </c>
      <c r="H271" s="314">
        <v>-1.83</v>
      </c>
      <c r="I271" s="314"/>
      <c r="J271" s="317"/>
    </row>
    <row r="272" spans="1:10" x14ac:dyDescent="0.2">
      <c r="A272" s="46">
        <v>30216</v>
      </c>
      <c r="B272" s="37" t="s">
        <v>443</v>
      </c>
      <c r="C272" s="3" t="s">
        <v>0</v>
      </c>
      <c r="D272" s="37" t="s">
        <v>444</v>
      </c>
      <c r="E272" s="314">
        <v>3147.09</v>
      </c>
      <c r="F272" s="314">
        <v>0</v>
      </c>
      <c r="G272" s="314">
        <v>0</v>
      </c>
      <c r="H272" s="314">
        <v>3147.09</v>
      </c>
      <c r="I272" s="314"/>
      <c r="J272" s="317"/>
    </row>
    <row r="273" spans="1:10" x14ac:dyDescent="0.2">
      <c r="A273" s="46">
        <v>30217</v>
      </c>
      <c r="B273" s="37" t="s">
        <v>445</v>
      </c>
      <c r="C273" s="3" t="s">
        <v>0</v>
      </c>
      <c r="D273" s="37" t="s">
        <v>446</v>
      </c>
      <c r="E273" s="314">
        <v>208</v>
      </c>
      <c r="F273" s="314">
        <v>0</v>
      </c>
      <c r="G273" s="314">
        <v>0</v>
      </c>
      <c r="H273" s="314">
        <v>208</v>
      </c>
      <c r="I273" s="314"/>
      <c r="J273" s="317"/>
    </row>
    <row r="274" spans="1:10" x14ac:dyDescent="0.2">
      <c r="A274" s="46">
        <v>30218</v>
      </c>
      <c r="B274" s="37" t="s">
        <v>447</v>
      </c>
      <c r="C274" s="3" t="s">
        <v>0</v>
      </c>
      <c r="D274" s="37" t="s">
        <v>448</v>
      </c>
      <c r="E274" s="314">
        <v>17325.060000000001</v>
      </c>
      <c r="F274" s="314">
        <v>0</v>
      </c>
      <c r="G274" s="314">
        <v>0</v>
      </c>
      <c r="H274" s="314">
        <v>17325.060000000001</v>
      </c>
      <c r="I274" s="314"/>
      <c r="J274" s="317"/>
    </row>
    <row r="275" spans="1:10" x14ac:dyDescent="0.2">
      <c r="A275" s="46">
        <v>30219</v>
      </c>
      <c r="B275" s="37" t="s">
        <v>1379</v>
      </c>
      <c r="C275" s="3" t="s">
        <v>0</v>
      </c>
      <c r="D275" s="37" t="s">
        <v>1380</v>
      </c>
      <c r="E275" s="314">
        <v>378.16</v>
      </c>
      <c r="F275" s="314">
        <v>626.13</v>
      </c>
      <c r="G275" s="314">
        <v>0</v>
      </c>
      <c r="H275" s="314">
        <v>1004.29</v>
      </c>
      <c r="I275" s="314"/>
      <c r="J275" s="317"/>
    </row>
    <row r="276" spans="1:10" x14ac:dyDescent="0.2">
      <c r="A276" s="46">
        <v>30222</v>
      </c>
      <c r="B276" s="37" t="s">
        <v>449</v>
      </c>
      <c r="C276" s="3" t="s">
        <v>0</v>
      </c>
      <c r="D276" s="37" t="s">
        <v>450</v>
      </c>
      <c r="E276" s="314">
        <v>23886.47</v>
      </c>
      <c r="F276" s="314">
        <v>5187.5</v>
      </c>
      <c r="G276" s="314">
        <v>0</v>
      </c>
      <c r="H276" s="314">
        <v>29073.97</v>
      </c>
      <c r="I276" s="314"/>
      <c r="J276" s="317"/>
    </row>
    <row r="277" spans="1:10" x14ac:dyDescent="0.2">
      <c r="A277" s="46">
        <v>15999</v>
      </c>
      <c r="B277" s="37" t="s">
        <v>1833</v>
      </c>
      <c r="C277" s="3" t="s">
        <v>0</v>
      </c>
      <c r="D277" s="37" t="s">
        <v>1834</v>
      </c>
      <c r="E277" s="314">
        <v>105</v>
      </c>
      <c r="F277" s="314">
        <v>0</v>
      </c>
      <c r="G277" s="314">
        <v>0</v>
      </c>
      <c r="H277" s="314">
        <v>105</v>
      </c>
      <c r="I277" s="314"/>
      <c r="J277" s="317"/>
    </row>
    <row r="278" spans="1:10" x14ac:dyDescent="0.2">
      <c r="A278" s="46">
        <v>30214</v>
      </c>
      <c r="B278" s="37" t="s">
        <v>1383</v>
      </c>
      <c r="C278" s="3" t="s">
        <v>0</v>
      </c>
      <c r="D278" s="37" t="s">
        <v>1384</v>
      </c>
      <c r="E278" s="314">
        <v>74.5</v>
      </c>
      <c r="F278" s="314">
        <v>0</v>
      </c>
      <c r="G278" s="314">
        <v>0</v>
      </c>
      <c r="H278" s="314">
        <v>74.5</v>
      </c>
      <c r="I278" s="314"/>
      <c r="J278" s="317"/>
    </row>
    <row r="279" spans="1:10" x14ac:dyDescent="0.2">
      <c r="A279" s="46">
        <v>15970</v>
      </c>
      <c r="B279" s="37" t="s">
        <v>451</v>
      </c>
      <c r="C279" s="3" t="s">
        <v>0</v>
      </c>
      <c r="D279" s="37" t="s">
        <v>452</v>
      </c>
      <c r="E279" s="314">
        <v>14376</v>
      </c>
      <c r="F279" s="314">
        <v>1500</v>
      </c>
      <c r="G279" s="314">
        <v>0</v>
      </c>
      <c r="H279" s="314">
        <v>15876</v>
      </c>
      <c r="I279" s="314"/>
      <c r="J279" s="317"/>
    </row>
    <row r="280" spans="1:10" x14ac:dyDescent="0.2">
      <c r="A280" s="39" t="s">
        <v>0</v>
      </c>
      <c r="B280" s="15" t="s">
        <v>0</v>
      </c>
      <c r="C280" s="3" t="s">
        <v>0</v>
      </c>
      <c r="D280" s="15" t="s">
        <v>0</v>
      </c>
      <c r="E280" s="315"/>
      <c r="F280" s="315"/>
      <c r="G280" s="315"/>
      <c r="H280" s="315"/>
      <c r="I280" s="315"/>
      <c r="J280" s="267"/>
    </row>
    <row r="281" spans="1:10" x14ac:dyDescent="0.2">
      <c r="A281" s="34">
        <v>104256</v>
      </c>
      <c r="B281" s="35" t="s">
        <v>453</v>
      </c>
      <c r="C281" s="3" t="s">
        <v>0</v>
      </c>
      <c r="D281" s="35" t="s">
        <v>454</v>
      </c>
      <c r="E281" s="313">
        <v>26597.56</v>
      </c>
      <c r="F281" s="313">
        <v>5666.11</v>
      </c>
      <c r="G281" s="313">
        <v>0</v>
      </c>
      <c r="H281" s="313">
        <v>32263.67</v>
      </c>
      <c r="I281" s="313">
        <f>F281-G281</f>
        <v>5666.11</v>
      </c>
      <c r="J281" s="317" t="str">
        <f>VLOOKUP(A281,'DE PARA'!A:E,5,0)</f>
        <v>6.1.3.8</v>
      </c>
    </row>
    <row r="282" spans="1:10" x14ac:dyDescent="0.2">
      <c r="A282" s="46">
        <v>104264</v>
      </c>
      <c r="B282" s="37" t="s">
        <v>456</v>
      </c>
      <c r="C282" s="3" t="s">
        <v>0</v>
      </c>
      <c r="D282" s="37" t="s">
        <v>457</v>
      </c>
      <c r="E282" s="314">
        <v>26597.56</v>
      </c>
      <c r="F282" s="314">
        <v>5666.11</v>
      </c>
      <c r="G282" s="314">
        <v>0</v>
      </c>
      <c r="H282" s="314">
        <v>32263.67</v>
      </c>
      <c r="I282" s="314"/>
      <c r="J282" s="267"/>
    </row>
    <row r="283" spans="1:10" x14ac:dyDescent="0.2">
      <c r="A283" s="39" t="s">
        <v>0</v>
      </c>
      <c r="B283" s="15" t="s">
        <v>0</v>
      </c>
      <c r="C283" s="3" t="s">
        <v>0</v>
      </c>
      <c r="D283" s="15" t="s">
        <v>0</v>
      </c>
      <c r="E283" s="315"/>
      <c r="F283" s="315"/>
      <c r="G283" s="315"/>
      <c r="H283" s="315"/>
      <c r="I283" s="315"/>
      <c r="J283" s="267"/>
    </row>
    <row r="284" spans="1:10" x14ac:dyDescent="0.2">
      <c r="A284" s="34">
        <v>109</v>
      </c>
      <c r="B284" s="35" t="s">
        <v>458</v>
      </c>
      <c r="C284" s="3" t="s">
        <v>0</v>
      </c>
      <c r="D284" s="35" t="s">
        <v>459</v>
      </c>
      <c r="E284" s="313">
        <v>42173.25</v>
      </c>
      <c r="F284" s="313">
        <v>7177.9</v>
      </c>
      <c r="G284" s="313">
        <v>33960.43</v>
      </c>
      <c r="H284" s="313">
        <v>15390.72</v>
      </c>
      <c r="I284" s="313">
        <f>F284-G284</f>
        <v>-26782.53</v>
      </c>
      <c r="J284" s="317"/>
    </row>
    <row r="285" spans="1:10" x14ac:dyDescent="0.2">
      <c r="A285" s="318">
        <v>30227</v>
      </c>
      <c r="B285" s="319" t="s">
        <v>460</v>
      </c>
      <c r="C285" s="320" t="s">
        <v>0</v>
      </c>
      <c r="D285" s="319" t="s">
        <v>118</v>
      </c>
      <c r="E285" s="321">
        <v>38505.910000000003</v>
      </c>
      <c r="F285" s="321">
        <v>6937</v>
      </c>
      <c r="G285" s="321">
        <v>33960.43</v>
      </c>
      <c r="H285" s="321">
        <v>11482.48</v>
      </c>
      <c r="I285" s="327">
        <f>F285-G285</f>
        <v>-27023.43</v>
      </c>
      <c r="J285" s="322" t="s">
        <v>950</v>
      </c>
    </row>
    <row r="286" spans="1:10" x14ac:dyDescent="0.2">
      <c r="A286" s="46">
        <v>30228</v>
      </c>
      <c r="B286" s="37" t="s">
        <v>461</v>
      </c>
      <c r="C286" s="3" t="s">
        <v>0</v>
      </c>
      <c r="D286" s="37" t="s">
        <v>462</v>
      </c>
      <c r="E286" s="314">
        <v>3667.34</v>
      </c>
      <c r="F286" s="314">
        <v>240.9</v>
      </c>
      <c r="G286" s="314">
        <v>0</v>
      </c>
      <c r="H286" s="314">
        <v>3908.24</v>
      </c>
      <c r="I286" s="313">
        <f>F286-G286</f>
        <v>240.9</v>
      </c>
      <c r="J286" s="317" t="s">
        <v>950</v>
      </c>
    </row>
    <row r="287" spans="1:10" x14ac:dyDescent="0.2">
      <c r="A287" s="39" t="s">
        <v>0</v>
      </c>
      <c r="B287" s="15" t="s">
        <v>0</v>
      </c>
      <c r="C287" s="3" t="s">
        <v>0</v>
      </c>
      <c r="D287" s="15" t="s">
        <v>0</v>
      </c>
      <c r="E287" s="315"/>
      <c r="F287" s="315"/>
      <c r="G287" s="315"/>
      <c r="H287" s="315"/>
      <c r="I287" s="315"/>
      <c r="J287" s="267"/>
    </row>
    <row r="288" spans="1:10" x14ac:dyDescent="0.2">
      <c r="A288" s="34">
        <v>152</v>
      </c>
      <c r="B288" s="35" t="s">
        <v>463</v>
      </c>
      <c r="C288" s="3" t="s">
        <v>0</v>
      </c>
      <c r="D288" s="35" t="s">
        <v>464</v>
      </c>
      <c r="E288" s="313">
        <v>782205.16</v>
      </c>
      <c r="F288" s="313">
        <v>38453.96</v>
      </c>
      <c r="G288" s="313">
        <v>0</v>
      </c>
      <c r="H288" s="313">
        <v>820659.12</v>
      </c>
      <c r="I288" s="313"/>
      <c r="J288" s="317">
        <f>VLOOKUP(A288,'DE PARA'!A:E,5,0)</f>
        <v>0</v>
      </c>
    </row>
    <row r="289" spans="1:10" x14ac:dyDescent="0.2">
      <c r="A289" s="34">
        <v>153</v>
      </c>
      <c r="B289" s="35" t="s">
        <v>465</v>
      </c>
      <c r="C289" s="3" t="s">
        <v>0</v>
      </c>
      <c r="D289" s="35" t="s">
        <v>464</v>
      </c>
      <c r="E289" s="313">
        <v>782205.16</v>
      </c>
      <c r="F289" s="313">
        <v>38453.96</v>
      </c>
      <c r="G289" s="313">
        <v>0</v>
      </c>
      <c r="H289" s="313">
        <v>820659.12</v>
      </c>
      <c r="I289" s="313"/>
      <c r="J289" s="317">
        <f>VLOOKUP(A289,'DE PARA'!A:E,5,0)</f>
        <v>0</v>
      </c>
    </row>
    <row r="290" spans="1:10" x14ac:dyDescent="0.2">
      <c r="A290" s="34">
        <v>154</v>
      </c>
      <c r="B290" s="35" t="s">
        <v>466</v>
      </c>
      <c r="C290" s="3" t="s">
        <v>0</v>
      </c>
      <c r="D290" s="35" t="s">
        <v>464</v>
      </c>
      <c r="E290" s="313">
        <v>782205.16</v>
      </c>
      <c r="F290" s="313">
        <v>38453.96</v>
      </c>
      <c r="G290" s="313">
        <v>0</v>
      </c>
      <c r="H290" s="313">
        <v>820659.12</v>
      </c>
      <c r="I290" s="313"/>
      <c r="J290" s="317">
        <f>VLOOKUP(A290,'DE PARA'!A:E,5,0)</f>
        <v>0</v>
      </c>
    </row>
    <row r="291" spans="1:10" x14ac:dyDescent="0.2">
      <c r="A291" s="34">
        <v>56</v>
      </c>
      <c r="B291" s="35" t="s">
        <v>467</v>
      </c>
      <c r="C291" s="3" t="s">
        <v>0</v>
      </c>
      <c r="D291" s="35" t="s">
        <v>468</v>
      </c>
      <c r="E291" s="313">
        <v>670283.71</v>
      </c>
      <c r="F291" s="313">
        <v>33189.050000000003</v>
      </c>
      <c r="G291" s="313">
        <v>0</v>
      </c>
      <c r="H291" s="313">
        <v>703472.76</v>
      </c>
      <c r="I291" s="313">
        <f>F291-G291</f>
        <v>33189.050000000003</v>
      </c>
      <c r="J291" s="317" t="str">
        <f>VLOOKUP(A291,'DE PARA'!A:E,5,0)</f>
        <v>6.1.4.1</v>
      </c>
    </row>
    <row r="292" spans="1:10" x14ac:dyDescent="0.2">
      <c r="A292" s="46">
        <v>30704</v>
      </c>
      <c r="B292" s="37" t="s">
        <v>470</v>
      </c>
      <c r="C292" s="3" t="s">
        <v>0</v>
      </c>
      <c r="D292" s="37" t="s">
        <v>471</v>
      </c>
      <c r="E292" s="314">
        <v>3430</v>
      </c>
      <c r="F292" s="314">
        <v>490</v>
      </c>
      <c r="G292" s="314">
        <v>0</v>
      </c>
      <c r="H292" s="314">
        <v>3920</v>
      </c>
      <c r="I292" s="314"/>
      <c r="J292" s="267"/>
    </row>
    <row r="293" spans="1:10" x14ac:dyDescent="0.2">
      <c r="A293" s="46">
        <v>30236</v>
      </c>
      <c r="B293" s="37" t="s">
        <v>472</v>
      </c>
      <c r="C293" s="3" t="s">
        <v>0</v>
      </c>
      <c r="D293" s="37" t="s">
        <v>473</v>
      </c>
      <c r="E293" s="314">
        <v>52383.99</v>
      </c>
      <c r="F293" s="314">
        <v>16935.09</v>
      </c>
      <c r="G293" s="314">
        <v>0</v>
      </c>
      <c r="H293" s="314">
        <v>69319.08</v>
      </c>
      <c r="I293" s="314"/>
      <c r="J293" s="267"/>
    </row>
    <row r="294" spans="1:10" x14ac:dyDescent="0.2">
      <c r="A294" s="46">
        <v>30237</v>
      </c>
      <c r="B294" s="37" t="s">
        <v>474</v>
      </c>
      <c r="C294" s="3" t="s">
        <v>0</v>
      </c>
      <c r="D294" s="37" t="s">
        <v>475</v>
      </c>
      <c r="E294" s="314">
        <v>27495.61</v>
      </c>
      <c r="F294" s="314">
        <v>0</v>
      </c>
      <c r="G294" s="314">
        <v>0</v>
      </c>
      <c r="H294" s="314">
        <v>27495.61</v>
      </c>
      <c r="I294" s="314"/>
      <c r="J294" s="267"/>
    </row>
    <row r="295" spans="1:10" x14ac:dyDescent="0.2">
      <c r="A295" s="46">
        <v>30238</v>
      </c>
      <c r="B295" s="37" t="s">
        <v>476</v>
      </c>
      <c r="C295" s="3" t="s">
        <v>0</v>
      </c>
      <c r="D295" s="37" t="s">
        <v>477</v>
      </c>
      <c r="E295" s="314">
        <v>200542.1</v>
      </c>
      <c r="F295" s="314">
        <v>3900</v>
      </c>
      <c r="G295" s="314">
        <v>0</v>
      </c>
      <c r="H295" s="314">
        <v>204442.1</v>
      </c>
      <c r="I295" s="314"/>
      <c r="J295" s="267"/>
    </row>
    <row r="296" spans="1:10" x14ac:dyDescent="0.2">
      <c r="A296" s="46">
        <v>30239</v>
      </c>
      <c r="B296" s="37" t="s">
        <v>478</v>
      </c>
      <c r="C296" s="3" t="s">
        <v>0</v>
      </c>
      <c r="D296" s="37" t="s">
        <v>479</v>
      </c>
      <c r="E296" s="314">
        <v>1998</v>
      </c>
      <c r="F296" s="314">
        <v>0</v>
      </c>
      <c r="G296" s="314">
        <v>0</v>
      </c>
      <c r="H296" s="314">
        <v>1998</v>
      </c>
      <c r="I296" s="314"/>
      <c r="J296" s="267"/>
    </row>
    <row r="297" spans="1:10" x14ac:dyDescent="0.2">
      <c r="A297" s="46">
        <v>33117</v>
      </c>
      <c r="B297" s="37" t="s">
        <v>1836</v>
      </c>
      <c r="C297" s="3" t="s">
        <v>0</v>
      </c>
      <c r="D297" s="37" t="s">
        <v>1837</v>
      </c>
      <c r="E297" s="314">
        <v>0</v>
      </c>
      <c r="F297" s="314">
        <v>380</v>
      </c>
      <c r="G297" s="314">
        <v>0</v>
      </c>
      <c r="H297" s="314">
        <v>380</v>
      </c>
      <c r="I297" s="314"/>
      <c r="J297" s="267"/>
    </row>
    <row r="298" spans="1:10" x14ac:dyDescent="0.2">
      <c r="A298" s="46">
        <v>30241</v>
      </c>
      <c r="B298" s="37" t="s">
        <v>1839</v>
      </c>
      <c r="C298" s="3" t="s">
        <v>0</v>
      </c>
      <c r="D298" s="37" t="s">
        <v>1840</v>
      </c>
      <c r="E298" s="314">
        <v>8221.6</v>
      </c>
      <c r="F298" s="314">
        <v>0</v>
      </c>
      <c r="G298" s="314">
        <v>0</v>
      </c>
      <c r="H298" s="314">
        <v>8221.6</v>
      </c>
      <c r="I298" s="314"/>
      <c r="J298" s="267"/>
    </row>
    <row r="299" spans="1:10" x14ac:dyDescent="0.2">
      <c r="A299" s="46">
        <v>15991</v>
      </c>
      <c r="B299" s="37" t="s">
        <v>1552</v>
      </c>
      <c r="C299" s="3" t="s">
        <v>0</v>
      </c>
      <c r="D299" s="37" t="s">
        <v>1553</v>
      </c>
      <c r="E299" s="314">
        <v>1881.7</v>
      </c>
      <c r="F299" s="314">
        <v>0</v>
      </c>
      <c r="G299" s="314">
        <v>0</v>
      </c>
      <c r="H299" s="314">
        <v>1881.7</v>
      </c>
      <c r="I299" s="314"/>
      <c r="J299" s="267"/>
    </row>
    <row r="300" spans="1:10" x14ac:dyDescent="0.2">
      <c r="A300" s="46">
        <v>40105</v>
      </c>
      <c r="B300" s="37" t="s">
        <v>480</v>
      </c>
      <c r="C300" s="3" t="s">
        <v>0</v>
      </c>
      <c r="D300" s="37" t="s">
        <v>481</v>
      </c>
      <c r="E300" s="314">
        <v>7207.69</v>
      </c>
      <c r="F300" s="314">
        <v>4909.8</v>
      </c>
      <c r="G300" s="314">
        <v>0</v>
      </c>
      <c r="H300" s="314">
        <v>12117.49</v>
      </c>
      <c r="I300" s="314"/>
      <c r="J300" s="267"/>
    </row>
    <row r="301" spans="1:10" ht="12.75" x14ac:dyDescent="0.2">
      <c r="A301" s="46">
        <v>15981</v>
      </c>
      <c r="B301" s="37" t="s">
        <v>482</v>
      </c>
      <c r="C301" s="3" t="s">
        <v>0</v>
      </c>
      <c r="D301" s="37" t="s">
        <v>483</v>
      </c>
      <c r="E301" s="314">
        <v>43376.12</v>
      </c>
      <c r="F301" s="314">
        <v>6085.16</v>
      </c>
      <c r="G301" s="314">
        <v>0</v>
      </c>
      <c r="H301" s="314">
        <v>49461.279999999999</v>
      </c>
      <c r="I301" s="314"/>
      <c r="J301" s="213"/>
    </row>
    <row r="302" spans="1:10" x14ac:dyDescent="0.2">
      <c r="A302" s="46">
        <v>16036</v>
      </c>
      <c r="B302" s="37" t="s">
        <v>484</v>
      </c>
      <c r="C302" s="3" t="s">
        <v>0</v>
      </c>
      <c r="D302" s="37" t="s">
        <v>485</v>
      </c>
      <c r="E302" s="314">
        <v>4470.8999999999996</v>
      </c>
      <c r="F302" s="314">
        <v>489</v>
      </c>
      <c r="G302" s="314">
        <v>0</v>
      </c>
      <c r="H302" s="314">
        <v>4959.8999999999996</v>
      </c>
      <c r="I302" s="314"/>
      <c r="J302" s="267"/>
    </row>
    <row r="303" spans="1:10" x14ac:dyDescent="0.2">
      <c r="A303" s="46">
        <v>106127</v>
      </c>
      <c r="B303" s="37" t="s">
        <v>486</v>
      </c>
      <c r="C303" s="3" t="s">
        <v>0</v>
      </c>
      <c r="D303" s="37" t="s">
        <v>487</v>
      </c>
      <c r="E303" s="314">
        <v>1276</v>
      </c>
      <c r="F303" s="314">
        <v>0</v>
      </c>
      <c r="G303" s="314">
        <v>0</v>
      </c>
      <c r="H303" s="314">
        <v>1276</v>
      </c>
      <c r="I303" s="314"/>
      <c r="J303" s="267"/>
    </row>
    <row r="304" spans="1:10" x14ac:dyDescent="0.2">
      <c r="A304" s="46">
        <v>110582</v>
      </c>
      <c r="B304" s="37" t="s">
        <v>1846</v>
      </c>
      <c r="C304" s="3" t="s">
        <v>0</v>
      </c>
      <c r="D304" s="37" t="s">
        <v>1847</v>
      </c>
      <c r="E304" s="314">
        <v>318000</v>
      </c>
      <c r="F304" s="314">
        <v>0</v>
      </c>
      <c r="G304" s="314">
        <v>0</v>
      </c>
      <c r="H304" s="314">
        <v>318000</v>
      </c>
      <c r="I304" s="314"/>
      <c r="J304" s="267"/>
    </row>
    <row r="305" spans="1:10" x14ac:dyDescent="0.2">
      <c r="A305" s="39" t="s">
        <v>0</v>
      </c>
      <c r="B305" s="15" t="s">
        <v>0</v>
      </c>
      <c r="C305" s="3" t="s">
        <v>0</v>
      </c>
      <c r="D305" s="15" t="s">
        <v>0</v>
      </c>
      <c r="E305" s="315"/>
      <c r="F305" s="315"/>
      <c r="G305" s="315"/>
      <c r="H305" s="315"/>
      <c r="I305" s="315"/>
      <c r="J305" s="267"/>
    </row>
    <row r="306" spans="1:10" x14ac:dyDescent="0.2">
      <c r="A306" s="34">
        <v>201</v>
      </c>
      <c r="B306" s="35" t="s">
        <v>488</v>
      </c>
      <c r="C306" s="3" t="s">
        <v>0</v>
      </c>
      <c r="D306" s="35" t="s">
        <v>489</v>
      </c>
      <c r="E306" s="313">
        <v>25818.48</v>
      </c>
      <c r="F306" s="313">
        <v>0</v>
      </c>
      <c r="G306" s="313">
        <v>0</v>
      </c>
      <c r="H306" s="313">
        <v>25818.48</v>
      </c>
      <c r="I306" s="313">
        <f>F306-G306</f>
        <v>0</v>
      </c>
      <c r="J306" s="317" t="str">
        <f>VLOOKUP(A306,'DE PARA'!A:E,5,0)</f>
        <v>6.1.4.2</v>
      </c>
    </row>
    <row r="307" spans="1:10" x14ac:dyDescent="0.2">
      <c r="A307" s="46">
        <v>30243</v>
      </c>
      <c r="B307" s="37" t="s">
        <v>491</v>
      </c>
      <c r="C307" s="3" t="s">
        <v>0</v>
      </c>
      <c r="D307" s="37" t="s">
        <v>489</v>
      </c>
      <c r="E307" s="314">
        <v>25818.48</v>
      </c>
      <c r="F307" s="314">
        <v>0</v>
      </c>
      <c r="G307" s="314">
        <v>0</v>
      </c>
      <c r="H307" s="314">
        <v>25818.48</v>
      </c>
      <c r="I307" s="314"/>
      <c r="J307" s="267"/>
    </row>
    <row r="308" spans="1:10" x14ac:dyDescent="0.2">
      <c r="A308" s="39" t="s">
        <v>0</v>
      </c>
      <c r="B308" s="15" t="s">
        <v>0</v>
      </c>
      <c r="C308" s="3" t="s">
        <v>0</v>
      </c>
      <c r="D308" s="15" t="s">
        <v>0</v>
      </c>
      <c r="E308" s="315"/>
      <c r="F308" s="315"/>
      <c r="G308" s="315"/>
      <c r="H308" s="315"/>
      <c r="I308" s="315"/>
      <c r="J308" s="267"/>
    </row>
    <row r="309" spans="1:10" x14ac:dyDescent="0.2">
      <c r="A309" s="34">
        <v>89</v>
      </c>
      <c r="B309" s="35" t="s">
        <v>492</v>
      </c>
      <c r="C309" s="3" t="s">
        <v>0</v>
      </c>
      <c r="D309" s="35" t="s">
        <v>493</v>
      </c>
      <c r="E309" s="313">
        <v>44380.69</v>
      </c>
      <c r="F309" s="313">
        <v>0</v>
      </c>
      <c r="G309" s="313">
        <v>0</v>
      </c>
      <c r="H309" s="313">
        <v>44380.69</v>
      </c>
      <c r="I309" s="313"/>
      <c r="J309" s="317"/>
    </row>
    <row r="310" spans="1:10" x14ac:dyDescent="0.2">
      <c r="A310" s="46">
        <v>30245</v>
      </c>
      <c r="B310" s="37" t="s">
        <v>494</v>
      </c>
      <c r="C310" s="3" t="s">
        <v>0</v>
      </c>
      <c r="D310" s="37" t="s">
        <v>1850</v>
      </c>
      <c r="E310" s="314">
        <v>44380.69</v>
      </c>
      <c r="F310" s="314">
        <v>0</v>
      </c>
      <c r="G310" s="314">
        <v>0</v>
      </c>
      <c r="H310" s="314">
        <v>44380.69</v>
      </c>
      <c r="I310" s="313">
        <f>F310-G310</f>
        <v>0</v>
      </c>
      <c r="J310" s="317" t="str">
        <f>VLOOKUP(A310,'DE PARA'!A:E,5,0)</f>
        <v>6.1.4.3</v>
      </c>
    </row>
    <row r="311" spans="1:10" x14ac:dyDescent="0.2">
      <c r="A311" s="39" t="s">
        <v>0</v>
      </c>
      <c r="B311" s="15" t="s">
        <v>0</v>
      </c>
      <c r="C311" s="3" t="s">
        <v>0</v>
      </c>
      <c r="D311" s="15" t="s">
        <v>0</v>
      </c>
      <c r="E311" s="315"/>
      <c r="F311" s="315"/>
      <c r="G311" s="315"/>
      <c r="H311" s="315"/>
      <c r="I311" s="315"/>
      <c r="J311" s="267"/>
    </row>
    <row r="312" spans="1:10" x14ac:dyDescent="0.2">
      <c r="A312" s="34">
        <v>199</v>
      </c>
      <c r="B312" s="35" t="s">
        <v>497</v>
      </c>
      <c r="C312" s="3" t="s">
        <v>0</v>
      </c>
      <c r="D312" s="35" t="s">
        <v>498</v>
      </c>
      <c r="E312" s="313">
        <v>32677.279999999999</v>
      </c>
      <c r="F312" s="313">
        <v>5264.91</v>
      </c>
      <c r="G312" s="313">
        <v>0</v>
      </c>
      <c r="H312" s="313">
        <v>37942.19</v>
      </c>
      <c r="I312" s="313">
        <f>F312-G312</f>
        <v>5264.91</v>
      </c>
      <c r="J312" s="317" t="str">
        <f>VLOOKUP(A312,'DE PARA'!A:E,5,0)</f>
        <v>6.1.4.4</v>
      </c>
    </row>
    <row r="313" spans="1:10" x14ac:dyDescent="0.2">
      <c r="A313" s="46">
        <v>30257</v>
      </c>
      <c r="B313" s="37" t="s">
        <v>500</v>
      </c>
      <c r="C313" s="3" t="s">
        <v>0</v>
      </c>
      <c r="D313" s="37" t="s">
        <v>501</v>
      </c>
      <c r="E313" s="314">
        <v>32677.279999999999</v>
      </c>
      <c r="F313" s="314">
        <v>5264.91</v>
      </c>
      <c r="G313" s="314">
        <v>0</v>
      </c>
      <c r="H313" s="314">
        <v>37942.19</v>
      </c>
      <c r="I313" s="314"/>
      <c r="J313" s="267"/>
    </row>
    <row r="314" spans="1:10" ht="12.75" x14ac:dyDescent="0.2">
      <c r="A314" s="39" t="s">
        <v>0</v>
      </c>
      <c r="B314" s="15" t="s">
        <v>0</v>
      </c>
      <c r="C314" s="3" t="s">
        <v>0</v>
      </c>
      <c r="D314" s="15" t="s">
        <v>0</v>
      </c>
      <c r="E314" s="315"/>
      <c r="F314" s="315"/>
      <c r="G314" s="315"/>
      <c r="H314" s="315"/>
      <c r="I314" s="315"/>
      <c r="J314" s="213"/>
    </row>
    <row r="315" spans="1:10" x14ac:dyDescent="0.2">
      <c r="A315" s="34">
        <v>110612</v>
      </c>
      <c r="B315" s="35" t="s">
        <v>502</v>
      </c>
      <c r="C315" s="3" t="s">
        <v>0</v>
      </c>
      <c r="D315" s="35" t="s">
        <v>503</v>
      </c>
      <c r="E315" s="313">
        <v>9045</v>
      </c>
      <c r="F315" s="313">
        <v>0</v>
      </c>
      <c r="G315" s="313">
        <v>0</v>
      </c>
      <c r="H315" s="313">
        <v>9045</v>
      </c>
      <c r="I315" s="313"/>
      <c r="J315" s="317">
        <f>VLOOKUP(A315,'DE PARA'!A:E,5,0)</f>
        <v>0</v>
      </c>
    </row>
    <row r="316" spans="1:10" x14ac:dyDescent="0.2">
      <c r="A316" s="46">
        <v>110620</v>
      </c>
      <c r="B316" s="37" t="s">
        <v>504</v>
      </c>
      <c r="C316" s="3" t="s">
        <v>0</v>
      </c>
      <c r="D316" s="37" t="s">
        <v>503</v>
      </c>
      <c r="E316" s="314">
        <v>9045</v>
      </c>
      <c r="F316" s="314">
        <v>0</v>
      </c>
      <c r="G316" s="314">
        <v>0</v>
      </c>
      <c r="H316" s="314">
        <v>9045</v>
      </c>
      <c r="I316" s="313">
        <f>F316-G316</f>
        <v>0</v>
      </c>
      <c r="J316" s="317" t="str">
        <f>VLOOKUP(A316,'DE PARA'!A:E,5,0)</f>
        <v>6.1.4.6</v>
      </c>
    </row>
    <row r="317" spans="1:10" x14ac:dyDescent="0.2">
      <c r="A317" s="39" t="s">
        <v>0</v>
      </c>
      <c r="B317" s="15" t="s">
        <v>0</v>
      </c>
      <c r="C317" s="3" t="s">
        <v>0</v>
      </c>
      <c r="D317" s="15" t="s">
        <v>0</v>
      </c>
      <c r="E317" s="315"/>
      <c r="F317" s="315"/>
      <c r="G317" s="315"/>
      <c r="H317" s="315"/>
      <c r="I317" s="315"/>
      <c r="J317" s="267"/>
    </row>
    <row r="318" spans="1:10" x14ac:dyDescent="0.2">
      <c r="A318" s="34">
        <v>157</v>
      </c>
      <c r="B318" s="35" t="s">
        <v>506</v>
      </c>
      <c r="C318" s="3" t="s">
        <v>0</v>
      </c>
      <c r="D318" s="35" t="s">
        <v>507</v>
      </c>
      <c r="E318" s="313">
        <v>20471.349999999999</v>
      </c>
      <c r="F318" s="313">
        <v>4970.26</v>
      </c>
      <c r="G318" s="313">
        <v>0</v>
      </c>
      <c r="H318" s="313">
        <v>25441.61</v>
      </c>
      <c r="I318" s="313"/>
      <c r="J318" s="317">
        <f>VLOOKUP(A318,'DE PARA'!A:E,5,0)</f>
        <v>0</v>
      </c>
    </row>
    <row r="319" spans="1:10" x14ac:dyDescent="0.2">
      <c r="A319" s="34">
        <v>158</v>
      </c>
      <c r="B319" s="35" t="s">
        <v>508</v>
      </c>
      <c r="C319" s="3" t="s">
        <v>0</v>
      </c>
      <c r="D319" s="35" t="s">
        <v>507</v>
      </c>
      <c r="E319" s="313">
        <v>20471.349999999999</v>
      </c>
      <c r="F319" s="313">
        <v>4970.26</v>
      </c>
      <c r="G319" s="313">
        <v>0</v>
      </c>
      <c r="H319" s="313">
        <v>25441.61</v>
      </c>
      <c r="I319" s="313"/>
      <c r="J319" s="317">
        <f>VLOOKUP(A319,'DE PARA'!A:E,5,0)</f>
        <v>0</v>
      </c>
    </row>
    <row r="320" spans="1:10" x14ac:dyDescent="0.2">
      <c r="A320" s="34">
        <v>159</v>
      </c>
      <c r="B320" s="35" t="s">
        <v>509</v>
      </c>
      <c r="C320" s="3" t="s">
        <v>0</v>
      </c>
      <c r="D320" s="35" t="s">
        <v>507</v>
      </c>
      <c r="E320" s="313">
        <v>20471.349999999999</v>
      </c>
      <c r="F320" s="313">
        <v>4970.26</v>
      </c>
      <c r="G320" s="313">
        <v>0</v>
      </c>
      <c r="H320" s="313">
        <v>25441.61</v>
      </c>
      <c r="I320" s="313"/>
      <c r="J320" s="317">
        <f>VLOOKUP(A320,'DE PARA'!A:E,5,0)</f>
        <v>0</v>
      </c>
    </row>
    <row r="321" spans="1:10" x14ac:dyDescent="0.2">
      <c r="A321" s="34">
        <v>40</v>
      </c>
      <c r="B321" s="35" t="s">
        <v>510</v>
      </c>
      <c r="C321" s="3" t="s">
        <v>0</v>
      </c>
      <c r="D321" s="35" t="s">
        <v>511</v>
      </c>
      <c r="E321" s="313">
        <v>8338.75</v>
      </c>
      <c r="F321" s="313">
        <v>3500</v>
      </c>
      <c r="G321" s="313">
        <v>0</v>
      </c>
      <c r="H321" s="313">
        <v>11838.75</v>
      </c>
      <c r="I321" s="313">
        <f>F321-G321</f>
        <v>3500</v>
      </c>
      <c r="J321" s="317" t="str">
        <f>VLOOKUP(A321,'DE PARA'!A:E,5,0)</f>
        <v>6.1.5.1.8</v>
      </c>
    </row>
    <row r="322" spans="1:10" x14ac:dyDescent="0.2">
      <c r="A322" s="46">
        <v>102415</v>
      </c>
      <c r="B322" s="37" t="s">
        <v>1853</v>
      </c>
      <c r="C322" s="3" t="s">
        <v>0</v>
      </c>
      <c r="D322" s="37" t="s">
        <v>1854</v>
      </c>
      <c r="E322" s="314">
        <v>138</v>
      </c>
      <c r="F322" s="314">
        <v>0</v>
      </c>
      <c r="G322" s="314">
        <v>0</v>
      </c>
      <c r="H322" s="314">
        <v>138</v>
      </c>
      <c r="I322" s="314"/>
      <c r="J322" s="267"/>
    </row>
    <row r="323" spans="1:10" x14ac:dyDescent="0.2">
      <c r="A323" s="46">
        <v>102440</v>
      </c>
      <c r="B323" s="37" t="s">
        <v>1709</v>
      </c>
      <c r="C323" s="3" t="s">
        <v>0</v>
      </c>
      <c r="D323" s="37" t="s">
        <v>1710</v>
      </c>
      <c r="E323" s="314">
        <v>8200.75</v>
      </c>
      <c r="F323" s="314">
        <v>3500</v>
      </c>
      <c r="G323" s="314">
        <v>0</v>
      </c>
      <c r="H323" s="314">
        <v>11700.75</v>
      </c>
      <c r="I323" s="314"/>
      <c r="J323" s="267"/>
    </row>
    <row r="324" spans="1:10" x14ac:dyDescent="0.2">
      <c r="A324" s="39" t="s">
        <v>0</v>
      </c>
      <c r="B324" s="15" t="s">
        <v>0</v>
      </c>
      <c r="C324" s="3" t="s">
        <v>0</v>
      </c>
      <c r="D324" s="15" t="s">
        <v>0</v>
      </c>
      <c r="E324" s="315"/>
      <c r="F324" s="315"/>
      <c r="G324" s="315"/>
      <c r="H324" s="315"/>
      <c r="I324" s="315"/>
      <c r="J324" s="267"/>
    </row>
    <row r="325" spans="1:10" x14ac:dyDescent="0.2">
      <c r="A325" s="34">
        <v>124</v>
      </c>
      <c r="B325" s="35" t="s">
        <v>517</v>
      </c>
      <c r="C325" s="3" t="s">
        <v>0</v>
      </c>
      <c r="D325" s="35" t="s">
        <v>518</v>
      </c>
      <c r="E325" s="313">
        <v>11632.6</v>
      </c>
      <c r="F325" s="313">
        <v>1470.26</v>
      </c>
      <c r="G325" s="313">
        <v>0</v>
      </c>
      <c r="H325" s="313">
        <v>13102.86</v>
      </c>
      <c r="I325" s="313">
        <f>F325-G325</f>
        <v>1470.26</v>
      </c>
      <c r="J325" s="317" t="str">
        <f>VLOOKUP(A325,'DE PARA'!A:E,5,0)</f>
        <v>6.1.5.1.11</v>
      </c>
    </row>
    <row r="326" spans="1:10" ht="12.75" x14ac:dyDescent="0.2">
      <c r="A326" s="46">
        <v>103179</v>
      </c>
      <c r="B326" s="37" t="s">
        <v>520</v>
      </c>
      <c r="C326" s="3" t="s">
        <v>0</v>
      </c>
      <c r="D326" s="37" t="s">
        <v>521</v>
      </c>
      <c r="E326" s="314">
        <v>11632.6</v>
      </c>
      <c r="F326" s="314">
        <v>1470.26</v>
      </c>
      <c r="G326" s="314">
        <v>0</v>
      </c>
      <c r="H326" s="314">
        <v>13102.86</v>
      </c>
      <c r="I326" s="314"/>
      <c r="J326" s="213"/>
    </row>
    <row r="327" spans="1:10" x14ac:dyDescent="0.2">
      <c r="A327" s="39" t="s">
        <v>0</v>
      </c>
      <c r="B327" s="15" t="s">
        <v>0</v>
      </c>
      <c r="C327" s="3" t="s">
        <v>0</v>
      </c>
      <c r="D327" s="15" t="s">
        <v>0</v>
      </c>
      <c r="E327" s="315"/>
      <c r="F327" s="315"/>
      <c r="G327" s="315"/>
      <c r="H327" s="315"/>
      <c r="I327" s="315"/>
      <c r="J327" s="267"/>
    </row>
    <row r="328" spans="1:10" x14ac:dyDescent="0.2">
      <c r="A328" s="34">
        <v>15974</v>
      </c>
      <c r="B328" s="35" t="s">
        <v>1568</v>
      </c>
      <c r="C328" s="3" t="s">
        <v>0</v>
      </c>
      <c r="D328" s="35" t="s">
        <v>1569</v>
      </c>
      <c r="E328" s="313">
        <v>500</v>
      </c>
      <c r="F328" s="313">
        <v>0</v>
      </c>
      <c r="G328" s="313">
        <v>0</v>
      </c>
      <c r="H328" s="313">
        <v>500</v>
      </c>
      <c r="I328" s="313">
        <f>F328-G328</f>
        <v>0</v>
      </c>
      <c r="J328" s="317" t="e">
        <f>VLOOKUP(A328,'DE PARA'!A:E,5,0)</f>
        <v>#N/A</v>
      </c>
    </row>
    <row r="329" spans="1:10" x14ac:dyDescent="0.2">
      <c r="A329" s="32" t="s">
        <v>1</v>
      </c>
      <c r="B329" s="32" t="s">
        <v>2</v>
      </c>
      <c r="C329" s="32" t="s">
        <v>3</v>
      </c>
      <c r="D329" s="33"/>
      <c r="E329" s="8" t="s">
        <v>1773</v>
      </c>
      <c r="F329" s="8" t="s">
        <v>1140</v>
      </c>
      <c r="G329" s="8" t="s">
        <v>1141</v>
      </c>
      <c r="H329" s="8" t="s">
        <v>1774</v>
      </c>
      <c r="I329" s="8"/>
      <c r="J329" s="267"/>
    </row>
    <row r="330" spans="1:10" x14ac:dyDescent="0.2">
      <c r="A330" s="46">
        <v>102466</v>
      </c>
      <c r="B330" s="37" t="s">
        <v>1856</v>
      </c>
      <c r="C330" s="3" t="s">
        <v>0</v>
      </c>
      <c r="D330" s="37" t="s">
        <v>1857</v>
      </c>
      <c r="E330" s="314">
        <v>500</v>
      </c>
      <c r="F330" s="314">
        <v>0</v>
      </c>
      <c r="G330" s="314">
        <v>0</v>
      </c>
      <c r="H330" s="314">
        <v>500</v>
      </c>
      <c r="I330" s="313">
        <f>F330-G330</f>
        <v>0</v>
      </c>
      <c r="J330" s="317" t="e">
        <f>VLOOKUP(A330,'DE PARA'!A:E,5,0)</f>
        <v>#N/A</v>
      </c>
    </row>
    <row r="331" spans="1:10" x14ac:dyDescent="0.2">
      <c r="A331" s="39" t="s">
        <v>0</v>
      </c>
      <c r="B331" s="15" t="s">
        <v>0</v>
      </c>
      <c r="C331" s="3" t="s">
        <v>0</v>
      </c>
      <c r="D331" s="15" t="s">
        <v>0</v>
      </c>
      <c r="E331" s="315"/>
      <c r="F331" s="315"/>
      <c r="G331" s="315"/>
      <c r="H331" s="315"/>
      <c r="I331" s="315"/>
      <c r="J331" s="267"/>
    </row>
    <row r="332" spans="1:10" x14ac:dyDescent="0.2">
      <c r="A332" s="34">
        <v>165</v>
      </c>
      <c r="B332" s="35" t="s">
        <v>522</v>
      </c>
      <c r="C332" s="3" t="s">
        <v>0</v>
      </c>
      <c r="D332" s="35" t="s">
        <v>523</v>
      </c>
      <c r="E332" s="313">
        <v>392166.18</v>
      </c>
      <c r="F332" s="313">
        <v>54137.52</v>
      </c>
      <c r="G332" s="313">
        <v>500</v>
      </c>
      <c r="H332" s="313">
        <v>445803.7</v>
      </c>
      <c r="I332" s="313"/>
      <c r="J332" s="317">
        <f>VLOOKUP(A332,'DE PARA'!A:E,5,0)</f>
        <v>0</v>
      </c>
    </row>
    <row r="333" spans="1:10" x14ac:dyDescent="0.2">
      <c r="A333" s="34">
        <v>166</v>
      </c>
      <c r="B333" s="35" t="s">
        <v>524</v>
      </c>
      <c r="C333" s="3" t="s">
        <v>0</v>
      </c>
      <c r="D333" s="35" t="s">
        <v>523</v>
      </c>
      <c r="E333" s="313">
        <v>392166.18</v>
      </c>
      <c r="F333" s="313">
        <v>54137.52</v>
      </c>
      <c r="G333" s="313">
        <v>500</v>
      </c>
      <c r="H333" s="313">
        <v>445803.7</v>
      </c>
      <c r="I333" s="313"/>
      <c r="J333" s="317">
        <f>VLOOKUP(A333,'DE PARA'!A:E,5,0)</f>
        <v>0</v>
      </c>
    </row>
    <row r="334" spans="1:10" x14ac:dyDescent="0.2">
      <c r="A334" s="34">
        <v>167</v>
      </c>
      <c r="B334" s="35" t="s">
        <v>525</v>
      </c>
      <c r="C334" s="3" t="s">
        <v>0</v>
      </c>
      <c r="D334" s="35" t="s">
        <v>523</v>
      </c>
      <c r="E334" s="313">
        <v>392166.18</v>
      </c>
      <c r="F334" s="313">
        <v>54137.52</v>
      </c>
      <c r="G334" s="313">
        <v>500</v>
      </c>
      <c r="H334" s="313">
        <v>445803.7</v>
      </c>
      <c r="I334" s="313"/>
      <c r="J334" s="317">
        <f>VLOOKUP(A334,'DE PARA'!A:E,5,0)</f>
        <v>0</v>
      </c>
    </row>
    <row r="335" spans="1:10" x14ac:dyDescent="0.2">
      <c r="A335" s="34">
        <v>171</v>
      </c>
      <c r="B335" s="35" t="s">
        <v>526</v>
      </c>
      <c r="C335" s="3" t="s">
        <v>0</v>
      </c>
      <c r="D335" s="35" t="s">
        <v>527</v>
      </c>
      <c r="E335" s="313">
        <v>225909.13</v>
      </c>
      <c r="F335" s="313">
        <v>31087.05</v>
      </c>
      <c r="G335" s="313">
        <v>500</v>
      </c>
      <c r="H335" s="313">
        <v>256496.18</v>
      </c>
      <c r="I335" s="313"/>
      <c r="J335" s="317">
        <f>VLOOKUP(A335,'DE PARA'!A:E,5,0)</f>
        <v>0</v>
      </c>
    </row>
    <row r="336" spans="1:10" x14ac:dyDescent="0.2">
      <c r="A336" s="46">
        <v>30321</v>
      </c>
      <c r="B336" s="37" t="s">
        <v>531</v>
      </c>
      <c r="C336" s="3" t="s">
        <v>0</v>
      </c>
      <c r="D336" s="37" t="s">
        <v>377</v>
      </c>
      <c r="E336" s="314">
        <v>56000</v>
      </c>
      <c r="F336" s="314">
        <v>8000</v>
      </c>
      <c r="G336" s="314">
        <v>0</v>
      </c>
      <c r="H336" s="314">
        <v>64000</v>
      </c>
      <c r="I336" s="313">
        <f>F336-G336</f>
        <v>8000</v>
      </c>
      <c r="J336" s="317" t="str">
        <f>VLOOKUP(A336,'DE PARA'!A:E,5,0)</f>
        <v>6.1.5.2.9</v>
      </c>
    </row>
    <row r="337" spans="1:10" x14ac:dyDescent="0.2">
      <c r="A337" s="46">
        <v>15992</v>
      </c>
      <c r="B337" s="37" t="s">
        <v>528</v>
      </c>
      <c r="C337" s="3" t="s">
        <v>0</v>
      </c>
      <c r="D337" s="37" t="s">
        <v>529</v>
      </c>
      <c r="E337" s="314">
        <v>103923.34</v>
      </c>
      <c r="F337" s="314">
        <v>5000</v>
      </c>
      <c r="G337" s="314">
        <v>500</v>
      </c>
      <c r="H337" s="314">
        <v>108423.34</v>
      </c>
      <c r="I337" s="313">
        <f>F337-G337</f>
        <v>4500</v>
      </c>
      <c r="J337" s="317" t="str">
        <f>VLOOKUP(A337,'DE PARA'!A:E,5,0)</f>
        <v>6.1.5.2.6</v>
      </c>
    </row>
    <row r="338" spans="1:10" x14ac:dyDescent="0.2">
      <c r="A338" s="46">
        <v>112410</v>
      </c>
      <c r="B338" s="37" t="s">
        <v>1713</v>
      </c>
      <c r="C338" s="3" t="s">
        <v>0</v>
      </c>
      <c r="D338" s="37" t="s">
        <v>1714</v>
      </c>
      <c r="E338" s="314">
        <v>53150</v>
      </c>
      <c r="F338" s="314">
        <v>0</v>
      </c>
      <c r="G338" s="314">
        <v>0</v>
      </c>
      <c r="H338" s="314">
        <v>53150</v>
      </c>
      <c r="I338" s="313">
        <f>F338-G338</f>
        <v>0</v>
      </c>
      <c r="J338" s="317"/>
    </row>
    <row r="339" spans="1:10" x14ac:dyDescent="0.2">
      <c r="A339" s="46">
        <v>112429</v>
      </c>
      <c r="B339" s="37" t="s">
        <v>533</v>
      </c>
      <c r="C339" s="3" t="s">
        <v>0</v>
      </c>
      <c r="D339" s="37" t="s">
        <v>534</v>
      </c>
      <c r="E339" s="325">
        <v>12835.79</v>
      </c>
      <c r="F339" s="325">
        <v>18087.05</v>
      </c>
      <c r="G339" s="325">
        <v>0</v>
      </c>
      <c r="H339" s="325">
        <v>30922.84</v>
      </c>
      <c r="I339" s="313">
        <f>F339-G339</f>
        <v>18087.05</v>
      </c>
      <c r="J339" s="326" t="s">
        <v>998</v>
      </c>
    </row>
    <row r="340" spans="1:10" x14ac:dyDescent="0.2">
      <c r="A340" s="39" t="s">
        <v>0</v>
      </c>
      <c r="B340" s="15" t="s">
        <v>0</v>
      </c>
      <c r="C340" s="3" t="s">
        <v>0</v>
      </c>
      <c r="D340" s="15" t="s">
        <v>0</v>
      </c>
      <c r="E340" s="315"/>
      <c r="F340" s="315"/>
      <c r="G340" s="315"/>
      <c r="H340" s="315"/>
      <c r="I340" s="315"/>
      <c r="J340" s="267"/>
    </row>
    <row r="341" spans="1:10" x14ac:dyDescent="0.2">
      <c r="A341" s="34">
        <v>80</v>
      </c>
      <c r="B341" s="35" t="s">
        <v>535</v>
      </c>
      <c r="C341" s="3" t="s">
        <v>0</v>
      </c>
      <c r="D341" s="35" t="s">
        <v>536</v>
      </c>
      <c r="E341" s="313">
        <v>42803.83</v>
      </c>
      <c r="F341" s="313">
        <v>9711</v>
      </c>
      <c r="G341" s="313">
        <v>0</v>
      </c>
      <c r="H341" s="313">
        <v>52514.83</v>
      </c>
      <c r="I341" s="313">
        <f>F341-G341</f>
        <v>9711</v>
      </c>
      <c r="J341" s="317" t="str">
        <f>VLOOKUP(A341,'DE PARA'!A:E,5,0)</f>
        <v>6.1.5.2.1</v>
      </c>
    </row>
    <row r="342" spans="1:10" x14ac:dyDescent="0.2">
      <c r="A342" s="46">
        <v>101265</v>
      </c>
      <c r="B342" s="37" t="s">
        <v>538</v>
      </c>
      <c r="C342" s="3" t="s">
        <v>0</v>
      </c>
      <c r="D342" s="37" t="s">
        <v>539</v>
      </c>
      <c r="E342" s="314">
        <v>34083.43</v>
      </c>
      <c r="F342" s="314">
        <v>1837</v>
      </c>
      <c r="G342" s="314">
        <v>0</v>
      </c>
      <c r="H342" s="314">
        <v>35920.43</v>
      </c>
      <c r="I342" s="314"/>
      <c r="J342" s="267"/>
    </row>
    <row r="343" spans="1:10" x14ac:dyDescent="0.2">
      <c r="A343" s="46">
        <v>101877</v>
      </c>
      <c r="B343" s="37" t="s">
        <v>1421</v>
      </c>
      <c r="C343" s="3" t="s">
        <v>0</v>
      </c>
      <c r="D343" s="37" t="s">
        <v>1422</v>
      </c>
      <c r="E343" s="314">
        <v>8720.4</v>
      </c>
      <c r="F343" s="314">
        <v>7874</v>
      </c>
      <c r="G343" s="314">
        <v>0</v>
      </c>
      <c r="H343" s="314">
        <v>16594.400000000001</v>
      </c>
      <c r="I343" s="314"/>
      <c r="J343" s="267"/>
    </row>
    <row r="344" spans="1:10" x14ac:dyDescent="0.2">
      <c r="A344" s="39" t="s">
        <v>0</v>
      </c>
      <c r="B344" s="15" t="s">
        <v>0</v>
      </c>
      <c r="C344" s="3" t="s">
        <v>0</v>
      </c>
      <c r="D344" s="15" t="s">
        <v>0</v>
      </c>
      <c r="E344" s="315"/>
      <c r="F344" s="315"/>
      <c r="G344" s="315"/>
      <c r="H344" s="315"/>
      <c r="I344" s="315"/>
      <c r="J344" s="267"/>
    </row>
    <row r="345" spans="1:10" x14ac:dyDescent="0.2">
      <c r="A345" s="34">
        <v>102237</v>
      </c>
      <c r="B345" s="35" t="s">
        <v>540</v>
      </c>
      <c r="C345" s="3" t="s">
        <v>0</v>
      </c>
      <c r="D345" s="35" t="s">
        <v>541</v>
      </c>
      <c r="E345" s="313">
        <v>123453.22</v>
      </c>
      <c r="F345" s="313">
        <v>13339.47</v>
      </c>
      <c r="G345" s="313">
        <v>0</v>
      </c>
      <c r="H345" s="313">
        <v>136792.69</v>
      </c>
      <c r="I345" s="313">
        <f>F345-G345</f>
        <v>13339.47</v>
      </c>
      <c r="J345" s="317" t="str">
        <f>VLOOKUP(A345,'DE PARA'!A:E,5,0)</f>
        <v>6.1.5.2.4</v>
      </c>
    </row>
    <row r="346" spans="1:10" x14ac:dyDescent="0.2">
      <c r="A346" s="46">
        <v>102245</v>
      </c>
      <c r="B346" s="37" t="s">
        <v>543</v>
      </c>
      <c r="C346" s="3" t="s">
        <v>0</v>
      </c>
      <c r="D346" s="37" t="s">
        <v>544</v>
      </c>
      <c r="E346" s="314">
        <v>35105.050000000003</v>
      </c>
      <c r="F346" s="314">
        <v>4312.95</v>
      </c>
      <c r="G346" s="314">
        <v>0</v>
      </c>
      <c r="H346" s="314">
        <v>39418</v>
      </c>
      <c r="I346" s="314"/>
      <c r="J346" s="267"/>
    </row>
    <row r="347" spans="1:10" x14ac:dyDescent="0.2">
      <c r="A347" s="46">
        <v>102246</v>
      </c>
      <c r="B347" s="37" t="s">
        <v>1426</v>
      </c>
      <c r="C347" s="3" t="s">
        <v>0</v>
      </c>
      <c r="D347" s="37" t="s">
        <v>1427</v>
      </c>
      <c r="E347" s="314">
        <v>88348.17</v>
      </c>
      <c r="F347" s="314">
        <v>9026.52</v>
      </c>
      <c r="G347" s="314">
        <v>0</v>
      </c>
      <c r="H347" s="314">
        <v>97374.69</v>
      </c>
      <c r="I347" s="314"/>
      <c r="J347" s="267"/>
    </row>
    <row r="348" spans="1:10" x14ac:dyDescent="0.2">
      <c r="A348" s="39" t="s">
        <v>0</v>
      </c>
      <c r="B348" s="15" t="s">
        <v>0</v>
      </c>
      <c r="C348" s="3" t="s">
        <v>0</v>
      </c>
      <c r="D348" s="15" t="s">
        <v>0</v>
      </c>
      <c r="E348" s="315"/>
      <c r="F348" s="315"/>
      <c r="G348" s="315"/>
      <c r="H348" s="315"/>
      <c r="I348" s="315"/>
      <c r="J348" s="267"/>
    </row>
    <row r="349" spans="1:10" x14ac:dyDescent="0.2">
      <c r="A349" s="34">
        <v>170</v>
      </c>
      <c r="B349" s="35" t="s">
        <v>545</v>
      </c>
      <c r="C349" s="3" t="s">
        <v>0</v>
      </c>
      <c r="D349" s="35" t="s">
        <v>546</v>
      </c>
      <c r="E349" s="313">
        <v>42178.21</v>
      </c>
      <c r="F349" s="313">
        <v>10735.26</v>
      </c>
      <c r="G349" s="313">
        <v>0</v>
      </c>
      <c r="H349" s="313">
        <v>52913.47</v>
      </c>
      <c r="I349" s="313"/>
      <c r="J349" s="317">
        <f>VLOOKUP(A349,'DE PARA'!A:E,5,0)</f>
        <v>0</v>
      </c>
    </row>
    <row r="350" spans="1:10" x14ac:dyDescent="0.2">
      <c r="A350" s="34">
        <v>168</v>
      </c>
      <c r="B350" s="35" t="s">
        <v>547</v>
      </c>
      <c r="C350" s="3" t="s">
        <v>0</v>
      </c>
      <c r="D350" s="35" t="s">
        <v>548</v>
      </c>
      <c r="E350" s="313">
        <v>42178.21</v>
      </c>
      <c r="F350" s="313">
        <v>10735.26</v>
      </c>
      <c r="G350" s="313">
        <v>0</v>
      </c>
      <c r="H350" s="313">
        <v>52913.47</v>
      </c>
      <c r="I350" s="313"/>
      <c r="J350" s="317">
        <f>VLOOKUP(A350,'DE PARA'!A:E,5,0)</f>
        <v>0</v>
      </c>
    </row>
    <row r="351" spans="1:10" x14ac:dyDescent="0.2">
      <c r="A351" s="34">
        <v>169</v>
      </c>
      <c r="B351" s="35" t="s">
        <v>549</v>
      </c>
      <c r="C351" s="3" t="s">
        <v>0</v>
      </c>
      <c r="D351" s="35" t="s">
        <v>548</v>
      </c>
      <c r="E351" s="313">
        <v>42178.21</v>
      </c>
      <c r="F351" s="313">
        <v>10735.26</v>
      </c>
      <c r="G351" s="313">
        <v>0</v>
      </c>
      <c r="H351" s="313">
        <v>52913.47</v>
      </c>
      <c r="I351" s="313"/>
      <c r="J351" s="317">
        <f>VLOOKUP(A351,'DE PARA'!A:E,5,0)</f>
        <v>0</v>
      </c>
    </row>
    <row r="352" spans="1:10" x14ac:dyDescent="0.2">
      <c r="A352" s="34">
        <v>200</v>
      </c>
      <c r="B352" s="35" t="s">
        <v>550</v>
      </c>
      <c r="C352" s="3" t="s">
        <v>0</v>
      </c>
      <c r="D352" s="35" t="s">
        <v>551</v>
      </c>
      <c r="E352" s="313">
        <v>42178.21</v>
      </c>
      <c r="F352" s="313">
        <v>10735.26</v>
      </c>
      <c r="G352" s="313">
        <v>0</v>
      </c>
      <c r="H352" s="313">
        <v>52913.47</v>
      </c>
      <c r="I352" s="313">
        <f>F352-G352</f>
        <v>10735.26</v>
      </c>
      <c r="J352" s="317" t="str">
        <f>VLOOKUP(A352,'DE PARA'!A:E,5,0)</f>
        <v>6.1.5.3.1</v>
      </c>
    </row>
    <row r="353" spans="1:10" x14ac:dyDescent="0.2">
      <c r="A353" s="46">
        <v>102555</v>
      </c>
      <c r="B353" s="37" t="s">
        <v>553</v>
      </c>
      <c r="C353" s="3" t="s">
        <v>0</v>
      </c>
      <c r="D353" s="37" t="s">
        <v>554</v>
      </c>
      <c r="E353" s="314">
        <v>22889.8</v>
      </c>
      <c r="F353" s="314">
        <v>9606.31</v>
      </c>
      <c r="G353" s="314">
        <v>0</v>
      </c>
      <c r="H353" s="314">
        <v>32496.11</v>
      </c>
      <c r="I353" s="314"/>
      <c r="J353" s="267"/>
    </row>
    <row r="354" spans="1:10" x14ac:dyDescent="0.2">
      <c r="A354" s="46">
        <v>100803</v>
      </c>
      <c r="B354" s="37" t="s">
        <v>555</v>
      </c>
      <c r="C354" s="3" t="s">
        <v>0</v>
      </c>
      <c r="D354" s="37" t="s">
        <v>556</v>
      </c>
      <c r="E354" s="314">
        <v>14031.33</v>
      </c>
      <c r="F354" s="314">
        <v>525</v>
      </c>
      <c r="G354" s="314">
        <v>0</v>
      </c>
      <c r="H354" s="314">
        <v>14556.33</v>
      </c>
      <c r="I354" s="314"/>
      <c r="J354" s="267"/>
    </row>
    <row r="355" spans="1:10" x14ac:dyDescent="0.2">
      <c r="A355" s="46">
        <v>16013</v>
      </c>
      <c r="B355" s="37" t="s">
        <v>1435</v>
      </c>
      <c r="C355" s="3" t="s">
        <v>0</v>
      </c>
      <c r="D355" s="37" t="s">
        <v>1436</v>
      </c>
      <c r="E355" s="314">
        <v>5257.08</v>
      </c>
      <c r="F355" s="314">
        <v>603.95000000000005</v>
      </c>
      <c r="G355" s="314">
        <v>0</v>
      </c>
      <c r="H355" s="314">
        <v>5861.03</v>
      </c>
      <c r="I355" s="314"/>
      <c r="J355" s="267"/>
    </row>
    <row r="356" spans="1:10" x14ac:dyDescent="0.2">
      <c r="A356" s="39" t="s">
        <v>0</v>
      </c>
      <c r="B356" s="15" t="s">
        <v>0</v>
      </c>
      <c r="C356" s="3" t="s">
        <v>0</v>
      </c>
      <c r="D356" s="15" t="s">
        <v>0</v>
      </c>
      <c r="E356" s="315"/>
      <c r="F356" s="315"/>
      <c r="G356" s="315"/>
      <c r="H356" s="315"/>
      <c r="I356" s="315"/>
      <c r="J356" s="267"/>
    </row>
    <row r="357" spans="1:10" x14ac:dyDescent="0.2">
      <c r="A357" s="34">
        <v>162</v>
      </c>
      <c r="B357" s="35" t="s">
        <v>559</v>
      </c>
      <c r="C357" s="3" t="s">
        <v>0</v>
      </c>
      <c r="D357" s="35" t="s">
        <v>560</v>
      </c>
      <c r="E357" s="313">
        <v>60371.44</v>
      </c>
      <c r="F357" s="313">
        <v>1881.7</v>
      </c>
      <c r="G357" s="313">
        <v>0</v>
      </c>
      <c r="H357" s="313">
        <v>62253.14</v>
      </c>
      <c r="I357" s="313"/>
      <c r="J357" s="317">
        <f>VLOOKUP(A357,'DE PARA'!A:E,5,0)</f>
        <v>0</v>
      </c>
    </row>
    <row r="358" spans="1:10" x14ac:dyDescent="0.2">
      <c r="A358" s="34">
        <v>163</v>
      </c>
      <c r="B358" s="35" t="s">
        <v>561</v>
      </c>
      <c r="C358" s="3" t="s">
        <v>0</v>
      </c>
      <c r="D358" s="35" t="s">
        <v>560</v>
      </c>
      <c r="E358" s="313">
        <v>60371.44</v>
      </c>
      <c r="F358" s="313">
        <v>1881.7</v>
      </c>
      <c r="G358" s="313">
        <v>0</v>
      </c>
      <c r="H358" s="313">
        <v>62253.14</v>
      </c>
      <c r="I358" s="313"/>
      <c r="J358" s="317">
        <f>VLOOKUP(A358,'DE PARA'!A:E,5,0)</f>
        <v>0</v>
      </c>
    </row>
    <row r="359" spans="1:10" x14ac:dyDescent="0.2">
      <c r="A359" s="34">
        <v>164</v>
      </c>
      <c r="B359" s="35" t="s">
        <v>562</v>
      </c>
      <c r="C359" s="3" t="s">
        <v>0</v>
      </c>
      <c r="D359" s="35" t="s">
        <v>560</v>
      </c>
      <c r="E359" s="313">
        <v>60371.44</v>
      </c>
      <c r="F359" s="313">
        <v>1881.7</v>
      </c>
      <c r="G359" s="313">
        <v>0</v>
      </c>
      <c r="H359" s="313">
        <v>62253.14</v>
      </c>
      <c r="I359" s="313"/>
      <c r="J359" s="317">
        <f>VLOOKUP(A359,'DE PARA'!A:E,5,0)</f>
        <v>0</v>
      </c>
    </row>
    <row r="360" spans="1:10" x14ac:dyDescent="0.2">
      <c r="A360" s="34">
        <v>144</v>
      </c>
      <c r="B360" s="35" t="s">
        <v>563</v>
      </c>
      <c r="C360" s="3" t="s">
        <v>0</v>
      </c>
      <c r="D360" s="35" t="s">
        <v>564</v>
      </c>
      <c r="E360" s="313">
        <v>36837.699999999997</v>
      </c>
      <c r="F360" s="313">
        <v>1881.7</v>
      </c>
      <c r="G360" s="313">
        <v>0</v>
      </c>
      <c r="H360" s="313">
        <v>38719.4</v>
      </c>
      <c r="I360" s="313">
        <f>F360-G360</f>
        <v>1881.7</v>
      </c>
      <c r="J360" s="317"/>
    </row>
    <row r="361" spans="1:10" x14ac:dyDescent="0.2">
      <c r="A361" s="46">
        <v>108359</v>
      </c>
      <c r="B361" s="37" t="s">
        <v>566</v>
      </c>
      <c r="C361" s="3" t="s">
        <v>0</v>
      </c>
      <c r="D361" s="37" t="s">
        <v>567</v>
      </c>
      <c r="E361" s="314">
        <v>5706.7</v>
      </c>
      <c r="F361" s="314">
        <v>1735.2</v>
      </c>
      <c r="G361" s="314">
        <v>0</v>
      </c>
      <c r="H361" s="314">
        <v>7441.9</v>
      </c>
      <c r="I361" s="313">
        <f t="shared" ref="I361:I363" si="3">F361-G361</f>
        <v>1735.2</v>
      </c>
      <c r="J361" s="267" t="s">
        <v>565</v>
      </c>
    </row>
    <row r="362" spans="1:10" x14ac:dyDescent="0.2">
      <c r="A362" s="46">
        <v>109118</v>
      </c>
      <c r="B362" s="37" t="s">
        <v>1443</v>
      </c>
      <c r="C362" s="3" t="s">
        <v>0</v>
      </c>
      <c r="D362" s="37" t="s">
        <v>1444</v>
      </c>
      <c r="E362" s="314">
        <v>8500</v>
      </c>
      <c r="F362" s="314">
        <v>0</v>
      </c>
      <c r="G362" s="314">
        <v>0</v>
      </c>
      <c r="H362" s="314">
        <v>8500</v>
      </c>
      <c r="I362" s="313">
        <f t="shared" si="3"/>
        <v>0</v>
      </c>
      <c r="J362" s="267" t="s">
        <v>1052</v>
      </c>
    </row>
    <row r="363" spans="1:10" x14ac:dyDescent="0.2">
      <c r="A363" s="46">
        <v>110400</v>
      </c>
      <c r="B363" s="37" t="s">
        <v>1589</v>
      </c>
      <c r="C363" s="3" t="s">
        <v>0</v>
      </c>
      <c r="D363" s="37" t="s">
        <v>1590</v>
      </c>
      <c r="E363" s="314">
        <v>22631</v>
      </c>
      <c r="F363" s="314">
        <v>146.5</v>
      </c>
      <c r="G363" s="314">
        <v>0</v>
      </c>
      <c r="H363" s="314">
        <v>22777.5</v>
      </c>
      <c r="I363" s="313">
        <f t="shared" si="3"/>
        <v>146.5</v>
      </c>
      <c r="J363" s="267" t="s">
        <v>1052</v>
      </c>
    </row>
    <row r="364" spans="1:10" x14ac:dyDescent="0.2">
      <c r="A364" s="39" t="s">
        <v>0</v>
      </c>
      <c r="B364" s="15" t="s">
        <v>0</v>
      </c>
      <c r="C364" s="3" t="s">
        <v>0</v>
      </c>
      <c r="D364" s="15" t="s">
        <v>0</v>
      </c>
      <c r="E364" s="315"/>
      <c r="F364" s="315"/>
      <c r="G364" s="315"/>
      <c r="H364" s="315"/>
      <c r="I364" s="315"/>
      <c r="J364" s="267"/>
    </row>
    <row r="365" spans="1:10" x14ac:dyDescent="0.2">
      <c r="A365" s="34">
        <v>172</v>
      </c>
      <c r="B365" s="35" t="s">
        <v>568</v>
      </c>
      <c r="C365" s="3" t="s">
        <v>0</v>
      </c>
      <c r="D365" s="35" t="s">
        <v>569</v>
      </c>
      <c r="E365" s="313">
        <v>23533.74</v>
      </c>
      <c r="F365" s="313">
        <v>0</v>
      </c>
      <c r="G365" s="313">
        <v>0</v>
      </c>
      <c r="H365" s="313">
        <v>23533.74</v>
      </c>
      <c r="I365" s="313">
        <f>F365-G365</f>
        <v>0</v>
      </c>
      <c r="J365" s="317" t="str">
        <f>VLOOKUP(A365,'DE PARA'!A:E,5,0)</f>
        <v>6.1.6.2</v>
      </c>
    </row>
    <row r="366" spans="1:10" x14ac:dyDescent="0.2">
      <c r="A366" s="46">
        <v>108375</v>
      </c>
      <c r="B366" s="37" t="s">
        <v>571</v>
      </c>
      <c r="C366" s="3" t="s">
        <v>0</v>
      </c>
      <c r="D366" s="37" t="s">
        <v>572</v>
      </c>
      <c r="E366" s="314">
        <v>23533.74</v>
      </c>
      <c r="F366" s="314">
        <v>0</v>
      </c>
      <c r="G366" s="314">
        <v>0</v>
      </c>
      <c r="H366" s="314">
        <v>23533.74</v>
      </c>
      <c r="I366" s="314"/>
      <c r="J366" s="267"/>
    </row>
    <row r="367" spans="1:10" x14ac:dyDescent="0.2">
      <c r="A367" s="39" t="s">
        <v>0</v>
      </c>
      <c r="B367" s="15" t="s">
        <v>0</v>
      </c>
      <c r="C367" s="3" t="s">
        <v>0</v>
      </c>
      <c r="D367" s="15" t="s">
        <v>0</v>
      </c>
      <c r="E367" s="315"/>
      <c r="F367" s="315"/>
      <c r="G367" s="315"/>
      <c r="H367" s="315"/>
      <c r="I367" s="315"/>
      <c r="J367" s="267"/>
    </row>
    <row r="368" spans="1:10" x14ac:dyDescent="0.2">
      <c r="A368" s="34">
        <v>105171</v>
      </c>
      <c r="B368" s="35" t="s">
        <v>573</v>
      </c>
      <c r="C368" s="3" t="s">
        <v>0</v>
      </c>
      <c r="D368" s="35" t="s">
        <v>574</v>
      </c>
      <c r="E368" s="313">
        <v>2388869.37</v>
      </c>
      <c r="F368" s="313">
        <v>268926.76</v>
      </c>
      <c r="G368" s="313">
        <v>0.03</v>
      </c>
      <c r="H368" s="313">
        <v>2657796.1</v>
      </c>
      <c r="I368" s="313"/>
      <c r="J368" s="317">
        <f>VLOOKUP(A368,'DE PARA'!A:E,5,0)</f>
        <v>0</v>
      </c>
    </row>
    <row r="369" spans="1:10" x14ac:dyDescent="0.2">
      <c r="A369" s="34">
        <v>106291</v>
      </c>
      <c r="B369" s="35" t="s">
        <v>575</v>
      </c>
      <c r="C369" s="3" t="s">
        <v>0</v>
      </c>
      <c r="D369" s="35" t="s">
        <v>576</v>
      </c>
      <c r="E369" s="313">
        <v>1395113.38</v>
      </c>
      <c r="F369" s="313">
        <v>197850.72</v>
      </c>
      <c r="G369" s="313">
        <v>0.02</v>
      </c>
      <c r="H369" s="313">
        <v>1592964.08</v>
      </c>
      <c r="I369" s="313"/>
      <c r="J369" s="317">
        <f>VLOOKUP(A369,'DE PARA'!A:E,5,0)</f>
        <v>0</v>
      </c>
    </row>
    <row r="370" spans="1:10" x14ac:dyDescent="0.2">
      <c r="A370" s="34">
        <v>106348</v>
      </c>
      <c r="B370" s="35" t="s">
        <v>577</v>
      </c>
      <c r="C370" s="3" t="s">
        <v>0</v>
      </c>
      <c r="D370" s="35" t="s">
        <v>576</v>
      </c>
      <c r="E370" s="313">
        <v>1395113.38</v>
      </c>
      <c r="F370" s="313">
        <v>197850.72</v>
      </c>
      <c r="G370" s="313">
        <v>0.02</v>
      </c>
      <c r="H370" s="313">
        <v>1592964.08</v>
      </c>
      <c r="I370" s="313">
        <f>F370-G370</f>
        <v>197850.7</v>
      </c>
      <c r="J370" s="317" t="str">
        <f>VLOOKUP(A370,'DE PARA'!A:E,5,0)</f>
        <v>6.1.7</v>
      </c>
    </row>
    <row r="371" spans="1:10" x14ac:dyDescent="0.2">
      <c r="A371" s="34">
        <v>106356</v>
      </c>
      <c r="B371" s="35" t="s">
        <v>579</v>
      </c>
      <c r="C371" s="3" t="s">
        <v>0</v>
      </c>
      <c r="D371" s="35" t="s">
        <v>576</v>
      </c>
      <c r="E371" s="313">
        <v>1335637.8899999999</v>
      </c>
      <c r="F371" s="313">
        <v>196832.03</v>
      </c>
      <c r="G371" s="313">
        <v>0.02</v>
      </c>
      <c r="H371" s="313">
        <v>1532469.9</v>
      </c>
      <c r="I371" s="313"/>
      <c r="J371" s="317">
        <f>VLOOKUP(A371,'DE PARA'!A:E,5,0)</f>
        <v>0</v>
      </c>
    </row>
    <row r="372" spans="1:10" x14ac:dyDescent="0.2">
      <c r="A372" s="46">
        <v>106364</v>
      </c>
      <c r="B372" s="37" t="s">
        <v>580</v>
      </c>
      <c r="C372" s="3" t="s">
        <v>0</v>
      </c>
      <c r="D372" s="37" t="s">
        <v>377</v>
      </c>
      <c r="E372" s="314">
        <v>52200</v>
      </c>
      <c r="F372" s="314">
        <v>0</v>
      </c>
      <c r="G372" s="314">
        <v>0</v>
      </c>
      <c r="H372" s="314">
        <v>52200</v>
      </c>
      <c r="I372" s="314"/>
      <c r="J372" s="267"/>
    </row>
    <row r="373" spans="1:10" x14ac:dyDescent="0.2">
      <c r="A373" s="46">
        <v>106372</v>
      </c>
      <c r="B373" s="37" t="s">
        <v>1861</v>
      </c>
      <c r="C373" s="3" t="s">
        <v>0</v>
      </c>
      <c r="D373" s="37" t="s">
        <v>1862</v>
      </c>
      <c r="E373" s="314">
        <v>20284.32</v>
      </c>
      <c r="F373" s="314">
        <v>0</v>
      </c>
      <c r="G373" s="314">
        <v>0</v>
      </c>
      <c r="H373" s="314">
        <v>20284.32</v>
      </c>
      <c r="I373" s="314"/>
      <c r="J373" s="267"/>
    </row>
    <row r="374" spans="1:10" ht="12.75" x14ac:dyDescent="0.2">
      <c r="A374" s="46">
        <v>106461</v>
      </c>
      <c r="B374" s="37" t="s">
        <v>1452</v>
      </c>
      <c r="C374" s="3" t="s">
        <v>0</v>
      </c>
      <c r="D374" s="37" t="s">
        <v>1453</v>
      </c>
      <c r="E374" s="314">
        <v>118432</v>
      </c>
      <c r="F374" s="314">
        <v>0</v>
      </c>
      <c r="G374" s="314">
        <v>0</v>
      </c>
      <c r="H374" s="314">
        <v>118432</v>
      </c>
      <c r="I374" s="314"/>
      <c r="J374" s="204"/>
    </row>
    <row r="375" spans="1:10" x14ac:dyDescent="0.2">
      <c r="A375" s="46">
        <v>106593</v>
      </c>
      <c r="B375" s="37" t="s">
        <v>583</v>
      </c>
      <c r="C375" s="3" t="s">
        <v>0</v>
      </c>
      <c r="D375" s="37" t="s">
        <v>584</v>
      </c>
      <c r="E375" s="314">
        <v>29000</v>
      </c>
      <c r="F375" s="314">
        <v>0</v>
      </c>
      <c r="G375" s="314">
        <v>0</v>
      </c>
      <c r="H375" s="314">
        <v>29000</v>
      </c>
      <c r="I375" s="314"/>
      <c r="J375" s="267"/>
    </row>
    <row r="376" spans="1:10" ht="12.75" x14ac:dyDescent="0.2">
      <c r="A376" s="46">
        <v>106607</v>
      </c>
      <c r="B376" s="37" t="s">
        <v>585</v>
      </c>
      <c r="C376" s="3" t="s">
        <v>0</v>
      </c>
      <c r="D376" s="37" t="s">
        <v>586</v>
      </c>
      <c r="E376" s="314">
        <v>6500</v>
      </c>
      <c r="F376" s="314">
        <v>0</v>
      </c>
      <c r="G376" s="314">
        <v>0</v>
      </c>
      <c r="H376" s="314">
        <v>6500</v>
      </c>
      <c r="I376" s="314"/>
      <c r="J376" s="204"/>
    </row>
    <row r="377" spans="1:10" x14ac:dyDescent="0.2">
      <c r="A377" s="46">
        <v>107050</v>
      </c>
      <c r="B377" s="37" t="s">
        <v>593</v>
      </c>
      <c r="C377" s="3" t="s">
        <v>0</v>
      </c>
      <c r="D377" s="37" t="s">
        <v>364</v>
      </c>
      <c r="E377" s="314">
        <v>0</v>
      </c>
      <c r="F377" s="314">
        <v>47434</v>
      </c>
      <c r="G377" s="314">
        <v>0</v>
      </c>
      <c r="H377" s="314">
        <v>47434</v>
      </c>
      <c r="I377" s="314"/>
      <c r="J377" s="267"/>
    </row>
    <row r="378" spans="1:10" x14ac:dyDescent="0.2">
      <c r="A378" s="46">
        <v>107069</v>
      </c>
      <c r="B378" s="37" t="s">
        <v>1870</v>
      </c>
      <c r="C378" s="3" t="s">
        <v>0</v>
      </c>
      <c r="D378" s="37" t="s">
        <v>1871</v>
      </c>
      <c r="E378" s="314">
        <v>23000</v>
      </c>
      <c r="F378" s="314">
        <v>0</v>
      </c>
      <c r="G378" s="314">
        <v>0</v>
      </c>
      <c r="H378" s="314">
        <v>23000</v>
      </c>
      <c r="I378" s="314"/>
      <c r="J378" s="267"/>
    </row>
    <row r="379" spans="1:10" x14ac:dyDescent="0.2">
      <c r="A379" s="46">
        <v>107263</v>
      </c>
      <c r="B379" s="37" t="s">
        <v>1456</v>
      </c>
      <c r="C379" s="3" t="s">
        <v>0</v>
      </c>
      <c r="D379" s="37" t="s">
        <v>1457</v>
      </c>
      <c r="E379" s="314">
        <v>296636.34000000003</v>
      </c>
      <c r="F379" s="314">
        <v>98655.93</v>
      </c>
      <c r="G379" s="314">
        <v>0.02</v>
      </c>
      <c r="H379" s="314">
        <v>395292.25</v>
      </c>
      <c r="I379" s="314"/>
      <c r="J379" s="267"/>
    </row>
    <row r="380" spans="1:10" x14ac:dyDescent="0.2">
      <c r="A380" s="46">
        <v>107271</v>
      </c>
      <c r="B380" s="37" t="s">
        <v>594</v>
      </c>
      <c r="C380" s="3" t="s">
        <v>0</v>
      </c>
      <c r="D380" s="37" t="s">
        <v>595</v>
      </c>
      <c r="E380" s="314">
        <v>29500</v>
      </c>
      <c r="F380" s="314">
        <v>0</v>
      </c>
      <c r="G380" s="314">
        <v>0</v>
      </c>
      <c r="H380" s="314">
        <v>29500</v>
      </c>
      <c r="I380" s="314"/>
      <c r="J380" s="267"/>
    </row>
    <row r="381" spans="1:10" x14ac:dyDescent="0.2">
      <c r="A381" s="46">
        <v>107280</v>
      </c>
      <c r="B381" s="37" t="s">
        <v>1874</v>
      </c>
      <c r="C381" s="3" t="s">
        <v>0</v>
      </c>
      <c r="D381" s="37" t="s">
        <v>1875</v>
      </c>
      <c r="E381" s="314">
        <v>135000</v>
      </c>
      <c r="F381" s="314">
        <v>0</v>
      </c>
      <c r="G381" s="314">
        <v>0</v>
      </c>
      <c r="H381" s="314">
        <v>135000</v>
      </c>
      <c r="I381" s="314"/>
      <c r="J381" s="267"/>
    </row>
    <row r="382" spans="1:10" x14ac:dyDescent="0.2">
      <c r="A382" s="46">
        <v>107409</v>
      </c>
      <c r="B382" s="37" t="s">
        <v>596</v>
      </c>
      <c r="C382" s="3" t="s">
        <v>0</v>
      </c>
      <c r="D382" s="37" t="s">
        <v>597</v>
      </c>
      <c r="E382" s="314">
        <v>73882.009999999995</v>
      </c>
      <c r="F382" s="314">
        <v>0</v>
      </c>
      <c r="G382" s="314">
        <v>0</v>
      </c>
      <c r="H382" s="314">
        <v>73882.009999999995</v>
      </c>
      <c r="I382" s="314"/>
      <c r="J382" s="267"/>
    </row>
    <row r="383" spans="1:10" x14ac:dyDescent="0.2">
      <c r="A383" s="46">
        <v>107638</v>
      </c>
      <c r="B383" s="37" t="s">
        <v>1878</v>
      </c>
      <c r="C383" s="3" t="s">
        <v>0</v>
      </c>
      <c r="D383" s="37" t="s">
        <v>1879</v>
      </c>
      <c r="E383" s="314">
        <v>25050</v>
      </c>
      <c r="F383" s="314">
        <v>6500</v>
      </c>
      <c r="G383" s="314">
        <v>0</v>
      </c>
      <c r="H383" s="314">
        <v>31550</v>
      </c>
      <c r="I383" s="314"/>
      <c r="J383" s="267"/>
    </row>
    <row r="384" spans="1:10" x14ac:dyDescent="0.2">
      <c r="A384" s="46">
        <v>107719</v>
      </c>
      <c r="B384" s="37" t="s">
        <v>1459</v>
      </c>
      <c r="C384" s="3" t="s">
        <v>0</v>
      </c>
      <c r="D384" s="37" t="s">
        <v>1460</v>
      </c>
      <c r="E384" s="314">
        <v>0</v>
      </c>
      <c r="F384" s="314">
        <v>5637.6</v>
      </c>
      <c r="G384" s="314">
        <v>0</v>
      </c>
      <c r="H384" s="314">
        <v>5637.6</v>
      </c>
      <c r="I384" s="314"/>
      <c r="J384" s="267"/>
    </row>
    <row r="385" spans="1:10" x14ac:dyDescent="0.2">
      <c r="A385" s="46">
        <v>107905</v>
      </c>
      <c r="B385" s="37" t="s">
        <v>1881</v>
      </c>
      <c r="C385" s="3" t="s">
        <v>0</v>
      </c>
      <c r="D385" s="37" t="s">
        <v>645</v>
      </c>
      <c r="E385" s="314">
        <v>15684</v>
      </c>
      <c r="F385" s="314">
        <v>0</v>
      </c>
      <c r="G385" s="314">
        <v>0</v>
      </c>
      <c r="H385" s="314">
        <v>15684</v>
      </c>
      <c r="I385" s="314"/>
      <c r="J385" s="267"/>
    </row>
    <row r="386" spans="1:10" x14ac:dyDescent="0.2">
      <c r="A386" s="46">
        <v>107948</v>
      </c>
      <c r="B386" s="37" t="s">
        <v>600</v>
      </c>
      <c r="C386" s="3" t="s">
        <v>0</v>
      </c>
      <c r="D386" s="37" t="s">
        <v>601</v>
      </c>
      <c r="E386" s="314">
        <v>78000</v>
      </c>
      <c r="F386" s="314">
        <v>0</v>
      </c>
      <c r="G386" s="314">
        <v>0</v>
      </c>
      <c r="H386" s="314">
        <v>78000</v>
      </c>
      <c r="I386" s="314"/>
      <c r="J386" s="267"/>
    </row>
    <row r="387" spans="1:10" x14ac:dyDescent="0.2">
      <c r="A387" s="46">
        <v>108685</v>
      </c>
      <c r="B387" s="37" t="s">
        <v>612</v>
      </c>
      <c r="C387" s="3" t="s">
        <v>0</v>
      </c>
      <c r="D387" s="37" t="s">
        <v>613</v>
      </c>
      <c r="E387" s="314">
        <v>60</v>
      </c>
      <c r="F387" s="314">
        <v>0</v>
      </c>
      <c r="G387" s="314">
        <v>0</v>
      </c>
      <c r="H387" s="314">
        <v>60</v>
      </c>
      <c r="I387" s="314"/>
      <c r="J387" s="267"/>
    </row>
    <row r="388" spans="1:10" x14ac:dyDescent="0.2">
      <c r="A388" s="46">
        <v>108839</v>
      </c>
      <c r="B388" s="37" t="s">
        <v>1463</v>
      </c>
      <c r="C388" s="3" t="s">
        <v>0</v>
      </c>
      <c r="D388" s="37" t="s">
        <v>414</v>
      </c>
      <c r="E388" s="314">
        <v>7979.5</v>
      </c>
      <c r="F388" s="314">
        <v>9330.5</v>
      </c>
      <c r="G388" s="314">
        <v>0</v>
      </c>
      <c r="H388" s="314">
        <v>17310</v>
      </c>
      <c r="I388" s="314"/>
      <c r="J388" s="267"/>
    </row>
    <row r="389" spans="1:10" x14ac:dyDescent="0.2">
      <c r="A389" s="46">
        <v>108847</v>
      </c>
      <c r="B389" s="37" t="s">
        <v>616</v>
      </c>
      <c r="C389" s="3" t="s">
        <v>0</v>
      </c>
      <c r="D389" s="37" t="s">
        <v>617</v>
      </c>
      <c r="E389" s="314">
        <v>35460</v>
      </c>
      <c r="F389" s="314">
        <v>0</v>
      </c>
      <c r="G389" s="314">
        <v>0</v>
      </c>
      <c r="H389" s="314">
        <v>35460</v>
      </c>
      <c r="I389" s="314"/>
      <c r="J389" s="267"/>
    </row>
    <row r="390" spans="1:10" x14ac:dyDescent="0.2">
      <c r="A390" s="46">
        <v>108928</v>
      </c>
      <c r="B390" s="37" t="s">
        <v>620</v>
      </c>
      <c r="C390" s="3" t="s">
        <v>0</v>
      </c>
      <c r="D390" s="37" t="s">
        <v>621</v>
      </c>
      <c r="E390" s="314">
        <v>49866.91</v>
      </c>
      <c r="F390" s="314">
        <v>0</v>
      </c>
      <c r="G390" s="314">
        <v>0</v>
      </c>
      <c r="H390" s="314">
        <v>49866.91</v>
      </c>
      <c r="I390" s="314"/>
      <c r="J390" s="267"/>
    </row>
    <row r="391" spans="1:10" x14ac:dyDescent="0.2">
      <c r="A391" s="32" t="s">
        <v>1</v>
      </c>
      <c r="B391" s="32" t="s">
        <v>2</v>
      </c>
      <c r="C391" s="32" t="s">
        <v>3</v>
      </c>
      <c r="D391" s="33"/>
      <c r="E391" s="8" t="s">
        <v>1773</v>
      </c>
      <c r="F391" s="8" t="s">
        <v>1140</v>
      </c>
      <c r="G391" s="8" t="s">
        <v>1141</v>
      </c>
      <c r="H391" s="8" t="s">
        <v>1774</v>
      </c>
      <c r="I391" s="8"/>
      <c r="J391" s="267"/>
    </row>
    <row r="392" spans="1:10" x14ac:dyDescent="0.2">
      <c r="A392" s="46">
        <v>109037</v>
      </c>
      <c r="B392" s="37" t="s">
        <v>1889</v>
      </c>
      <c r="C392" s="3" t="s">
        <v>0</v>
      </c>
      <c r="D392" s="37" t="s">
        <v>1890</v>
      </c>
      <c r="E392" s="314">
        <v>630</v>
      </c>
      <c r="F392" s="314">
        <v>0</v>
      </c>
      <c r="G392" s="314">
        <v>0</v>
      </c>
      <c r="H392" s="314">
        <v>630</v>
      </c>
      <c r="I392" s="314"/>
      <c r="J392" s="19"/>
    </row>
    <row r="393" spans="1:10" x14ac:dyDescent="0.2">
      <c r="A393" s="46">
        <v>109592</v>
      </c>
      <c r="B393" s="37" t="s">
        <v>1892</v>
      </c>
      <c r="C393" s="3" t="s">
        <v>0</v>
      </c>
      <c r="D393" s="37" t="s">
        <v>1893</v>
      </c>
      <c r="E393" s="314">
        <v>20000</v>
      </c>
      <c r="F393" s="314">
        <v>0</v>
      </c>
      <c r="G393" s="314">
        <v>0</v>
      </c>
      <c r="H393" s="314">
        <v>20000</v>
      </c>
      <c r="I393" s="314"/>
      <c r="J393" s="277"/>
    </row>
    <row r="394" spans="1:10" x14ac:dyDescent="0.2">
      <c r="A394" s="46">
        <v>110019</v>
      </c>
      <c r="B394" s="37" t="s">
        <v>628</v>
      </c>
      <c r="C394" s="3" t="s">
        <v>0</v>
      </c>
      <c r="D394" s="37" t="s">
        <v>629</v>
      </c>
      <c r="E394" s="314">
        <v>174534.2</v>
      </c>
      <c r="F394" s="314">
        <v>0</v>
      </c>
      <c r="G394" s="314">
        <v>0</v>
      </c>
      <c r="H394" s="314">
        <v>174534.2</v>
      </c>
      <c r="I394" s="314"/>
      <c r="J394" s="277"/>
    </row>
    <row r="395" spans="1:10" x14ac:dyDescent="0.2">
      <c r="A395" s="46">
        <v>110418</v>
      </c>
      <c r="B395" s="37" t="s">
        <v>1896</v>
      </c>
      <c r="C395" s="3" t="s">
        <v>0</v>
      </c>
      <c r="D395" s="37" t="s">
        <v>1897</v>
      </c>
      <c r="E395" s="314">
        <v>5400</v>
      </c>
      <c r="F395" s="314">
        <v>0</v>
      </c>
      <c r="G395" s="314">
        <v>0</v>
      </c>
      <c r="H395" s="314">
        <v>5400</v>
      </c>
      <c r="I395" s="314"/>
      <c r="J395" s="277"/>
    </row>
    <row r="396" spans="1:10" x14ac:dyDescent="0.2">
      <c r="A396" s="46">
        <v>111546</v>
      </c>
      <c r="B396" s="37" t="s">
        <v>1597</v>
      </c>
      <c r="C396" s="3" t="s">
        <v>0</v>
      </c>
      <c r="D396" s="37" t="s">
        <v>118</v>
      </c>
      <c r="E396" s="314">
        <v>5140.63</v>
      </c>
      <c r="F396" s="314">
        <v>0</v>
      </c>
      <c r="G396" s="314">
        <v>0</v>
      </c>
      <c r="H396" s="314">
        <v>5140.63</v>
      </c>
      <c r="I396" s="314"/>
      <c r="J396" s="277"/>
    </row>
    <row r="397" spans="1:10" x14ac:dyDescent="0.2">
      <c r="A397" s="46">
        <v>111597</v>
      </c>
      <c r="B397" s="37" t="s">
        <v>1899</v>
      </c>
      <c r="C397" s="3" t="s">
        <v>0</v>
      </c>
      <c r="D397" s="37" t="s">
        <v>1900</v>
      </c>
      <c r="E397" s="314">
        <v>119313</v>
      </c>
      <c r="F397" s="314">
        <v>0</v>
      </c>
      <c r="G397" s="314">
        <v>0</v>
      </c>
      <c r="H397" s="314">
        <v>119313</v>
      </c>
      <c r="I397" s="314"/>
    </row>
    <row r="398" spans="1:10" x14ac:dyDescent="0.2">
      <c r="A398" s="46">
        <v>111627</v>
      </c>
      <c r="B398" s="37" t="s">
        <v>1599</v>
      </c>
      <c r="C398" s="3" t="s">
        <v>0</v>
      </c>
      <c r="D398" s="37" t="s">
        <v>1600</v>
      </c>
      <c r="E398" s="314">
        <v>3900</v>
      </c>
      <c r="F398" s="314">
        <v>0</v>
      </c>
      <c r="G398" s="314">
        <v>0</v>
      </c>
      <c r="H398" s="314">
        <v>3900</v>
      </c>
      <c r="I398" s="314"/>
    </row>
    <row r="399" spans="1:10" x14ac:dyDescent="0.2">
      <c r="A399" s="46">
        <v>112224</v>
      </c>
      <c r="B399" s="37" t="s">
        <v>1902</v>
      </c>
      <c r="C399" s="3" t="s">
        <v>0</v>
      </c>
      <c r="D399" s="37" t="s">
        <v>1903</v>
      </c>
      <c r="E399" s="314">
        <v>3000</v>
      </c>
      <c r="F399" s="314">
        <v>0</v>
      </c>
      <c r="G399" s="314">
        <v>0</v>
      </c>
      <c r="H399" s="314">
        <v>3000</v>
      </c>
      <c r="I399" s="314"/>
      <c r="J399" s="282"/>
    </row>
    <row r="400" spans="1:10" x14ac:dyDescent="0.2">
      <c r="A400" s="46">
        <v>112232</v>
      </c>
      <c r="B400" s="37" t="s">
        <v>1905</v>
      </c>
      <c r="C400" s="3" t="s">
        <v>0</v>
      </c>
      <c r="D400" s="37" t="s">
        <v>1906</v>
      </c>
      <c r="E400" s="314">
        <v>2900</v>
      </c>
      <c r="F400" s="314">
        <v>0</v>
      </c>
      <c r="G400" s="314">
        <v>0</v>
      </c>
      <c r="H400" s="314">
        <v>2900</v>
      </c>
      <c r="I400" s="314"/>
      <c r="J400" s="283"/>
    </row>
    <row r="401" spans="1:10" x14ac:dyDescent="0.2">
      <c r="A401" s="46">
        <v>112372</v>
      </c>
      <c r="B401" s="37" t="s">
        <v>1466</v>
      </c>
      <c r="C401" s="3" t="s">
        <v>0</v>
      </c>
      <c r="D401" s="37" t="s">
        <v>1467</v>
      </c>
      <c r="E401" s="314">
        <v>4284.9799999999996</v>
      </c>
      <c r="F401" s="314">
        <v>29274</v>
      </c>
      <c r="G401" s="314">
        <v>0</v>
      </c>
      <c r="H401" s="314">
        <v>33558.980000000003</v>
      </c>
      <c r="I401" s="314"/>
    </row>
    <row r="402" spans="1:10" x14ac:dyDescent="0.2">
      <c r="A402" s="39" t="s">
        <v>0</v>
      </c>
      <c r="B402" s="15" t="s">
        <v>0</v>
      </c>
      <c r="C402" s="3" t="s">
        <v>0</v>
      </c>
      <c r="D402" s="15" t="s">
        <v>0</v>
      </c>
      <c r="E402" s="315"/>
      <c r="F402" s="315"/>
      <c r="G402" s="315"/>
      <c r="H402" s="315"/>
      <c r="I402" s="315"/>
    </row>
    <row r="403" spans="1:10" x14ac:dyDescent="0.2">
      <c r="A403" s="34">
        <v>106658</v>
      </c>
      <c r="B403" s="35" t="s">
        <v>636</v>
      </c>
      <c r="C403" s="3" t="s">
        <v>0</v>
      </c>
      <c r="D403" s="35" t="s">
        <v>637</v>
      </c>
      <c r="E403" s="313">
        <v>59475.49</v>
      </c>
      <c r="F403" s="313">
        <v>1018.69</v>
      </c>
      <c r="G403" s="313">
        <v>0</v>
      </c>
      <c r="H403" s="313">
        <v>60494.18</v>
      </c>
      <c r="I403" s="313"/>
    </row>
    <row r="404" spans="1:10" x14ac:dyDescent="0.2">
      <c r="A404" s="46">
        <v>106666</v>
      </c>
      <c r="B404" s="37" t="s">
        <v>1911</v>
      </c>
      <c r="C404" s="3" t="s">
        <v>0</v>
      </c>
      <c r="D404" s="37" t="s">
        <v>420</v>
      </c>
      <c r="E404" s="314">
        <v>38574.870000000003</v>
      </c>
      <c r="F404" s="314">
        <v>0</v>
      </c>
      <c r="G404" s="314">
        <v>0</v>
      </c>
      <c r="H404" s="314">
        <v>38574.870000000003</v>
      </c>
      <c r="I404" s="314"/>
    </row>
    <row r="405" spans="1:10" x14ac:dyDescent="0.2">
      <c r="A405" s="46">
        <v>106674</v>
      </c>
      <c r="B405" s="37" t="s">
        <v>638</v>
      </c>
      <c r="C405" s="3" t="s">
        <v>0</v>
      </c>
      <c r="D405" s="37" t="s">
        <v>639</v>
      </c>
      <c r="E405" s="314">
        <v>11961.72</v>
      </c>
      <c r="F405" s="314">
        <v>1018.69</v>
      </c>
      <c r="G405" s="314">
        <v>0</v>
      </c>
      <c r="H405" s="314">
        <v>12980.41</v>
      </c>
      <c r="I405" s="314"/>
    </row>
    <row r="406" spans="1:10" x14ac:dyDescent="0.2">
      <c r="A406" s="46">
        <v>106682</v>
      </c>
      <c r="B406" s="37" t="s">
        <v>640</v>
      </c>
      <c r="C406" s="3" t="s">
        <v>0</v>
      </c>
      <c r="D406" s="37" t="s">
        <v>641</v>
      </c>
      <c r="E406" s="314">
        <v>8938.9</v>
      </c>
      <c r="F406" s="314">
        <v>0</v>
      </c>
      <c r="G406" s="314">
        <v>0</v>
      </c>
      <c r="H406" s="314">
        <v>8938.9</v>
      </c>
      <c r="I406" s="314"/>
    </row>
    <row r="407" spans="1:10" x14ac:dyDescent="0.2">
      <c r="A407" s="39" t="s">
        <v>0</v>
      </c>
      <c r="B407" s="15" t="s">
        <v>0</v>
      </c>
      <c r="C407" s="3" t="s">
        <v>0</v>
      </c>
      <c r="D407" s="15" t="s">
        <v>0</v>
      </c>
      <c r="E407" s="315"/>
      <c r="F407" s="315"/>
      <c r="G407" s="315"/>
      <c r="H407" s="315"/>
      <c r="I407" s="315"/>
    </row>
    <row r="408" spans="1:10" x14ac:dyDescent="0.2">
      <c r="A408" s="34">
        <v>106313</v>
      </c>
      <c r="B408" s="35" t="s">
        <v>651</v>
      </c>
      <c r="C408" s="3" t="s">
        <v>0</v>
      </c>
      <c r="D408" s="35" t="s">
        <v>652</v>
      </c>
      <c r="E408" s="313">
        <v>860598.82</v>
      </c>
      <c r="F408" s="313">
        <v>70915.839999999997</v>
      </c>
      <c r="G408" s="313">
        <v>0.01</v>
      </c>
      <c r="H408" s="313">
        <v>931514.65</v>
      </c>
      <c r="I408" s="313">
        <f>F408-G408</f>
        <v>70915.83</v>
      </c>
      <c r="J408" s="317" t="str">
        <f>VLOOKUP(A408,'DE PARA'!A:E,5,0)</f>
        <v>6.1.10</v>
      </c>
    </row>
    <row r="409" spans="1:10" x14ac:dyDescent="0.2">
      <c r="A409" s="34">
        <v>108570</v>
      </c>
      <c r="B409" s="35" t="s">
        <v>654</v>
      </c>
      <c r="C409" s="3" t="s">
        <v>0</v>
      </c>
      <c r="D409" s="35" t="s">
        <v>655</v>
      </c>
      <c r="E409" s="313">
        <v>16305.72</v>
      </c>
      <c r="F409" s="313">
        <v>0</v>
      </c>
      <c r="G409" s="313">
        <v>0</v>
      </c>
      <c r="H409" s="313">
        <v>16305.72</v>
      </c>
      <c r="I409" s="313"/>
    </row>
    <row r="410" spans="1:10" x14ac:dyDescent="0.2">
      <c r="A410" s="34">
        <v>108600</v>
      </c>
      <c r="B410" s="35" t="s">
        <v>658</v>
      </c>
      <c r="C410" s="3" t="s">
        <v>0</v>
      </c>
      <c r="D410" s="35" t="s">
        <v>659</v>
      </c>
      <c r="E410" s="313">
        <v>16305.72</v>
      </c>
      <c r="F410" s="313">
        <v>0</v>
      </c>
      <c r="G410" s="313">
        <v>0</v>
      </c>
      <c r="H410" s="313">
        <v>16305.72</v>
      </c>
      <c r="I410" s="313"/>
    </row>
    <row r="411" spans="1:10" x14ac:dyDescent="0.2">
      <c r="A411" s="46">
        <v>108618</v>
      </c>
      <c r="B411" s="37" t="s">
        <v>661</v>
      </c>
      <c r="C411" s="3" t="s">
        <v>0</v>
      </c>
      <c r="D411" s="37" t="s">
        <v>639</v>
      </c>
      <c r="E411" s="314">
        <v>16305.72</v>
      </c>
      <c r="F411" s="314">
        <v>0</v>
      </c>
      <c r="G411" s="314">
        <v>0</v>
      </c>
      <c r="H411" s="314">
        <v>16305.72</v>
      </c>
      <c r="I411" s="314"/>
    </row>
    <row r="412" spans="1:10" x14ac:dyDescent="0.2">
      <c r="A412" s="39" t="s">
        <v>0</v>
      </c>
      <c r="B412" s="15" t="s">
        <v>0</v>
      </c>
      <c r="C412" s="3" t="s">
        <v>0</v>
      </c>
      <c r="D412" s="15" t="s">
        <v>0</v>
      </c>
      <c r="E412" s="315"/>
      <c r="F412" s="315"/>
      <c r="G412" s="315"/>
      <c r="H412" s="315"/>
      <c r="I412" s="315"/>
    </row>
    <row r="413" spans="1:10" x14ac:dyDescent="0.2">
      <c r="A413" s="34">
        <v>110256</v>
      </c>
      <c r="B413" s="35" t="s">
        <v>662</v>
      </c>
      <c r="C413" s="3" t="s">
        <v>0</v>
      </c>
      <c r="D413" s="35" t="s">
        <v>663</v>
      </c>
      <c r="E413" s="313">
        <v>844293.1</v>
      </c>
      <c r="F413" s="313">
        <v>70915.839999999997</v>
      </c>
      <c r="G413" s="313">
        <v>0.01</v>
      </c>
      <c r="H413" s="313">
        <v>915208.93</v>
      </c>
      <c r="I413" s="313"/>
    </row>
    <row r="414" spans="1:10" x14ac:dyDescent="0.2">
      <c r="A414" s="34">
        <v>110264</v>
      </c>
      <c r="B414" s="35" t="s">
        <v>1914</v>
      </c>
      <c r="C414" s="3" t="s">
        <v>0</v>
      </c>
      <c r="D414" s="35" t="s">
        <v>1710</v>
      </c>
      <c r="E414" s="313">
        <v>5564.52</v>
      </c>
      <c r="F414" s="313">
        <v>69850</v>
      </c>
      <c r="G414" s="313">
        <v>0</v>
      </c>
      <c r="H414" s="313">
        <v>75414.52</v>
      </c>
      <c r="I414" s="313"/>
    </row>
    <row r="415" spans="1:10" x14ac:dyDescent="0.2">
      <c r="A415" s="46">
        <v>112640</v>
      </c>
      <c r="B415" s="37" t="s">
        <v>1916</v>
      </c>
      <c r="C415" s="3" t="s">
        <v>0</v>
      </c>
      <c r="D415" s="37" t="s">
        <v>1886</v>
      </c>
      <c r="E415" s="314">
        <v>5564.52</v>
      </c>
      <c r="F415" s="314">
        <v>0</v>
      </c>
      <c r="G415" s="314">
        <v>0</v>
      </c>
      <c r="H415" s="314">
        <v>5564.52</v>
      </c>
      <c r="I415" s="314"/>
    </row>
    <row r="416" spans="1:10" x14ac:dyDescent="0.2">
      <c r="A416" s="46">
        <v>113026</v>
      </c>
      <c r="B416" s="37" t="s">
        <v>1918</v>
      </c>
      <c r="C416" s="3" t="s">
        <v>0</v>
      </c>
      <c r="D416" s="37" t="s">
        <v>1919</v>
      </c>
      <c r="E416" s="314">
        <v>0</v>
      </c>
      <c r="F416" s="314">
        <v>58600</v>
      </c>
      <c r="G416" s="314">
        <v>0</v>
      </c>
      <c r="H416" s="314">
        <v>58600</v>
      </c>
      <c r="I416" s="314"/>
    </row>
    <row r="417" spans="1:9" x14ac:dyDescent="0.2">
      <c r="A417" s="46">
        <v>113034</v>
      </c>
      <c r="B417" s="37" t="s">
        <v>1921</v>
      </c>
      <c r="C417" s="3" t="s">
        <v>0</v>
      </c>
      <c r="D417" s="37" t="s">
        <v>1922</v>
      </c>
      <c r="E417" s="314">
        <v>0</v>
      </c>
      <c r="F417" s="314">
        <v>11250</v>
      </c>
      <c r="G417" s="314">
        <v>0</v>
      </c>
      <c r="H417" s="314">
        <v>11250</v>
      </c>
      <c r="I417" s="314"/>
    </row>
    <row r="418" spans="1:9" x14ac:dyDescent="0.2">
      <c r="A418" s="39" t="s">
        <v>0</v>
      </c>
      <c r="B418" s="15" t="s">
        <v>0</v>
      </c>
      <c r="C418" s="3" t="s">
        <v>0</v>
      </c>
      <c r="D418" s="15" t="s">
        <v>0</v>
      </c>
      <c r="E418" s="315"/>
      <c r="F418" s="315"/>
      <c r="G418" s="315"/>
      <c r="H418" s="315"/>
      <c r="I418" s="315"/>
    </row>
    <row r="419" spans="1:9" x14ac:dyDescent="0.2">
      <c r="A419" s="34">
        <v>110280</v>
      </c>
      <c r="B419" s="35" t="s">
        <v>664</v>
      </c>
      <c r="C419" s="3" t="s">
        <v>0</v>
      </c>
      <c r="D419" s="35" t="s">
        <v>659</v>
      </c>
      <c r="E419" s="313">
        <v>2682.08</v>
      </c>
      <c r="F419" s="313">
        <v>1055.8399999999999</v>
      </c>
      <c r="G419" s="313">
        <v>0</v>
      </c>
      <c r="H419" s="313">
        <v>3737.92</v>
      </c>
      <c r="I419" s="313"/>
    </row>
    <row r="420" spans="1:9" x14ac:dyDescent="0.2">
      <c r="A420" s="46">
        <v>110299</v>
      </c>
      <c r="B420" s="37" t="s">
        <v>665</v>
      </c>
      <c r="C420" s="3" t="s">
        <v>0</v>
      </c>
      <c r="D420" s="37" t="s">
        <v>639</v>
      </c>
      <c r="E420" s="314">
        <v>2091.3000000000002</v>
      </c>
      <c r="F420" s="314">
        <v>1055.8399999999999</v>
      </c>
      <c r="G420" s="314">
        <v>0</v>
      </c>
      <c r="H420" s="314">
        <v>3147.14</v>
      </c>
      <c r="I420" s="314"/>
    </row>
    <row r="421" spans="1:9" x14ac:dyDescent="0.2">
      <c r="A421" s="46">
        <v>112852</v>
      </c>
      <c r="B421" s="37" t="s">
        <v>1927</v>
      </c>
      <c r="C421" s="3" t="s">
        <v>0</v>
      </c>
      <c r="D421" s="37" t="s">
        <v>641</v>
      </c>
      <c r="E421" s="314">
        <v>590.78</v>
      </c>
      <c r="F421" s="314">
        <v>0</v>
      </c>
      <c r="G421" s="314">
        <v>0</v>
      </c>
      <c r="H421" s="314">
        <v>590.78</v>
      </c>
      <c r="I421" s="314"/>
    </row>
    <row r="422" spans="1:9" x14ac:dyDescent="0.2">
      <c r="A422" s="39" t="s">
        <v>0</v>
      </c>
      <c r="B422" s="15" t="s">
        <v>0</v>
      </c>
      <c r="C422" s="3" t="s">
        <v>0</v>
      </c>
      <c r="D422" s="15" t="s">
        <v>0</v>
      </c>
      <c r="E422" s="315"/>
      <c r="F422" s="315"/>
      <c r="G422" s="315"/>
      <c r="H422" s="315"/>
      <c r="I422" s="315"/>
    </row>
    <row r="423" spans="1:9" x14ac:dyDescent="0.2">
      <c r="A423" s="34">
        <v>112437</v>
      </c>
      <c r="B423" s="35" t="s">
        <v>1929</v>
      </c>
      <c r="C423" s="3" t="s">
        <v>0</v>
      </c>
      <c r="D423" s="35" t="s">
        <v>1930</v>
      </c>
      <c r="E423" s="313">
        <v>90174.3</v>
      </c>
      <c r="F423" s="313">
        <v>0</v>
      </c>
      <c r="G423" s="313">
        <v>0.01</v>
      </c>
      <c r="H423" s="313">
        <v>90174.29</v>
      </c>
      <c r="I423" s="313"/>
    </row>
    <row r="424" spans="1:9" x14ac:dyDescent="0.2">
      <c r="A424" s="46">
        <v>112445</v>
      </c>
      <c r="B424" s="37" t="s">
        <v>1932</v>
      </c>
      <c r="C424" s="3" t="s">
        <v>0</v>
      </c>
      <c r="D424" s="37" t="s">
        <v>1933</v>
      </c>
      <c r="E424" s="314">
        <v>11674.3</v>
      </c>
      <c r="F424" s="314">
        <v>0</v>
      </c>
      <c r="G424" s="314">
        <v>0.01</v>
      </c>
      <c r="H424" s="314">
        <v>11674.29</v>
      </c>
      <c r="I424" s="314"/>
    </row>
    <row r="425" spans="1:9" x14ac:dyDescent="0.2">
      <c r="A425" s="46">
        <v>112658</v>
      </c>
      <c r="B425" s="37" t="s">
        <v>1935</v>
      </c>
      <c r="C425" s="3" t="s">
        <v>0</v>
      </c>
      <c r="D425" s="37" t="s">
        <v>1936</v>
      </c>
      <c r="E425" s="314">
        <v>24000</v>
      </c>
      <c r="F425" s="314">
        <v>0</v>
      </c>
      <c r="G425" s="314">
        <v>0</v>
      </c>
      <c r="H425" s="314">
        <v>24000</v>
      </c>
      <c r="I425" s="314"/>
    </row>
    <row r="426" spans="1:9" x14ac:dyDescent="0.2">
      <c r="A426" s="46">
        <v>112666</v>
      </c>
      <c r="B426" s="37" t="s">
        <v>1938</v>
      </c>
      <c r="C426" s="3" t="s">
        <v>0</v>
      </c>
      <c r="D426" s="37" t="s">
        <v>1939</v>
      </c>
      <c r="E426" s="314">
        <v>10300</v>
      </c>
      <c r="F426" s="314">
        <v>0</v>
      </c>
      <c r="G426" s="314">
        <v>0</v>
      </c>
      <c r="H426" s="314">
        <v>10300</v>
      </c>
      <c r="I426" s="314"/>
    </row>
    <row r="427" spans="1:9" x14ac:dyDescent="0.2">
      <c r="A427" s="46">
        <v>112674</v>
      </c>
      <c r="B427" s="37" t="s">
        <v>1941</v>
      </c>
      <c r="C427" s="3" t="s">
        <v>0</v>
      </c>
      <c r="D427" s="37" t="s">
        <v>1942</v>
      </c>
      <c r="E427" s="314">
        <v>10000</v>
      </c>
      <c r="F427" s="314">
        <v>0</v>
      </c>
      <c r="G427" s="314">
        <v>0</v>
      </c>
      <c r="H427" s="314">
        <v>10000</v>
      </c>
      <c r="I427" s="314"/>
    </row>
    <row r="428" spans="1:9" x14ac:dyDescent="0.2">
      <c r="A428" s="46">
        <v>112682</v>
      </c>
      <c r="B428" s="37" t="s">
        <v>1944</v>
      </c>
      <c r="C428" s="3" t="s">
        <v>0</v>
      </c>
      <c r="D428" s="37" t="s">
        <v>1945</v>
      </c>
      <c r="E428" s="314">
        <v>16800</v>
      </c>
      <c r="F428" s="314">
        <v>0</v>
      </c>
      <c r="G428" s="314">
        <v>0</v>
      </c>
      <c r="H428" s="314">
        <v>16800</v>
      </c>
      <c r="I428" s="314"/>
    </row>
    <row r="429" spans="1:9" x14ac:dyDescent="0.2">
      <c r="A429" s="46">
        <v>112690</v>
      </c>
      <c r="B429" s="37" t="s">
        <v>1947</v>
      </c>
      <c r="C429" s="3" t="s">
        <v>0</v>
      </c>
      <c r="D429" s="37" t="s">
        <v>1948</v>
      </c>
      <c r="E429" s="314">
        <v>8400</v>
      </c>
      <c r="F429" s="314">
        <v>0</v>
      </c>
      <c r="G429" s="314">
        <v>0</v>
      </c>
      <c r="H429" s="314">
        <v>8400</v>
      </c>
      <c r="I429" s="314"/>
    </row>
    <row r="430" spans="1:9" x14ac:dyDescent="0.2">
      <c r="A430" s="46">
        <v>112704</v>
      </c>
      <c r="B430" s="37" t="s">
        <v>1950</v>
      </c>
      <c r="C430" s="3" t="s">
        <v>0</v>
      </c>
      <c r="D430" s="37" t="s">
        <v>633</v>
      </c>
      <c r="E430" s="314">
        <v>9000</v>
      </c>
      <c r="F430" s="314">
        <v>0</v>
      </c>
      <c r="G430" s="314">
        <v>0</v>
      </c>
      <c r="H430" s="314">
        <v>9000</v>
      </c>
      <c r="I430" s="314"/>
    </row>
    <row r="431" spans="1:9" x14ac:dyDescent="0.2">
      <c r="A431" s="39" t="s">
        <v>0</v>
      </c>
      <c r="B431" s="15" t="s">
        <v>0</v>
      </c>
      <c r="C431" s="3" t="s">
        <v>0</v>
      </c>
      <c r="D431" s="15" t="s">
        <v>0</v>
      </c>
      <c r="E431" s="315"/>
      <c r="F431" s="315"/>
      <c r="G431" s="315"/>
      <c r="H431" s="315"/>
      <c r="I431" s="315"/>
    </row>
    <row r="432" spans="1:9" x14ac:dyDescent="0.2">
      <c r="A432" s="34">
        <v>112453</v>
      </c>
      <c r="B432" s="35" t="s">
        <v>1952</v>
      </c>
      <c r="C432" s="3" t="s">
        <v>0</v>
      </c>
      <c r="D432" s="35" t="s">
        <v>1953</v>
      </c>
      <c r="E432" s="313">
        <v>714897.2</v>
      </c>
      <c r="F432" s="313">
        <v>10</v>
      </c>
      <c r="G432" s="313">
        <v>0</v>
      </c>
      <c r="H432" s="313">
        <v>714907.2</v>
      </c>
      <c r="I432" s="313"/>
    </row>
    <row r="433" spans="1:9" x14ac:dyDescent="0.2">
      <c r="A433" s="46">
        <v>112461</v>
      </c>
      <c r="B433" s="37" t="s">
        <v>1955</v>
      </c>
      <c r="C433" s="3" t="s">
        <v>0</v>
      </c>
      <c r="D433" s="37" t="s">
        <v>1956</v>
      </c>
      <c r="E433" s="314">
        <v>39000</v>
      </c>
      <c r="F433" s="314">
        <v>10</v>
      </c>
      <c r="G433" s="314">
        <v>0</v>
      </c>
      <c r="H433" s="314">
        <v>39010</v>
      </c>
      <c r="I433" s="314"/>
    </row>
    <row r="434" spans="1:9" x14ac:dyDescent="0.2">
      <c r="A434" s="46">
        <v>112631</v>
      </c>
      <c r="B434" s="37" t="s">
        <v>1958</v>
      </c>
      <c r="C434" s="3" t="s">
        <v>0</v>
      </c>
      <c r="D434" s="37" t="s">
        <v>1959</v>
      </c>
      <c r="E434" s="314">
        <v>260000</v>
      </c>
      <c r="F434" s="314">
        <v>0</v>
      </c>
      <c r="G434" s="314">
        <v>0</v>
      </c>
      <c r="H434" s="314">
        <v>260000</v>
      </c>
      <c r="I434" s="314"/>
    </row>
    <row r="435" spans="1:9" x14ac:dyDescent="0.2">
      <c r="A435" s="46">
        <v>112739</v>
      </c>
      <c r="B435" s="37" t="s">
        <v>1961</v>
      </c>
      <c r="C435" s="3" t="s">
        <v>0</v>
      </c>
      <c r="D435" s="37" t="s">
        <v>1962</v>
      </c>
      <c r="E435" s="314">
        <v>14400</v>
      </c>
      <c r="F435" s="314">
        <v>0</v>
      </c>
      <c r="G435" s="314">
        <v>0</v>
      </c>
      <c r="H435" s="314">
        <v>14400</v>
      </c>
      <c r="I435" s="314"/>
    </row>
    <row r="436" spans="1:9" x14ac:dyDescent="0.2">
      <c r="A436" s="46">
        <v>112747</v>
      </c>
      <c r="B436" s="37" t="s">
        <v>1964</v>
      </c>
      <c r="C436" s="3" t="s">
        <v>0</v>
      </c>
      <c r="D436" s="37" t="s">
        <v>1965</v>
      </c>
      <c r="E436" s="314">
        <v>120000</v>
      </c>
      <c r="F436" s="314">
        <v>0</v>
      </c>
      <c r="G436" s="314">
        <v>0</v>
      </c>
      <c r="H436" s="314">
        <v>120000</v>
      </c>
      <c r="I436" s="314"/>
    </row>
    <row r="437" spans="1:9" x14ac:dyDescent="0.2">
      <c r="A437" s="46">
        <v>112755</v>
      </c>
      <c r="B437" s="37" t="s">
        <v>1967</v>
      </c>
      <c r="C437" s="3" t="s">
        <v>0</v>
      </c>
      <c r="D437" s="37" t="s">
        <v>1968</v>
      </c>
      <c r="E437" s="314">
        <v>68760</v>
      </c>
      <c r="F437" s="314">
        <v>0</v>
      </c>
      <c r="G437" s="314">
        <v>0</v>
      </c>
      <c r="H437" s="314">
        <v>68760</v>
      </c>
      <c r="I437" s="314"/>
    </row>
    <row r="438" spans="1:9" x14ac:dyDescent="0.2">
      <c r="A438" s="46">
        <v>112763</v>
      </c>
      <c r="B438" s="37" t="s">
        <v>1970</v>
      </c>
      <c r="C438" s="3" t="s">
        <v>0</v>
      </c>
      <c r="D438" s="37" t="s">
        <v>1971</v>
      </c>
      <c r="E438" s="314">
        <v>51000</v>
      </c>
      <c r="F438" s="314">
        <v>0</v>
      </c>
      <c r="G438" s="314">
        <v>0</v>
      </c>
      <c r="H438" s="314">
        <v>51000</v>
      </c>
      <c r="I438" s="314"/>
    </row>
    <row r="439" spans="1:9" x14ac:dyDescent="0.2">
      <c r="A439" s="46">
        <v>112771</v>
      </c>
      <c r="B439" s="37" t="s">
        <v>1973</v>
      </c>
      <c r="C439" s="3" t="s">
        <v>0</v>
      </c>
      <c r="D439" s="37" t="s">
        <v>1974</v>
      </c>
      <c r="E439" s="314">
        <v>45000</v>
      </c>
      <c r="F439" s="314">
        <v>0</v>
      </c>
      <c r="G439" s="314">
        <v>0</v>
      </c>
      <c r="H439" s="314">
        <v>45000</v>
      </c>
      <c r="I439" s="314"/>
    </row>
    <row r="440" spans="1:9" x14ac:dyDescent="0.2">
      <c r="A440" s="46">
        <v>112780</v>
      </c>
      <c r="B440" s="37" t="s">
        <v>1976</v>
      </c>
      <c r="C440" s="3" t="s">
        <v>0</v>
      </c>
      <c r="D440" s="37" t="s">
        <v>1977</v>
      </c>
      <c r="E440" s="314">
        <v>55093.2</v>
      </c>
      <c r="F440" s="314">
        <v>0</v>
      </c>
      <c r="G440" s="314">
        <v>0</v>
      </c>
      <c r="H440" s="314">
        <v>55093.2</v>
      </c>
      <c r="I440" s="314"/>
    </row>
    <row r="441" spans="1:9" x14ac:dyDescent="0.2">
      <c r="A441" s="46">
        <v>112798</v>
      </c>
      <c r="B441" s="37" t="s">
        <v>1979</v>
      </c>
      <c r="C441" s="3" t="s">
        <v>0</v>
      </c>
      <c r="D441" s="37" t="s">
        <v>1980</v>
      </c>
      <c r="E441" s="314">
        <v>4124</v>
      </c>
      <c r="F441" s="314">
        <v>0</v>
      </c>
      <c r="G441" s="314">
        <v>0</v>
      </c>
      <c r="H441" s="314">
        <v>4124</v>
      </c>
      <c r="I441" s="314"/>
    </row>
    <row r="442" spans="1:9" x14ac:dyDescent="0.2">
      <c r="A442" s="46">
        <v>112801</v>
      </c>
      <c r="B442" s="37" t="s">
        <v>1982</v>
      </c>
      <c r="C442" s="3" t="s">
        <v>0</v>
      </c>
      <c r="D442" s="37" t="s">
        <v>1983</v>
      </c>
      <c r="E442" s="314">
        <v>1200</v>
      </c>
      <c r="F442" s="314">
        <v>0</v>
      </c>
      <c r="G442" s="314">
        <v>0</v>
      </c>
      <c r="H442" s="314">
        <v>1200</v>
      </c>
      <c r="I442" s="314"/>
    </row>
    <row r="443" spans="1:9" x14ac:dyDescent="0.2">
      <c r="A443" s="46">
        <v>112810</v>
      </c>
      <c r="B443" s="37" t="s">
        <v>1985</v>
      </c>
      <c r="C443" s="3" t="s">
        <v>0</v>
      </c>
      <c r="D443" s="37" t="s">
        <v>1986</v>
      </c>
      <c r="E443" s="314">
        <v>12320</v>
      </c>
      <c r="F443" s="314">
        <v>0</v>
      </c>
      <c r="G443" s="314">
        <v>0</v>
      </c>
      <c r="H443" s="314">
        <v>12320</v>
      </c>
      <c r="I443" s="314"/>
    </row>
    <row r="444" spans="1:9" x14ac:dyDescent="0.2">
      <c r="A444" s="46">
        <v>112828</v>
      </c>
      <c r="B444" s="37" t="s">
        <v>1988</v>
      </c>
      <c r="C444" s="3" t="s">
        <v>0</v>
      </c>
      <c r="D444" s="37" t="s">
        <v>1989</v>
      </c>
      <c r="E444" s="314">
        <v>44000</v>
      </c>
      <c r="F444" s="314">
        <v>0</v>
      </c>
      <c r="G444" s="314">
        <v>0</v>
      </c>
      <c r="H444" s="314">
        <v>44000</v>
      </c>
      <c r="I444" s="314"/>
    </row>
    <row r="445" spans="1:9" x14ac:dyDescent="0.2">
      <c r="A445" s="39" t="s">
        <v>0</v>
      </c>
      <c r="B445" s="15" t="s">
        <v>0</v>
      </c>
      <c r="C445" s="3" t="s">
        <v>0</v>
      </c>
      <c r="D445" s="15" t="s">
        <v>0</v>
      </c>
      <c r="E445" s="315"/>
      <c r="F445" s="315"/>
      <c r="G445" s="315"/>
      <c r="H445" s="315"/>
      <c r="I445" s="315"/>
    </row>
    <row r="446" spans="1:9" x14ac:dyDescent="0.2">
      <c r="A446" s="34">
        <v>112712</v>
      </c>
      <c r="B446" s="35" t="s">
        <v>1991</v>
      </c>
      <c r="C446" s="3" t="s">
        <v>0</v>
      </c>
      <c r="D446" s="35" t="s">
        <v>1992</v>
      </c>
      <c r="E446" s="313">
        <v>21000</v>
      </c>
      <c r="F446" s="313">
        <v>0</v>
      </c>
      <c r="G446" s="313">
        <v>0</v>
      </c>
      <c r="H446" s="313">
        <v>21000</v>
      </c>
      <c r="I446" s="313"/>
    </row>
    <row r="447" spans="1:9" x14ac:dyDescent="0.2">
      <c r="A447" s="46">
        <v>112720</v>
      </c>
      <c r="B447" s="37" t="s">
        <v>1994</v>
      </c>
      <c r="C447" s="3" t="s">
        <v>0</v>
      </c>
      <c r="D447" s="37" t="s">
        <v>1995</v>
      </c>
      <c r="E447" s="314">
        <v>21000</v>
      </c>
      <c r="F447" s="314">
        <v>0</v>
      </c>
      <c r="G447" s="314">
        <v>0</v>
      </c>
      <c r="H447" s="314">
        <v>21000</v>
      </c>
      <c r="I447" s="314"/>
    </row>
    <row r="448" spans="1:9" x14ac:dyDescent="0.2">
      <c r="A448" s="39" t="s">
        <v>0</v>
      </c>
      <c r="B448" s="15" t="s">
        <v>0</v>
      </c>
      <c r="C448" s="3" t="s">
        <v>0</v>
      </c>
      <c r="D448" s="15" t="s">
        <v>0</v>
      </c>
      <c r="E448" s="315"/>
      <c r="F448" s="315"/>
      <c r="G448" s="315"/>
      <c r="H448" s="315"/>
      <c r="I448" s="315"/>
    </row>
    <row r="449" spans="1:10" x14ac:dyDescent="0.2">
      <c r="A449" s="34">
        <v>112836</v>
      </c>
      <c r="B449" s="35" t="s">
        <v>1997</v>
      </c>
      <c r="C449" s="3" t="s">
        <v>0</v>
      </c>
      <c r="D449" s="35" t="s">
        <v>1546</v>
      </c>
      <c r="E449" s="313">
        <v>9975</v>
      </c>
      <c r="F449" s="313">
        <v>0</v>
      </c>
      <c r="G449" s="313">
        <v>0</v>
      </c>
      <c r="H449" s="313">
        <v>9975</v>
      </c>
      <c r="I449" s="313"/>
    </row>
    <row r="450" spans="1:10" x14ac:dyDescent="0.2">
      <c r="A450" s="46">
        <v>112844</v>
      </c>
      <c r="B450" s="37" t="s">
        <v>1999</v>
      </c>
      <c r="C450" s="3" t="s">
        <v>0</v>
      </c>
      <c r="D450" s="37" t="s">
        <v>2000</v>
      </c>
      <c r="E450" s="314">
        <v>9975</v>
      </c>
      <c r="F450" s="314">
        <v>0</v>
      </c>
      <c r="G450" s="314">
        <v>0</v>
      </c>
      <c r="H450" s="314">
        <v>9975</v>
      </c>
      <c r="I450" s="314"/>
    </row>
    <row r="451" spans="1:10" x14ac:dyDescent="0.2">
      <c r="A451" s="34" t="s">
        <v>0</v>
      </c>
      <c r="B451" s="35" t="s">
        <v>0</v>
      </c>
      <c r="C451" s="3" t="s">
        <v>0</v>
      </c>
      <c r="D451" s="35" t="s">
        <v>0</v>
      </c>
      <c r="E451" s="316"/>
      <c r="F451" s="316"/>
      <c r="G451" s="316"/>
      <c r="H451" s="316"/>
      <c r="I451" s="316"/>
    </row>
    <row r="452" spans="1:10" x14ac:dyDescent="0.2">
      <c r="A452" s="34">
        <v>108170</v>
      </c>
      <c r="B452" s="35" t="s">
        <v>666</v>
      </c>
      <c r="C452" s="3" t="s">
        <v>0</v>
      </c>
      <c r="D452" s="35" t="s">
        <v>667</v>
      </c>
      <c r="E452" s="313">
        <v>133157.17000000001</v>
      </c>
      <c r="F452" s="313">
        <v>160.19999999999999</v>
      </c>
      <c r="G452" s="313">
        <v>0</v>
      </c>
      <c r="H452" s="313">
        <v>133317.37</v>
      </c>
      <c r="I452" s="313"/>
      <c r="J452" s="317">
        <f>VLOOKUP(A452,'DE PARA'!A:E,5,0)</f>
        <v>0</v>
      </c>
    </row>
    <row r="453" spans="1:10" x14ac:dyDescent="0.2">
      <c r="A453" s="34">
        <v>108189</v>
      </c>
      <c r="B453" s="35" t="s">
        <v>668</v>
      </c>
      <c r="C453" s="3" t="s">
        <v>0</v>
      </c>
      <c r="D453" s="35" t="s">
        <v>667</v>
      </c>
      <c r="E453" s="313">
        <v>133157.17000000001</v>
      </c>
      <c r="F453" s="313">
        <v>160.19999999999999</v>
      </c>
      <c r="G453" s="313">
        <v>0</v>
      </c>
      <c r="H453" s="313">
        <v>133317.37</v>
      </c>
      <c r="I453" s="313"/>
      <c r="J453" s="317">
        <f>VLOOKUP(A453,'DE PARA'!A:E,5,0)</f>
        <v>0</v>
      </c>
    </row>
    <row r="454" spans="1:10" x14ac:dyDescent="0.2">
      <c r="A454" s="34">
        <v>109142</v>
      </c>
      <c r="B454" s="35" t="s">
        <v>669</v>
      </c>
      <c r="C454" s="3" t="s">
        <v>0</v>
      </c>
      <c r="D454" s="35" t="s">
        <v>382</v>
      </c>
      <c r="E454" s="313">
        <v>131789.63</v>
      </c>
      <c r="F454" s="313">
        <v>0</v>
      </c>
      <c r="G454" s="313">
        <v>0</v>
      </c>
      <c r="H454" s="313">
        <v>131789.63</v>
      </c>
      <c r="I454" s="313">
        <f>F454-G454</f>
        <v>0</v>
      </c>
      <c r="J454" s="317" t="str">
        <f>VLOOKUP(A454,'DE PARA'!A:E,5,0)</f>
        <v>6.1.8</v>
      </c>
    </row>
    <row r="455" spans="1:10" x14ac:dyDescent="0.2">
      <c r="A455" s="46">
        <v>109150</v>
      </c>
      <c r="B455" s="37" t="s">
        <v>2003</v>
      </c>
      <c r="C455" s="3" t="s">
        <v>0</v>
      </c>
      <c r="D455" s="37" t="s">
        <v>2004</v>
      </c>
      <c r="E455" s="314">
        <v>1900</v>
      </c>
      <c r="F455" s="314">
        <v>0</v>
      </c>
      <c r="G455" s="314">
        <v>0</v>
      </c>
      <c r="H455" s="314">
        <v>1900</v>
      </c>
      <c r="I455" s="314"/>
    </row>
    <row r="456" spans="1:10" x14ac:dyDescent="0.2">
      <c r="A456" s="46">
        <v>109886</v>
      </c>
      <c r="B456" s="37" t="s">
        <v>2006</v>
      </c>
      <c r="C456" s="3" t="s">
        <v>0</v>
      </c>
      <c r="D456" s="37" t="s">
        <v>2007</v>
      </c>
      <c r="E456" s="314">
        <v>13250</v>
      </c>
      <c r="F456" s="314">
        <v>0</v>
      </c>
      <c r="G456" s="314">
        <v>0</v>
      </c>
      <c r="H456" s="314">
        <v>13250</v>
      </c>
      <c r="I456" s="314"/>
    </row>
    <row r="457" spans="1:10" x14ac:dyDescent="0.2">
      <c r="A457" s="46">
        <v>109991</v>
      </c>
      <c r="B457" s="37" t="s">
        <v>2009</v>
      </c>
      <c r="C457" s="3" t="s">
        <v>0</v>
      </c>
      <c r="D457" s="37" t="s">
        <v>1886</v>
      </c>
      <c r="E457" s="314">
        <v>10500</v>
      </c>
      <c r="F457" s="314">
        <v>0</v>
      </c>
      <c r="G457" s="314">
        <v>0</v>
      </c>
      <c r="H457" s="314">
        <v>10500</v>
      </c>
      <c r="I457" s="314"/>
    </row>
    <row r="458" spans="1:10" x14ac:dyDescent="0.2">
      <c r="A458" s="46">
        <v>110043</v>
      </c>
      <c r="B458" s="37" t="s">
        <v>671</v>
      </c>
      <c r="C458" s="3" t="s">
        <v>0</v>
      </c>
      <c r="D458" s="37" t="s">
        <v>623</v>
      </c>
      <c r="E458" s="314">
        <v>5000</v>
      </c>
      <c r="F458" s="314">
        <v>0</v>
      </c>
      <c r="G458" s="314">
        <v>0</v>
      </c>
      <c r="H458" s="314">
        <v>5000</v>
      </c>
      <c r="I458" s="314"/>
    </row>
    <row r="459" spans="1:10" x14ac:dyDescent="0.2">
      <c r="A459" s="46">
        <v>110051</v>
      </c>
      <c r="B459" s="37" t="s">
        <v>672</v>
      </c>
      <c r="C459" s="3" t="s">
        <v>0</v>
      </c>
      <c r="D459" s="37" t="s">
        <v>673</v>
      </c>
      <c r="E459" s="314">
        <v>46000</v>
      </c>
      <c r="F459" s="314">
        <v>0</v>
      </c>
      <c r="G459" s="314">
        <v>0</v>
      </c>
      <c r="H459" s="314">
        <v>46000</v>
      </c>
      <c r="I459" s="314"/>
    </row>
    <row r="460" spans="1:10" x14ac:dyDescent="0.2">
      <c r="A460" s="46">
        <v>110345</v>
      </c>
      <c r="B460" s="37" t="s">
        <v>2013</v>
      </c>
      <c r="C460" s="3" t="s">
        <v>0</v>
      </c>
      <c r="D460" s="37" t="s">
        <v>2014</v>
      </c>
      <c r="E460" s="314">
        <v>28701.5</v>
      </c>
      <c r="F460" s="314">
        <v>0</v>
      </c>
      <c r="G460" s="314">
        <v>0</v>
      </c>
      <c r="H460" s="314">
        <v>28701.5</v>
      </c>
      <c r="I460" s="314"/>
    </row>
    <row r="461" spans="1:10" x14ac:dyDescent="0.2">
      <c r="A461" s="32" t="s">
        <v>1</v>
      </c>
      <c r="B461" s="32" t="s">
        <v>2</v>
      </c>
      <c r="C461" s="32" t="s">
        <v>3</v>
      </c>
      <c r="D461" s="33"/>
      <c r="E461" s="8" t="s">
        <v>1773</v>
      </c>
      <c r="F461" s="8" t="s">
        <v>1140</v>
      </c>
      <c r="G461" s="8" t="s">
        <v>1141</v>
      </c>
      <c r="H461" s="8" t="s">
        <v>1774</v>
      </c>
      <c r="I461" s="8"/>
    </row>
    <row r="462" spans="1:10" x14ac:dyDescent="0.2">
      <c r="A462" s="46">
        <v>110353</v>
      </c>
      <c r="B462" s="37" t="s">
        <v>2016</v>
      </c>
      <c r="C462" s="3" t="s">
        <v>0</v>
      </c>
      <c r="D462" s="37" t="s">
        <v>2017</v>
      </c>
      <c r="E462" s="314">
        <v>10300</v>
      </c>
      <c r="F462" s="314">
        <v>0</v>
      </c>
      <c r="G462" s="314">
        <v>0</v>
      </c>
      <c r="H462" s="314">
        <v>10300</v>
      </c>
      <c r="I462" s="314"/>
    </row>
    <row r="463" spans="1:10" x14ac:dyDescent="0.2">
      <c r="A463" s="46">
        <v>110361</v>
      </c>
      <c r="B463" s="37" t="s">
        <v>2019</v>
      </c>
      <c r="C463" s="3" t="s">
        <v>0</v>
      </c>
      <c r="D463" s="37" t="s">
        <v>2020</v>
      </c>
      <c r="E463" s="314">
        <v>6000</v>
      </c>
      <c r="F463" s="314">
        <v>0</v>
      </c>
      <c r="G463" s="314">
        <v>0</v>
      </c>
      <c r="H463" s="314">
        <v>6000</v>
      </c>
      <c r="I463" s="314"/>
    </row>
    <row r="464" spans="1:10" x14ac:dyDescent="0.2">
      <c r="A464" s="46">
        <v>110370</v>
      </c>
      <c r="B464" s="37" t="s">
        <v>2022</v>
      </c>
      <c r="C464" s="3" t="s">
        <v>0</v>
      </c>
      <c r="D464" s="37" t="s">
        <v>2023</v>
      </c>
      <c r="E464" s="314">
        <v>1600</v>
      </c>
      <c r="F464" s="314">
        <v>0</v>
      </c>
      <c r="G464" s="314">
        <v>0</v>
      </c>
      <c r="H464" s="314">
        <v>1600</v>
      </c>
      <c r="I464" s="314"/>
    </row>
    <row r="465" spans="1:10" x14ac:dyDescent="0.2">
      <c r="A465" s="46">
        <v>110388</v>
      </c>
      <c r="B465" s="37" t="s">
        <v>2025</v>
      </c>
      <c r="C465" s="3" t="s">
        <v>0</v>
      </c>
      <c r="D465" s="37" t="s">
        <v>2026</v>
      </c>
      <c r="E465" s="314">
        <v>684</v>
      </c>
      <c r="F465" s="314">
        <v>0</v>
      </c>
      <c r="G465" s="314">
        <v>0</v>
      </c>
      <c r="H465" s="314">
        <v>684</v>
      </c>
      <c r="I465" s="314"/>
    </row>
    <row r="466" spans="1:10" x14ac:dyDescent="0.2">
      <c r="A466" s="46">
        <v>110396</v>
      </c>
      <c r="B466" s="37" t="s">
        <v>2028</v>
      </c>
      <c r="C466" s="3" t="s">
        <v>0</v>
      </c>
      <c r="D466" s="37" t="s">
        <v>2029</v>
      </c>
      <c r="E466" s="314">
        <v>960</v>
      </c>
      <c r="F466" s="314">
        <v>0</v>
      </c>
      <c r="G466" s="314">
        <v>0</v>
      </c>
      <c r="H466" s="314">
        <v>960</v>
      </c>
      <c r="I466" s="314"/>
    </row>
    <row r="467" spans="1:10" x14ac:dyDescent="0.2">
      <c r="A467" s="46">
        <v>110426</v>
      </c>
      <c r="B467" s="37" t="s">
        <v>2031</v>
      </c>
      <c r="C467" s="3" t="s">
        <v>0</v>
      </c>
      <c r="D467" s="37" t="s">
        <v>2032</v>
      </c>
      <c r="E467" s="314">
        <v>3529.9</v>
      </c>
      <c r="F467" s="314">
        <v>0</v>
      </c>
      <c r="G467" s="314">
        <v>0</v>
      </c>
      <c r="H467" s="314">
        <v>3529.9</v>
      </c>
      <c r="I467" s="314"/>
    </row>
    <row r="468" spans="1:10" x14ac:dyDescent="0.2">
      <c r="A468" s="46">
        <v>110434</v>
      </c>
      <c r="B468" s="37" t="s">
        <v>2034</v>
      </c>
      <c r="C468" s="3" t="s">
        <v>0</v>
      </c>
      <c r="D468" s="37" t="s">
        <v>2035</v>
      </c>
      <c r="E468" s="314">
        <v>1364.23</v>
      </c>
      <c r="F468" s="314">
        <v>0</v>
      </c>
      <c r="G468" s="314">
        <v>0</v>
      </c>
      <c r="H468" s="314">
        <v>1364.23</v>
      </c>
      <c r="I468" s="314"/>
    </row>
    <row r="469" spans="1:10" x14ac:dyDescent="0.2">
      <c r="A469" s="46">
        <v>110442</v>
      </c>
      <c r="B469" s="37" t="s">
        <v>2037</v>
      </c>
      <c r="C469" s="3" t="s">
        <v>0</v>
      </c>
      <c r="D469" s="37" t="s">
        <v>2038</v>
      </c>
      <c r="E469" s="314">
        <v>2000</v>
      </c>
      <c r="F469" s="314">
        <v>0</v>
      </c>
      <c r="G469" s="314">
        <v>0</v>
      </c>
      <c r="H469" s="314">
        <v>2000</v>
      </c>
      <c r="I469" s="314"/>
    </row>
    <row r="470" spans="1:10" x14ac:dyDescent="0.2">
      <c r="A470" s="39" t="s">
        <v>0</v>
      </c>
      <c r="B470" s="15" t="s">
        <v>0</v>
      </c>
      <c r="C470" s="3" t="s">
        <v>0</v>
      </c>
      <c r="D470" s="15" t="s">
        <v>0</v>
      </c>
      <c r="E470" s="315"/>
      <c r="F470" s="315"/>
      <c r="G470" s="315"/>
      <c r="H470" s="315"/>
      <c r="I470" s="315"/>
    </row>
    <row r="471" spans="1:10" x14ac:dyDescent="0.2">
      <c r="A471" s="34">
        <v>108197</v>
      </c>
      <c r="B471" s="35" t="s">
        <v>674</v>
      </c>
      <c r="C471" s="3" t="s">
        <v>0</v>
      </c>
      <c r="D471" s="35" t="s">
        <v>659</v>
      </c>
      <c r="E471" s="313">
        <v>1367.54</v>
      </c>
      <c r="F471" s="313">
        <v>160.19999999999999</v>
      </c>
      <c r="G471" s="313">
        <v>0</v>
      </c>
      <c r="H471" s="313">
        <v>1527.74</v>
      </c>
      <c r="I471" s="313">
        <f>F471-G471</f>
        <v>160.19999999999999</v>
      </c>
      <c r="J471" s="317" t="str">
        <f>VLOOKUP(A471,'DE PARA'!A:E,5,0)</f>
        <v>6.1.8</v>
      </c>
    </row>
    <row r="472" spans="1:10" x14ac:dyDescent="0.2">
      <c r="A472" s="46">
        <v>108200</v>
      </c>
      <c r="B472" s="37" t="s">
        <v>675</v>
      </c>
      <c r="C472" s="3" t="s">
        <v>0</v>
      </c>
      <c r="D472" s="37" t="s">
        <v>676</v>
      </c>
      <c r="E472" s="314">
        <v>402.5</v>
      </c>
      <c r="F472" s="314">
        <v>69</v>
      </c>
      <c r="G472" s="314">
        <v>0</v>
      </c>
      <c r="H472" s="314">
        <v>471.5</v>
      </c>
      <c r="I472" s="314"/>
    </row>
    <row r="473" spans="1:10" x14ac:dyDescent="0.2">
      <c r="A473" s="46">
        <v>108219</v>
      </c>
      <c r="B473" s="37" t="s">
        <v>677</v>
      </c>
      <c r="C473" s="3" t="s">
        <v>0</v>
      </c>
      <c r="D473" s="37" t="s">
        <v>639</v>
      </c>
      <c r="E473" s="314">
        <v>965.04</v>
      </c>
      <c r="F473" s="314">
        <v>91.2</v>
      </c>
      <c r="G473" s="314">
        <v>0</v>
      </c>
      <c r="H473" s="314">
        <v>1056.24</v>
      </c>
      <c r="I473" s="314"/>
    </row>
    <row r="474" spans="1:10" x14ac:dyDescent="0.2">
      <c r="A474" s="39" t="s">
        <v>0</v>
      </c>
      <c r="B474" s="15" t="s">
        <v>0</v>
      </c>
      <c r="C474" s="3" t="s">
        <v>0</v>
      </c>
      <c r="D474" s="15" t="s">
        <v>0</v>
      </c>
      <c r="E474" s="315"/>
      <c r="F474" s="315"/>
      <c r="G474" s="315"/>
      <c r="H474" s="315"/>
      <c r="I474" s="315"/>
    </row>
    <row r="475" spans="1:10" x14ac:dyDescent="0.2">
      <c r="A475" s="34">
        <v>101745</v>
      </c>
      <c r="B475" s="35" t="s">
        <v>678</v>
      </c>
      <c r="C475" s="3" t="s">
        <v>0</v>
      </c>
      <c r="D475" s="35" t="s">
        <v>679</v>
      </c>
      <c r="E475" s="313">
        <v>19107</v>
      </c>
      <c r="F475" s="313">
        <v>2387</v>
      </c>
      <c r="G475" s="313">
        <v>0</v>
      </c>
      <c r="H475" s="313">
        <v>21494</v>
      </c>
      <c r="I475" s="313"/>
      <c r="J475" s="317">
        <f>VLOOKUP(A475,'DE PARA'!A:E,5,0)</f>
        <v>0</v>
      </c>
    </row>
    <row r="476" spans="1:10" x14ac:dyDescent="0.2">
      <c r="A476" s="34">
        <v>101753</v>
      </c>
      <c r="B476" s="35" t="s">
        <v>680</v>
      </c>
      <c r="C476" s="3" t="s">
        <v>0</v>
      </c>
      <c r="D476" s="35" t="s">
        <v>679</v>
      </c>
      <c r="E476" s="313">
        <v>19107</v>
      </c>
      <c r="F476" s="313">
        <v>2387</v>
      </c>
      <c r="G476" s="313">
        <v>0</v>
      </c>
      <c r="H476" s="313">
        <v>21494</v>
      </c>
      <c r="I476" s="313"/>
      <c r="J476" s="317">
        <f>VLOOKUP(A476,'DE PARA'!A:E,5,0)</f>
        <v>0</v>
      </c>
    </row>
    <row r="477" spans="1:10" x14ac:dyDescent="0.2">
      <c r="A477" s="34">
        <v>101761</v>
      </c>
      <c r="B477" s="35" t="s">
        <v>681</v>
      </c>
      <c r="C477" s="3" t="s">
        <v>0</v>
      </c>
      <c r="D477" s="35" t="s">
        <v>679</v>
      </c>
      <c r="E477" s="313">
        <v>19107</v>
      </c>
      <c r="F477" s="313">
        <v>2387</v>
      </c>
      <c r="G477" s="313">
        <v>0</v>
      </c>
      <c r="H477" s="313">
        <v>21494</v>
      </c>
      <c r="I477" s="313"/>
      <c r="J477" s="317">
        <f>VLOOKUP(A477,'DE PARA'!A:E,5,0)</f>
        <v>0</v>
      </c>
    </row>
    <row r="478" spans="1:10" x14ac:dyDescent="0.2">
      <c r="A478" s="34">
        <v>101770</v>
      </c>
      <c r="B478" s="35" t="s">
        <v>682</v>
      </c>
      <c r="C478" s="3" t="s">
        <v>0</v>
      </c>
      <c r="D478" s="35" t="s">
        <v>679</v>
      </c>
      <c r="E478" s="313">
        <v>19107</v>
      </c>
      <c r="F478" s="313">
        <v>2387</v>
      </c>
      <c r="G478" s="313">
        <v>0</v>
      </c>
      <c r="H478" s="313">
        <v>21494</v>
      </c>
      <c r="I478" s="313"/>
      <c r="J478" s="317"/>
    </row>
    <row r="479" spans="1:10" ht="12.75" x14ac:dyDescent="0.2">
      <c r="A479" s="46">
        <v>101788</v>
      </c>
      <c r="B479" s="37" t="s">
        <v>684</v>
      </c>
      <c r="C479" s="3" t="s">
        <v>0</v>
      </c>
      <c r="D479" s="37" t="s">
        <v>685</v>
      </c>
      <c r="E479" s="314">
        <v>19107</v>
      </c>
      <c r="F479" s="314">
        <v>2387</v>
      </c>
      <c r="G479" s="314">
        <v>0</v>
      </c>
      <c r="H479" s="314">
        <v>21494</v>
      </c>
      <c r="I479" s="313">
        <f>F479-G479</f>
        <v>2387</v>
      </c>
      <c r="J479" s="211" t="s">
        <v>686</v>
      </c>
    </row>
    <row r="480" spans="1:10" x14ac:dyDescent="0.2">
      <c r="A480" s="39" t="s">
        <v>0</v>
      </c>
      <c r="B480" s="15" t="s">
        <v>0</v>
      </c>
      <c r="C480" s="3" t="s">
        <v>0</v>
      </c>
      <c r="D480" s="15" t="s">
        <v>0</v>
      </c>
      <c r="E480" s="315"/>
      <c r="F480" s="315"/>
      <c r="G480" s="315"/>
      <c r="H480" s="315"/>
      <c r="I480" s="315"/>
    </row>
    <row r="481" spans="1:10" x14ac:dyDescent="0.2">
      <c r="A481" s="34">
        <v>30800</v>
      </c>
      <c r="B481" s="35" t="s">
        <v>690</v>
      </c>
      <c r="C481" s="3" t="s">
        <v>0</v>
      </c>
      <c r="D481" s="35" t="s">
        <v>691</v>
      </c>
      <c r="E481" s="313">
        <v>139047.1</v>
      </c>
      <c r="F481" s="313">
        <v>20356.849999999999</v>
      </c>
      <c r="G481" s="313">
        <v>0</v>
      </c>
      <c r="H481" s="313">
        <v>159403.95000000001</v>
      </c>
      <c r="I481" s="313"/>
    </row>
    <row r="482" spans="1:10" x14ac:dyDescent="0.2">
      <c r="A482" s="34">
        <v>30801</v>
      </c>
      <c r="B482" s="35" t="s">
        <v>692</v>
      </c>
      <c r="C482" s="3" t="s">
        <v>0</v>
      </c>
      <c r="D482" s="35" t="s">
        <v>691</v>
      </c>
      <c r="E482" s="313">
        <v>139047.1</v>
      </c>
      <c r="F482" s="313">
        <v>20356.849999999999</v>
      </c>
      <c r="G482" s="313">
        <v>0</v>
      </c>
      <c r="H482" s="313">
        <v>159403.95000000001</v>
      </c>
      <c r="I482" s="313"/>
    </row>
    <row r="483" spans="1:10" x14ac:dyDescent="0.2">
      <c r="A483" s="34">
        <v>30802</v>
      </c>
      <c r="B483" s="35" t="s">
        <v>693</v>
      </c>
      <c r="C483" s="3" t="s">
        <v>0</v>
      </c>
      <c r="D483" s="35" t="s">
        <v>691</v>
      </c>
      <c r="E483" s="313">
        <v>139047.1</v>
      </c>
      <c r="F483" s="313">
        <v>20356.849999999999</v>
      </c>
      <c r="G483" s="313">
        <v>0</v>
      </c>
      <c r="H483" s="313">
        <v>159403.95000000001</v>
      </c>
      <c r="I483" s="313"/>
    </row>
    <row r="484" spans="1:10" x14ac:dyDescent="0.2">
      <c r="A484" s="34">
        <v>30803</v>
      </c>
      <c r="B484" s="35" t="s">
        <v>694</v>
      </c>
      <c r="C484" s="3" t="s">
        <v>0</v>
      </c>
      <c r="D484" s="35" t="s">
        <v>691</v>
      </c>
      <c r="E484" s="313">
        <v>139047.1</v>
      </c>
      <c r="F484" s="313">
        <v>20356.849999999999</v>
      </c>
      <c r="G484" s="313">
        <v>0</v>
      </c>
      <c r="H484" s="313">
        <v>159403.95000000001</v>
      </c>
      <c r="I484" s="313">
        <f>F484-G484</f>
        <v>20356.849999999999</v>
      </c>
      <c r="J484" s="317" t="str">
        <f>VLOOKUP(A484,'DE PARA'!A:E,5,0)</f>
        <v>6.2.1</v>
      </c>
    </row>
    <row r="485" spans="1:10" x14ac:dyDescent="0.2">
      <c r="A485" s="46">
        <v>30804</v>
      </c>
      <c r="B485" s="37" t="s">
        <v>696</v>
      </c>
      <c r="C485" s="3" t="s">
        <v>0</v>
      </c>
      <c r="D485" s="37" t="s">
        <v>697</v>
      </c>
      <c r="E485" s="314">
        <v>139047.1</v>
      </c>
      <c r="F485" s="314">
        <v>20356.849999999999</v>
      </c>
      <c r="G485" s="314">
        <v>0</v>
      </c>
      <c r="H485" s="314">
        <v>159403.95000000001</v>
      </c>
      <c r="I485" s="314"/>
      <c r="J485" s="317">
        <f>VLOOKUP(A485,'DE PARA'!A:E,5,0)</f>
        <v>0</v>
      </c>
    </row>
    <row r="486" spans="1:10" x14ac:dyDescent="0.2">
      <c r="A486" s="39" t="s">
        <v>0</v>
      </c>
      <c r="B486" s="15" t="s">
        <v>0</v>
      </c>
      <c r="C486" s="3" t="s">
        <v>0</v>
      </c>
      <c r="D486" s="15" t="s">
        <v>0</v>
      </c>
      <c r="E486" s="315"/>
      <c r="F486" s="315"/>
      <c r="G486" s="315"/>
      <c r="H486" s="315"/>
      <c r="I486" s="315"/>
    </row>
    <row r="487" spans="1:10" x14ac:dyDescent="0.2">
      <c r="A487" s="34">
        <v>101370</v>
      </c>
      <c r="B487" s="35" t="s">
        <v>698</v>
      </c>
      <c r="C487" s="3" t="s">
        <v>0</v>
      </c>
      <c r="D487" s="35" t="s">
        <v>699</v>
      </c>
      <c r="E487" s="313">
        <v>1277311</v>
      </c>
      <c r="F487" s="313">
        <v>212321.15</v>
      </c>
      <c r="G487" s="313">
        <v>36290</v>
      </c>
      <c r="H487" s="313">
        <v>1453342.15</v>
      </c>
      <c r="I487" s="313"/>
    </row>
    <row r="488" spans="1:10" x14ac:dyDescent="0.2">
      <c r="A488" s="34">
        <v>101389</v>
      </c>
      <c r="B488" s="35" t="s">
        <v>700</v>
      </c>
      <c r="C488" s="3" t="s">
        <v>0</v>
      </c>
      <c r="D488" s="35" t="s">
        <v>701</v>
      </c>
      <c r="E488" s="313">
        <v>1277311</v>
      </c>
      <c r="F488" s="313">
        <v>212321.15</v>
      </c>
      <c r="G488" s="313">
        <v>36290</v>
      </c>
      <c r="H488" s="313">
        <v>1453342.15</v>
      </c>
      <c r="I488" s="313"/>
    </row>
    <row r="489" spans="1:10" x14ac:dyDescent="0.2">
      <c r="A489" s="34">
        <v>101397</v>
      </c>
      <c r="B489" s="35" t="s">
        <v>702</v>
      </c>
      <c r="C489" s="3" t="s">
        <v>0</v>
      </c>
      <c r="D489" s="35" t="s">
        <v>701</v>
      </c>
      <c r="E489" s="313">
        <v>1277311</v>
      </c>
      <c r="F489" s="313">
        <v>212321.15</v>
      </c>
      <c r="G489" s="313">
        <v>36290</v>
      </c>
      <c r="H489" s="313">
        <v>1453342.15</v>
      </c>
      <c r="I489" s="313"/>
    </row>
    <row r="490" spans="1:10" x14ac:dyDescent="0.2">
      <c r="A490" s="34">
        <v>101400</v>
      </c>
      <c r="B490" s="35" t="s">
        <v>703</v>
      </c>
      <c r="C490" s="3" t="s">
        <v>0</v>
      </c>
      <c r="D490" s="35" t="s">
        <v>701</v>
      </c>
      <c r="E490" s="313">
        <v>55957.49</v>
      </c>
      <c r="F490" s="313">
        <v>59.4</v>
      </c>
      <c r="G490" s="313">
        <v>36290</v>
      </c>
      <c r="H490" s="313">
        <v>19726.89</v>
      </c>
      <c r="I490" s="313"/>
    </row>
    <row r="491" spans="1:10" x14ac:dyDescent="0.2">
      <c r="A491" s="46">
        <v>102164</v>
      </c>
      <c r="B491" s="37" t="s">
        <v>704</v>
      </c>
      <c r="C491" s="3" t="s">
        <v>0</v>
      </c>
      <c r="D491" s="37" t="s">
        <v>705</v>
      </c>
      <c r="E491" s="314">
        <v>4242.63</v>
      </c>
      <c r="F491" s="314">
        <v>59.4</v>
      </c>
      <c r="G491" s="314">
        <v>0</v>
      </c>
      <c r="H491" s="314">
        <v>4302.03</v>
      </c>
      <c r="I491" s="313">
        <f>F491-G491</f>
        <v>59.4</v>
      </c>
      <c r="J491" s="317" t="str">
        <f>VLOOKUP(A491,'DE PARA'!A:E,5,0)</f>
        <v>6.1.5.5.3</v>
      </c>
    </row>
    <row r="492" spans="1:10" x14ac:dyDescent="0.2">
      <c r="A492" s="46">
        <v>103314</v>
      </c>
      <c r="B492" s="37" t="s">
        <v>723</v>
      </c>
      <c r="C492" s="3" t="s">
        <v>0</v>
      </c>
      <c r="D492" s="37" t="s">
        <v>724</v>
      </c>
      <c r="E492" s="314">
        <v>6000</v>
      </c>
      <c r="F492" s="314">
        <v>0</v>
      </c>
      <c r="G492" s="314">
        <v>0</v>
      </c>
      <c r="H492" s="314">
        <v>6000</v>
      </c>
      <c r="I492" s="313">
        <f>F492-G492</f>
        <v>0</v>
      </c>
      <c r="J492" s="317" t="str">
        <f>VLOOKUP(A492,'DE PARA'!A:E,5,0)</f>
        <v>6.1.5.5.3</v>
      </c>
    </row>
    <row r="493" spans="1:10" x14ac:dyDescent="0.2">
      <c r="A493" s="46">
        <v>110329</v>
      </c>
      <c r="B493" s="37" t="s">
        <v>719</v>
      </c>
      <c r="C493" s="3" t="s">
        <v>0</v>
      </c>
      <c r="D493" s="37" t="s">
        <v>720</v>
      </c>
      <c r="E493" s="314">
        <v>3000</v>
      </c>
      <c r="F493" s="314">
        <v>0</v>
      </c>
      <c r="G493" s="314">
        <v>3000</v>
      </c>
      <c r="H493" s="314">
        <v>0</v>
      </c>
      <c r="I493" s="313">
        <f>F493-G493</f>
        <v>-3000</v>
      </c>
      <c r="J493" s="317" t="str">
        <f>VLOOKUP(A493,'DE PARA'!A:E,5,0)</f>
        <v>6.1.5.5.8</v>
      </c>
    </row>
    <row r="494" spans="1:10" x14ac:dyDescent="0.2">
      <c r="A494" s="46">
        <v>110337</v>
      </c>
      <c r="B494" s="37" t="s">
        <v>721</v>
      </c>
      <c r="C494" s="3" t="s">
        <v>0</v>
      </c>
      <c r="D494" s="37" t="s">
        <v>722</v>
      </c>
      <c r="E494" s="314">
        <v>33290</v>
      </c>
      <c r="F494" s="314">
        <v>0</v>
      </c>
      <c r="G494" s="314">
        <v>33290</v>
      </c>
      <c r="H494" s="314">
        <v>0</v>
      </c>
      <c r="I494" s="313">
        <f>F494-G494</f>
        <v>-33290</v>
      </c>
      <c r="J494" s="317" t="str">
        <f>VLOOKUP(A494,'DE PARA'!A:E,5,0)</f>
        <v>6.1.5.5.8</v>
      </c>
    </row>
    <row r="495" spans="1:10" x14ac:dyDescent="0.2">
      <c r="A495" s="46">
        <v>112127</v>
      </c>
      <c r="B495" s="37" t="s">
        <v>725</v>
      </c>
      <c r="C495" s="3" t="s">
        <v>0</v>
      </c>
      <c r="D495" s="37" t="s">
        <v>726</v>
      </c>
      <c r="E495" s="314">
        <v>9424.86</v>
      </c>
      <c r="F495" s="314">
        <v>0</v>
      </c>
      <c r="G495" s="314">
        <v>0</v>
      </c>
      <c r="H495" s="314">
        <v>9424.86</v>
      </c>
      <c r="I495" s="313">
        <f>F495-G495</f>
        <v>0</v>
      </c>
      <c r="J495" s="317" t="str">
        <f>VLOOKUP(A495,'DE PARA'!A:E,5,0)</f>
        <v>6.1.5.5.9</v>
      </c>
    </row>
    <row r="496" spans="1:10" x14ac:dyDescent="0.2">
      <c r="A496" s="39" t="s">
        <v>0</v>
      </c>
      <c r="B496" s="15" t="s">
        <v>0</v>
      </c>
      <c r="C496" s="3" t="s">
        <v>0</v>
      </c>
      <c r="D496" s="15" t="s">
        <v>0</v>
      </c>
      <c r="E496" s="315"/>
      <c r="F496" s="315"/>
      <c r="G496" s="315"/>
      <c r="H496" s="315"/>
      <c r="I496" s="315"/>
    </row>
    <row r="497" spans="1:10" x14ac:dyDescent="0.2">
      <c r="A497" s="34">
        <v>110450</v>
      </c>
      <c r="B497" s="35" t="s">
        <v>727</v>
      </c>
      <c r="C497" s="3" t="s">
        <v>0</v>
      </c>
      <c r="D497" s="35" t="s">
        <v>711</v>
      </c>
      <c r="E497" s="313">
        <v>1221353.51</v>
      </c>
      <c r="F497" s="313">
        <v>212261.75</v>
      </c>
      <c r="G497" s="313">
        <v>0</v>
      </c>
      <c r="H497" s="313">
        <v>1433615.26</v>
      </c>
      <c r="I497" s="313">
        <f>F497-G497</f>
        <v>212261.75</v>
      </c>
      <c r="J497" s="317" t="str">
        <f>VLOOKUP(A497,'DE PARA'!A:E,5,0)</f>
        <v>6.1.5.5.8</v>
      </c>
    </row>
    <row r="498" spans="1:10" x14ac:dyDescent="0.2">
      <c r="A498" s="46">
        <v>110469</v>
      </c>
      <c r="B498" s="37" t="s">
        <v>728</v>
      </c>
      <c r="C498" s="3" t="s">
        <v>0</v>
      </c>
      <c r="D498" s="37" t="s">
        <v>729</v>
      </c>
      <c r="E498" s="314">
        <v>45440</v>
      </c>
      <c r="F498" s="314">
        <v>34519.199999999997</v>
      </c>
      <c r="G498" s="314">
        <v>0</v>
      </c>
      <c r="H498" s="314">
        <v>79959.199999999997</v>
      </c>
      <c r="I498" s="314"/>
      <c r="J498" s="317"/>
    </row>
    <row r="499" spans="1:10" x14ac:dyDescent="0.2">
      <c r="A499" s="46">
        <v>110477</v>
      </c>
      <c r="B499" s="37" t="s">
        <v>730</v>
      </c>
      <c r="C499" s="3" t="s">
        <v>0</v>
      </c>
      <c r="D499" s="37" t="s">
        <v>731</v>
      </c>
      <c r="E499" s="314">
        <v>60800</v>
      </c>
      <c r="F499" s="314">
        <v>0</v>
      </c>
      <c r="G499" s="314">
        <v>0</v>
      </c>
      <c r="H499" s="314">
        <v>60800</v>
      </c>
      <c r="I499" s="314"/>
      <c r="J499" s="317"/>
    </row>
    <row r="500" spans="1:10" x14ac:dyDescent="0.2">
      <c r="A500" s="46">
        <v>110485</v>
      </c>
      <c r="B500" s="37" t="s">
        <v>732</v>
      </c>
      <c r="C500" s="3" t="s">
        <v>0</v>
      </c>
      <c r="D500" s="37" t="s">
        <v>733</v>
      </c>
      <c r="E500" s="314">
        <v>57500</v>
      </c>
      <c r="F500" s="314">
        <v>0</v>
      </c>
      <c r="G500" s="314">
        <v>0</v>
      </c>
      <c r="H500" s="314">
        <v>57500</v>
      </c>
      <c r="I500" s="314"/>
      <c r="J500" s="317"/>
    </row>
    <row r="501" spans="1:10" x14ac:dyDescent="0.2">
      <c r="A501" s="46">
        <v>110493</v>
      </c>
      <c r="B501" s="37" t="s">
        <v>734</v>
      </c>
      <c r="C501" s="3" t="s">
        <v>0</v>
      </c>
      <c r="D501" s="37" t="s">
        <v>735</v>
      </c>
      <c r="E501" s="314">
        <v>276000</v>
      </c>
      <c r="F501" s="314">
        <v>24000</v>
      </c>
      <c r="G501" s="314">
        <v>0</v>
      </c>
      <c r="H501" s="314">
        <v>300000</v>
      </c>
      <c r="I501" s="314"/>
      <c r="J501" s="317"/>
    </row>
    <row r="502" spans="1:10" x14ac:dyDescent="0.2">
      <c r="A502" s="46">
        <v>110507</v>
      </c>
      <c r="B502" s="37" t="s">
        <v>1627</v>
      </c>
      <c r="C502" s="3" t="s">
        <v>0</v>
      </c>
      <c r="D502" s="37" t="s">
        <v>1628</v>
      </c>
      <c r="E502" s="314">
        <v>199000</v>
      </c>
      <c r="F502" s="314">
        <v>90000</v>
      </c>
      <c r="G502" s="314">
        <v>0</v>
      </c>
      <c r="H502" s="314">
        <v>289000</v>
      </c>
      <c r="I502" s="314"/>
      <c r="J502" s="317"/>
    </row>
    <row r="503" spans="1:10" x14ac:dyDescent="0.2">
      <c r="A503" s="46">
        <v>110515</v>
      </c>
      <c r="B503" s="37" t="s">
        <v>736</v>
      </c>
      <c r="C503" s="3" t="s">
        <v>0</v>
      </c>
      <c r="D503" s="37" t="s">
        <v>737</v>
      </c>
      <c r="E503" s="314">
        <v>70250</v>
      </c>
      <c r="F503" s="314">
        <v>0</v>
      </c>
      <c r="G503" s="314">
        <v>0</v>
      </c>
      <c r="H503" s="314">
        <v>70250</v>
      </c>
      <c r="I503" s="314"/>
      <c r="J503" s="317"/>
    </row>
    <row r="504" spans="1:10" x14ac:dyDescent="0.2">
      <c r="A504" s="46">
        <v>110523</v>
      </c>
      <c r="B504" s="37" t="s">
        <v>738</v>
      </c>
      <c r="C504" s="3" t="s">
        <v>0</v>
      </c>
      <c r="D504" s="37" t="s">
        <v>739</v>
      </c>
      <c r="E504" s="314">
        <v>34681.599999999999</v>
      </c>
      <c r="F504" s="314">
        <v>0</v>
      </c>
      <c r="G504" s="314">
        <v>0</v>
      </c>
      <c r="H504" s="314">
        <v>34681.599999999999</v>
      </c>
      <c r="I504" s="314"/>
      <c r="J504" s="317"/>
    </row>
    <row r="505" spans="1:10" x14ac:dyDescent="0.2">
      <c r="A505" s="46">
        <v>110809</v>
      </c>
      <c r="B505" s="37" t="s">
        <v>2045</v>
      </c>
      <c r="C505" s="3" t="s">
        <v>0</v>
      </c>
      <c r="D505" s="37" t="s">
        <v>2046</v>
      </c>
      <c r="E505" s="314">
        <v>28000</v>
      </c>
      <c r="F505" s="314">
        <v>0</v>
      </c>
      <c r="G505" s="314">
        <v>0</v>
      </c>
      <c r="H505" s="314">
        <v>28000</v>
      </c>
      <c r="I505" s="314"/>
      <c r="J505" s="317"/>
    </row>
    <row r="506" spans="1:10" x14ac:dyDescent="0.2">
      <c r="A506" s="46">
        <v>110817</v>
      </c>
      <c r="B506" s="37" t="s">
        <v>740</v>
      </c>
      <c r="C506" s="3" t="s">
        <v>0</v>
      </c>
      <c r="D506" s="37" t="s">
        <v>717</v>
      </c>
      <c r="E506" s="314">
        <v>30000</v>
      </c>
      <c r="F506" s="314">
        <v>0</v>
      </c>
      <c r="G506" s="314">
        <v>0</v>
      </c>
      <c r="H506" s="314">
        <v>30000</v>
      </c>
      <c r="I506" s="314"/>
      <c r="J506" s="317"/>
    </row>
    <row r="507" spans="1:10" x14ac:dyDescent="0.2">
      <c r="A507" s="46">
        <v>110841</v>
      </c>
      <c r="B507" s="37" t="s">
        <v>1493</v>
      </c>
      <c r="C507" s="3" t="s">
        <v>0</v>
      </c>
      <c r="D507" s="37" t="s">
        <v>1494</v>
      </c>
      <c r="E507" s="314">
        <v>23650</v>
      </c>
      <c r="F507" s="314">
        <v>0</v>
      </c>
      <c r="G507" s="314">
        <v>0</v>
      </c>
      <c r="H507" s="314">
        <v>23650</v>
      </c>
      <c r="I507" s="314"/>
      <c r="J507" s="317"/>
    </row>
    <row r="508" spans="1:10" x14ac:dyDescent="0.2">
      <c r="A508" s="46">
        <v>110884</v>
      </c>
      <c r="B508" s="37" t="s">
        <v>741</v>
      </c>
      <c r="C508" s="3" t="s">
        <v>0</v>
      </c>
      <c r="D508" s="37" t="s">
        <v>720</v>
      </c>
      <c r="E508" s="314">
        <v>7000</v>
      </c>
      <c r="F508" s="314">
        <v>3000</v>
      </c>
      <c r="G508" s="314">
        <v>0</v>
      </c>
      <c r="H508" s="314">
        <v>10000</v>
      </c>
      <c r="I508" s="314"/>
      <c r="J508" s="317"/>
    </row>
    <row r="509" spans="1:10" x14ac:dyDescent="0.2">
      <c r="A509" s="46">
        <v>110949</v>
      </c>
      <c r="B509" s="37" t="s">
        <v>2049</v>
      </c>
      <c r="C509" s="3" t="s">
        <v>0</v>
      </c>
      <c r="D509" s="37" t="s">
        <v>2050</v>
      </c>
      <c r="E509" s="314">
        <v>264249.96999999997</v>
      </c>
      <c r="F509" s="314">
        <v>0</v>
      </c>
      <c r="G509" s="314">
        <v>0</v>
      </c>
      <c r="H509" s="314">
        <v>264249.96999999997</v>
      </c>
      <c r="I509" s="314"/>
      <c r="J509" s="317"/>
    </row>
    <row r="510" spans="1:10" x14ac:dyDescent="0.2">
      <c r="A510" s="46">
        <v>110965</v>
      </c>
      <c r="B510" s="37" t="s">
        <v>742</v>
      </c>
      <c r="C510" s="3" t="s">
        <v>0</v>
      </c>
      <c r="D510" s="37" t="s">
        <v>722</v>
      </c>
      <c r="E510" s="314">
        <v>14604</v>
      </c>
      <c r="F510" s="314">
        <v>56440</v>
      </c>
      <c r="G510" s="314">
        <v>0</v>
      </c>
      <c r="H510" s="314">
        <v>71044</v>
      </c>
      <c r="I510" s="314"/>
      <c r="J510" s="317"/>
    </row>
    <row r="511" spans="1:10" x14ac:dyDescent="0.2">
      <c r="A511" s="46">
        <v>111007</v>
      </c>
      <c r="B511" s="37" t="s">
        <v>2055</v>
      </c>
      <c r="C511" s="3" t="s">
        <v>0</v>
      </c>
      <c r="D511" s="37" t="s">
        <v>2056</v>
      </c>
      <c r="E511" s="314">
        <v>97445.85</v>
      </c>
      <c r="F511" s="314">
        <v>0</v>
      </c>
      <c r="G511" s="314">
        <v>0</v>
      </c>
      <c r="H511" s="314">
        <v>97445.85</v>
      </c>
      <c r="I511" s="314"/>
      <c r="J511" s="317"/>
    </row>
    <row r="512" spans="1:10" x14ac:dyDescent="0.2">
      <c r="A512" s="46">
        <v>111015</v>
      </c>
      <c r="B512" s="37" t="s">
        <v>1500</v>
      </c>
      <c r="C512" s="3" t="s">
        <v>0</v>
      </c>
      <c r="D512" s="37" t="s">
        <v>1501</v>
      </c>
      <c r="E512" s="314">
        <v>0</v>
      </c>
      <c r="F512" s="314">
        <v>2000</v>
      </c>
      <c r="G512" s="314">
        <v>0</v>
      </c>
      <c r="H512" s="314">
        <v>2000</v>
      </c>
      <c r="I512" s="314"/>
      <c r="J512" s="317"/>
    </row>
    <row r="513" spans="1:10" x14ac:dyDescent="0.2">
      <c r="A513" s="46">
        <v>111120</v>
      </c>
      <c r="B513" s="37" t="s">
        <v>1503</v>
      </c>
      <c r="C513" s="3" t="s">
        <v>0</v>
      </c>
      <c r="D513" s="37" t="s">
        <v>619</v>
      </c>
      <c r="E513" s="314">
        <v>12732.09</v>
      </c>
      <c r="F513" s="314">
        <v>2302.5500000000002</v>
      </c>
      <c r="G513" s="314">
        <v>0</v>
      </c>
      <c r="H513" s="314">
        <v>15034.64</v>
      </c>
      <c r="I513" s="314"/>
      <c r="J513" s="317"/>
    </row>
    <row r="514" spans="1:10" x14ac:dyDescent="0.2">
      <c r="A514" s="39" t="s">
        <v>0</v>
      </c>
      <c r="B514" s="15" t="s">
        <v>0</v>
      </c>
      <c r="C514" s="3" t="s">
        <v>0</v>
      </c>
      <c r="D514" s="15" t="s">
        <v>0</v>
      </c>
      <c r="E514" s="315"/>
      <c r="F514" s="315"/>
      <c r="G514" s="315"/>
      <c r="H514" s="315"/>
      <c r="I514" s="315"/>
    </row>
    <row r="515" spans="1:10" x14ac:dyDescent="0.2">
      <c r="A515" s="34">
        <v>184</v>
      </c>
      <c r="B515" s="35" t="s">
        <v>874</v>
      </c>
      <c r="C515" s="35" t="s">
        <v>743</v>
      </c>
      <c r="D515" s="36"/>
      <c r="E515" s="313">
        <v>11474815.92</v>
      </c>
      <c r="F515" s="313">
        <v>59930.03</v>
      </c>
      <c r="G515" s="313">
        <v>1391078.12</v>
      </c>
      <c r="H515" s="313">
        <v>12805964.01</v>
      </c>
      <c r="I515" s="313"/>
    </row>
    <row r="516" spans="1:10" x14ac:dyDescent="0.2">
      <c r="A516" s="34">
        <v>185</v>
      </c>
      <c r="B516" s="35" t="s">
        <v>744</v>
      </c>
      <c r="C516" s="3" t="s">
        <v>0</v>
      </c>
      <c r="D516" s="35" t="s">
        <v>743</v>
      </c>
      <c r="E516" s="313">
        <v>11474815.92</v>
      </c>
      <c r="F516" s="313">
        <v>59930.03</v>
      </c>
      <c r="G516" s="313">
        <v>1391078.12</v>
      </c>
      <c r="H516" s="313">
        <v>12805964.01</v>
      </c>
      <c r="I516" s="313"/>
    </row>
    <row r="517" spans="1:10" x14ac:dyDescent="0.2">
      <c r="A517" s="34">
        <v>186</v>
      </c>
      <c r="B517" s="35" t="s">
        <v>745</v>
      </c>
      <c r="C517" s="3" t="s">
        <v>0</v>
      </c>
      <c r="D517" s="35" t="s">
        <v>743</v>
      </c>
      <c r="E517" s="313">
        <v>11474815.92</v>
      </c>
      <c r="F517" s="313">
        <v>59930.03</v>
      </c>
      <c r="G517" s="313">
        <v>1391078.12</v>
      </c>
      <c r="H517" s="313">
        <v>12805964.01</v>
      </c>
      <c r="I517" s="313"/>
    </row>
    <row r="518" spans="1:10" x14ac:dyDescent="0.2">
      <c r="A518" s="34">
        <v>189</v>
      </c>
      <c r="B518" s="35" t="s">
        <v>746</v>
      </c>
      <c r="C518" s="3" t="s">
        <v>0</v>
      </c>
      <c r="D518" s="35" t="s">
        <v>747</v>
      </c>
      <c r="E518" s="313">
        <v>5803995.2800000003</v>
      </c>
      <c r="F518" s="313">
        <v>0</v>
      </c>
      <c r="G518" s="313">
        <v>670962.98</v>
      </c>
      <c r="H518" s="313">
        <v>6474958.2599999998</v>
      </c>
      <c r="I518" s="313"/>
    </row>
    <row r="519" spans="1:10" x14ac:dyDescent="0.2">
      <c r="A519" s="34">
        <v>190</v>
      </c>
      <c r="B519" s="35" t="s">
        <v>748</v>
      </c>
      <c r="C519" s="3" t="s">
        <v>0</v>
      </c>
      <c r="D519" s="35" t="s">
        <v>747</v>
      </c>
      <c r="E519" s="313">
        <v>5803995.2800000003</v>
      </c>
      <c r="F519" s="313">
        <v>0</v>
      </c>
      <c r="G519" s="313">
        <v>670962.98</v>
      </c>
      <c r="H519" s="313">
        <v>6474958.2599999998</v>
      </c>
      <c r="I519" s="313"/>
      <c r="J519" s="317">
        <f>VLOOKUP(A519,'DE PARA'!A:E,5,0)</f>
        <v>0</v>
      </c>
    </row>
    <row r="520" spans="1:10" x14ac:dyDescent="0.2">
      <c r="A520" s="46">
        <v>40005</v>
      </c>
      <c r="B520" s="37" t="s">
        <v>749</v>
      </c>
      <c r="C520" s="3" t="s">
        <v>0</v>
      </c>
      <c r="D520" s="37" t="s">
        <v>750</v>
      </c>
      <c r="E520" s="314">
        <v>5803995.2800000003</v>
      </c>
      <c r="F520" s="314">
        <v>0</v>
      </c>
      <c r="G520" s="314">
        <v>670962.98</v>
      </c>
      <c r="H520" s="314">
        <v>6474958.2599999998</v>
      </c>
      <c r="I520" s="314">
        <f>G520-F520</f>
        <v>670962.98</v>
      </c>
      <c r="J520" s="317" t="str">
        <f>VLOOKUP(A520,'DE PARA'!A:E,5,0)</f>
        <v>4.1</v>
      </c>
    </row>
    <row r="521" spans="1:10" x14ac:dyDescent="0.2">
      <c r="A521" s="39" t="s">
        <v>0</v>
      </c>
      <c r="B521" s="15" t="s">
        <v>0</v>
      </c>
      <c r="C521" s="3" t="s">
        <v>0</v>
      </c>
      <c r="D521" s="15" t="s">
        <v>0</v>
      </c>
      <c r="E521" s="315"/>
      <c r="F521" s="315"/>
      <c r="G521" s="315"/>
      <c r="H521" s="315"/>
      <c r="I521" s="315"/>
    </row>
    <row r="522" spans="1:10" x14ac:dyDescent="0.2">
      <c r="A522" s="32" t="s">
        <v>1</v>
      </c>
      <c r="B522" s="32" t="s">
        <v>2</v>
      </c>
      <c r="C522" s="32" t="s">
        <v>3</v>
      </c>
      <c r="D522" s="33"/>
      <c r="E522" s="8" t="s">
        <v>1773</v>
      </c>
      <c r="F522" s="8" t="s">
        <v>1140</v>
      </c>
      <c r="G522" s="8" t="s">
        <v>1141</v>
      </c>
      <c r="H522" s="8" t="s">
        <v>1774</v>
      </c>
      <c r="I522" s="8"/>
    </row>
    <row r="523" spans="1:10" x14ac:dyDescent="0.2">
      <c r="A523" s="34">
        <v>53</v>
      </c>
      <c r="B523" s="35" t="s">
        <v>752</v>
      </c>
      <c r="C523" s="3" t="s">
        <v>0</v>
      </c>
      <c r="D523" s="35" t="s">
        <v>753</v>
      </c>
      <c r="E523" s="313">
        <v>4218042.63</v>
      </c>
      <c r="F523" s="313">
        <v>5563.79</v>
      </c>
      <c r="G523" s="313">
        <v>452583.73</v>
      </c>
      <c r="H523" s="313">
        <v>4665062.57</v>
      </c>
      <c r="I523" s="313"/>
      <c r="J523" s="317">
        <f>VLOOKUP(A523,'DE PARA'!A:E,5,0)</f>
        <v>0</v>
      </c>
    </row>
    <row r="524" spans="1:10" x14ac:dyDescent="0.2">
      <c r="A524" s="34">
        <v>179</v>
      </c>
      <c r="B524" s="35" t="s">
        <v>754</v>
      </c>
      <c r="C524" s="3" t="s">
        <v>0</v>
      </c>
      <c r="D524" s="35" t="s">
        <v>755</v>
      </c>
      <c r="E524" s="313">
        <v>470721.31</v>
      </c>
      <c r="F524" s="313">
        <v>0</v>
      </c>
      <c r="G524" s="313">
        <v>58356.37</v>
      </c>
      <c r="H524" s="313">
        <v>529077.68000000005</v>
      </c>
      <c r="I524" s="314">
        <f>G524-F524</f>
        <v>58356.37</v>
      </c>
      <c r="J524" s="317" t="str">
        <f>VLOOKUP(A524,'DE PARA'!A:E,5,0)</f>
        <v>4.2.1</v>
      </c>
    </row>
    <row r="525" spans="1:10" x14ac:dyDescent="0.2">
      <c r="A525" s="46">
        <v>40099</v>
      </c>
      <c r="B525" s="37" t="s">
        <v>757</v>
      </c>
      <c r="C525" s="3" t="s">
        <v>0</v>
      </c>
      <c r="D525" s="37" t="s">
        <v>758</v>
      </c>
      <c r="E525" s="314">
        <v>285821.31</v>
      </c>
      <c r="F525" s="314">
        <v>0</v>
      </c>
      <c r="G525" s="314">
        <v>38356.370000000003</v>
      </c>
      <c r="H525" s="314">
        <v>324177.68</v>
      </c>
      <c r="I525" s="314"/>
    </row>
    <row r="526" spans="1:10" x14ac:dyDescent="0.2">
      <c r="A526" s="46">
        <v>40200</v>
      </c>
      <c r="B526" s="37" t="s">
        <v>759</v>
      </c>
      <c r="C526" s="3" t="s">
        <v>0</v>
      </c>
      <c r="D526" s="37" t="s">
        <v>760</v>
      </c>
      <c r="E526" s="314">
        <v>184900</v>
      </c>
      <c r="F526" s="314">
        <v>0</v>
      </c>
      <c r="G526" s="314">
        <v>20000</v>
      </c>
      <c r="H526" s="314">
        <v>204900</v>
      </c>
      <c r="I526" s="314"/>
    </row>
    <row r="527" spans="1:10" x14ac:dyDescent="0.2">
      <c r="A527" s="39" t="s">
        <v>0</v>
      </c>
      <c r="B527" s="15" t="s">
        <v>0</v>
      </c>
      <c r="C527" s="3" t="s">
        <v>0</v>
      </c>
      <c r="D527" s="15" t="s">
        <v>0</v>
      </c>
      <c r="E527" s="315"/>
      <c r="F527" s="315"/>
      <c r="G527" s="315"/>
      <c r="H527" s="315"/>
      <c r="I527" s="315"/>
    </row>
    <row r="528" spans="1:10" x14ac:dyDescent="0.2">
      <c r="A528" s="34">
        <v>178</v>
      </c>
      <c r="B528" s="35" t="s">
        <v>761</v>
      </c>
      <c r="C528" s="3" t="s">
        <v>0</v>
      </c>
      <c r="D528" s="35" t="s">
        <v>762</v>
      </c>
      <c r="E528" s="313">
        <v>1716485.07</v>
      </c>
      <c r="F528" s="313">
        <v>0</v>
      </c>
      <c r="G528" s="313">
        <v>166840.01</v>
      </c>
      <c r="H528" s="313">
        <v>1883325.08</v>
      </c>
      <c r="I528" s="314">
        <f>G528-F528</f>
        <v>166840.01</v>
      </c>
      <c r="J528" s="317" t="str">
        <f>VLOOKUP(A528,'DE PARA'!A:E,5,0)</f>
        <v>4.2.1</v>
      </c>
    </row>
    <row r="529" spans="1:10" x14ac:dyDescent="0.2">
      <c r="A529" s="46">
        <v>40012</v>
      </c>
      <c r="B529" s="37" t="s">
        <v>763</v>
      </c>
      <c r="C529" s="3" t="s">
        <v>0</v>
      </c>
      <c r="D529" s="37" t="s">
        <v>764</v>
      </c>
      <c r="E529" s="314">
        <v>1716175.07</v>
      </c>
      <c r="F529" s="314">
        <v>0</v>
      </c>
      <c r="G529" s="314">
        <v>166840.01</v>
      </c>
      <c r="H529" s="314">
        <v>1883015.08</v>
      </c>
      <c r="I529" s="314"/>
    </row>
    <row r="530" spans="1:10" x14ac:dyDescent="0.2">
      <c r="A530" s="46">
        <v>108529</v>
      </c>
      <c r="B530" s="37" t="s">
        <v>2081</v>
      </c>
      <c r="C530" s="3" t="s">
        <v>0</v>
      </c>
      <c r="D530" s="37" t="s">
        <v>2082</v>
      </c>
      <c r="E530" s="314">
        <v>310</v>
      </c>
      <c r="F530" s="314">
        <v>0</v>
      </c>
      <c r="G530" s="314">
        <v>0</v>
      </c>
      <c r="H530" s="314">
        <v>310</v>
      </c>
      <c r="I530" s="314"/>
    </row>
    <row r="531" spans="1:10" x14ac:dyDescent="0.2">
      <c r="A531" s="39" t="s">
        <v>0</v>
      </c>
      <c r="B531" s="15" t="s">
        <v>0</v>
      </c>
      <c r="C531" s="3" t="s">
        <v>0</v>
      </c>
      <c r="D531" s="15" t="s">
        <v>0</v>
      </c>
      <c r="E531" s="315"/>
      <c r="F531" s="315"/>
      <c r="G531" s="315"/>
      <c r="H531" s="315"/>
      <c r="I531" s="315"/>
    </row>
    <row r="532" spans="1:10" x14ac:dyDescent="0.2">
      <c r="A532" s="34">
        <v>180</v>
      </c>
      <c r="B532" s="35" t="s">
        <v>765</v>
      </c>
      <c r="C532" s="3" t="s">
        <v>0</v>
      </c>
      <c r="D532" s="35" t="s">
        <v>766</v>
      </c>
      <c r="E532" s="313">
        <v>46608.71</v>
      </c>
      <c r="F532" s="313">
        <v>65.5</v>
      </c>
      <c r="G532" s="313">
        <v>4691.97</v>
      </c>
      <c r="H532" s="313">
        <v>51235.18</v>
      </c>
      <c r="I532" s="313"/>
      <c r="J532" s="317">
        <f>VLOOKUP(A532,'DE PARA'!A:E,5,0)</f>
        <v>0</v>
      </c>
    </row>
    <row r="533" spans="1:10" x14ac:dyDescent="0.2">
      <c r="A533" s="46">
        <v>40094</v>
      </c>
      <c r="B533" s="37" t="s">
        <v>767</v>
      </c>
      <c r="C533" s="3" t="s">
        <v>0</v>
      </c>
      <c r="D533" s="37" t="s">
        <v>768</v>
      </c>
      <c r="E533" s="314">
        <v>25584.51</v>
      </c>
      <c r="F533" s="314">
        <v>65.5</v>
      </c>
      <c r="G533" s="314">
        <v>2304.9699999999998</v>
      </c>
      <c r="H533" s="314">
        <v>27823.98</v>
      </c>
      <c r="I533" s="314">
        <f>G533-F533</f>
        <v>2239.4699999999998</v>
      </c>
      <c r="J533" s="317" t="str">
        <f>VLOOKUP(A533,'DE PARA'!A:E,5,0)</f>
        <v>4.2.1</v>
      </c>
    </row>
    <row r="534" spans="1:10" x14ac:dyDescent="0.2">
      <c r="A534" s="46">
        <v>19</v>
      </c>
      <c r="B534" s="37" t="s">
        <v>769</v>
      </c>
      <c r="C534" s="3" t="s">
        <v>0</v>
      </c>
      <c r="D534" s="37" t="s">
        <v>770</v>
      </c>
      <c r="E534" s="314">
        <v>14322</v>
      </c>
      <c r="F534" s="314">
        <v>0</v>
      </c>
      <c r="G534" s="314">
        <v>2387</v>
      </c>
      <c r="H534" s="314">
        <v>16709</v>
      </c>
      <c r="I534" s="314">
        <f>G534-F534</f>
        <v>2387</v>
      </c>
      <c r="J534" s="317" t="str">
        <f>VLOOKUP(A534,'DE PARA'!A:E,5,0)</f>
        <v>4.2.4</v>
      </c>
    </row>
    <row r="535" spans="1:10" x14ac:dyDescent="0.2">
      <c r="A535" s="46">
        <v>101320</v>
      </c>
      <c r="B535" s="37" t="s">
        <v>772</v>
      </c>
      <c r="C535" s="3" t="s">
        <v>0</v>
      </c>
      <c r="D535" s="37" t="s">
        <v>773</v>
      </c>
      <c r="E535" s="314">
        <v>6702.2</v>
      </c>
      <c r="F535" s="314">
        <v>0</v>
      </c>
      <c r="G535" s="314">
        <v>0</v>
      </c>
      <c r="H535" s="314">
        <v>6702.2</v>
      </c>
      <c r="I535" s="314">
        <f>G535-F535</f>
        <v>0</v>
      </c>
      <c r="J535" s="317" t="str">
        <f>VLOOKUP(A535,'DE PARA'!A:E,5,0)</f>
        <v>4.2.4</v>
      </c>
    </row>
    <row r="536" spans="1:10" x14ac:dyDescent="0.2">
      <c r="A536" s="39" t="s">
        <v>0</v>
      </c>
      <c r="B536" s="15" t="s">
        <v>0</v>
      </c>
      <c r="C536" s="3" t="s">
        <v>0</v>
      </c>
      <c r="D536" s="15" t="s">
        <v>0</v>
      </c>
      <c r="E536" s="315"/>
      <c r="F536" s="315"/>
      <c r="G536" s="315"/>
      <c r="H536" s="315"/>
      <c r="I536" s="315"/>
    </row>
    <row r="537" spans="1:10" ht="12.75" x14ac:dyDescent="0.2">
      <c r="A537" s="34">
        <v>142</v>
      </c>
      <c r="B537" s="35" t="s">
        <v>776</v>
      </c>
      <c r="C537" s="3" t="s">
        <v>0</v>
      </c>
      <c r="D537" s="35" t="s">
        <v>777</v>
      </c>
      <c r="E537" s="313">
        <v>1984227.54</v>
      </c>
      <c r="F537" s="313">
        <v>5498.29</v>
      </c>
      <c r="G537" s="313">
        <v>222695.38</v>
      </c>
      <c r="H537" s="313">
        <v>2201424.63</v>
      </c>
      <c r="I537" s="314">
        <f>G537-F537</f>
        <v>217197.09</v>
      </c>
      <c r="J537" s="204" t="s">
        <v>884</v>
      </c>
    </row>
    <row r="538" spans="1:10" x14ac:dyDescent="0.2">
      <c r="A538" s="46">
        <v>101729</v>
      </c>
      <c r="B538" s="37" t="s">
        <v>779</v>
      </c>
      <c r="C538" s="3" t="s">
        <v>0</v>
      </c>
      <c r="D538" s="37" t="s">
        <v>780</v>
      </c>
      <c r="E538" s="314">
        <v>-201958.93</v>
      </c>
      <c r="F538" s="314">
        <v>4151.59</v>
      </c>
      <c r="G538" s="314">
        <v>0</v>
      </c>
      <c r="H538" s="314">
        <v>-206110.52</v>
      </c>
      <c r="I538" s="314"/>
    </row>
    <row r="539" spans="1:10" x14ac:dyDescent="0.2">
      <c r="A539" s="46">
        <v>104752</v>
      </c>
      <c r="B539" s="37" t="s">
        <v>781</v>
      </c>
      <c r="C539" s="3" t="s">
        <v>0</v>
      </c>
      <c r="D539" s="37" t="s">
        <v>782</v>
      </c>
      <c r="E539" s="314">
        <v>663.56</v>
      </c>
      <c r="F539" s="314">
        <v>0</v>
      </c>
      <c r="G539" s="314">
        <v>0</v>
      </c>
      <c r="H539" s="314">
        <v>663.56</v>
      </c>
      <c r="I539" s="314"/>
    </row>
    <row r="540" spans="1:10" x14ac:dyDescent="0.2">
      <c r="A540" s="46">
        <v>106097</v>
      </c>
      <c r="B540" s="37" t="s">
        <v>1759</v>
      </c>
      <c r="C540" s="3" t="s">
        <v>0</v>
      </c>
      <c r="D540" s="37" t="s">
        <v>1760</v>
      </c>
      <c r="E540" s="314">
        <v>-5774.63</v>
      </c>
      <c r="F540" s="314">
        <v>1346.7</v>
      </c>
      <c r="G540" s="314">
        <v>0</v>
      </c>
      <c r="H540" s="314">
        <v>-7121.33</v>
      </c>
      <c r="I540" s="314"/>
    </row>
    <row r="541" spans="1:10" x14ac:dyDescent="0.2">
      <c r="A541" s="46">
        <v>106437</v>
      </c>
      <c r="B541" s="37" t="s">
        <v>783</v>
      </c>
      <c r="C541" s="3" t="s">
        <v>0</v>
      </c>
      <c r="D541" s="37" t="s">
        <v>784</v>
      </c>
      <c r="E541" s="314">
        <v>20944.349999999999</v>
      </c>
      <c r="F541" s="314">
        <v>0</v>
      </c>
      <c r="G541" s="314">
        <v>0</v>
      </c>
      <c r="H541" s="314">
        <v>20944.349999999999</v>
      </c>
      <c r="I541" s="314"/>
    </row>
    <row r="542" spans="1:10" x14ac:dyDescent="0.2">
      <c r="A542" s="46">
        <v>108332</v>
      </c>
      <c r="B542" s="37" t="s">
        <v>785</v>
      </c>
      <c r="C542" s="3" t="s">
        <v>0</v>
      </c>
      <c r="D542" s="37" t="s">
        <v>786</v>
      </c>
      <c r="E542" s="314">
        <v>128369.76</v>
      </c>
      <c r="F542" s="314">
        <v>0</v>
      </c>
      <c r="G542" s="314">
        <v>0</v>
      </c>
      <c r="H542" s="314">
        <v>128369.76</v>
      </c>
      <c r="I542" s="314"/>
    </row>
    <row r="543" spans="1:10" x14ac:dyDescent="0.2">
      <c r="A543" s="46">
        <v>110221</v>
      </c>
      <c r="B543" s="37" t="s">
        <v>1521</v>
      </c>
      <c r="C543" s="3" t="s">
        <v>0</v>
      </c>
      <c r="D543" s="37" t="s">
        <v>1522</v>
      </c>
      <c r="E543" s="314">
        <v>1213497.81</v>
      </c>
      <c r="F543" s="314">
        <v>0</v>
      </c>
      <c r="G543" s="314">
        <v>149788.65</v>
      </c>
      <c r="H543" s="314">
        <v>1363286.46</v>
      </c>
      <c r="I543" s="314"/>
    </row>
    <row r="544" spans="1:10" x14ac:dyDescent="0.2">
      <c r="A544" s="46">
        <v>112615</v>
      </c>
      <c r="B544" s="37" t="s">
        <v>1631</v>
      </c>
      <c r="C544" s="3" t="s">
        <v>0</v>
      </c>
      <c r="D544" s="37" t="s">
        <v>1632</v>
      </c>
      <c r="E544" s="314">
        <v>828485.62</v>
      </c>
      <c r="F544" s="314">
        <v>0</v>
      </c>
      <c r="G544" s="314">
        <v>72906.73</v>
      </c>
      <c r="H544" s="314">
        <v>901392.35</v>
      </c>
      <c r="I544" s="314"/>
    </row>
    <row r="545" spans="1:10" x14ac:dyDescent="0.2">
      <c r="A545" s="39" t="s">
        <v>0</v>
      </c>
      <c r="B545" s="15" t="s">
        <v>0</v>
      </c>
      <c r="C545" s="3" t="s">
        <v>0</v>
      </c>
      <c r="D545" s="15" t="s">
        <v>0</v>
      </c>
      <c r="E545" s="315"/>
      <c r="F545" s="315"/>
      <c r="G545" s="315"/>
      <c r="H545" s="315"/>
      <c r="I545" s="315"/>
    </row>
    <row r="546" spans="1:10" x14ac:dyDescent="0.2">
      <c r="A546" s="34">
        <v>182</v>
      </c>
      <c r="B546" s="35" t="s">
        <v>787</v>
      </c>
      <c r="C546" s="3" t="s">
        <v>0</v>
      </c>
      <c r="D546" s="35" t="s">
        <v>788</v>
      </c>
      <c r="E546" s="313">
        <v>1445860.45</v>
      </c>
      <c r="F546" s="313">
        <v>54366.239999999998</v>
      </c>
      <c r="G546" s="313">
        <v>265884.59999999998</v>
      </c>
      <c r="H546" s="313">
        <v>1657378.81</v>
      </c>
      <c r="I546" s="313"/>
      <c r="J546" s="317">
        <f>VLOOKUP(A546,'DE PARA'!A:E,5,0)</f>
        <v>0</v>
      </c>
    </row>
    <row r="547" spans="1:10" x14ac:dyDescent="0.2">
      <c r="A547" s="34">
        <v>183</v>
      </c>
      <c r="B547" s="35" t="s">
        <v>789</v>
      </c>
      <c r="C547" s="3" t="s">
        <v>0</v>
      </c>
      <c r="D547" s="35" t="s">
        <v>788</v>
      </c>
      <c r="E547" s="313">
        <v>1445860.45</v>
      </c>
      <c r="F547" s="313">
        <v>54366.239999999998</v>
      </c>
      <c r="G547" s="313">
        <v>265884.59999999998</v>
      </c>
      <c r="H547" s="313">
        <v>1657378.81</v>
      </c>
      <c r="I547" s="313"/>
      <c r="J547" s="317">
        <f>VLOOKUP(A547,'DE PARA'!A:E,5,0)</f>
        <v>0</v>
      </c>
    </row>
    <row r="548" spans="1:10" x14ac:dyDescent="0.2">
      <c r="A548" s="46">
        <v>188</v>
      </c>
      <c r="B548" s="37" t="s">
        <v>790</v>
      </c>
      <c r="C548" s="3" t="s">
        <v>0</v>
      </c>
      <c r="D548" s="37" t="s">
        <v>791</v>
      </c>
      <c r="E548" s="314">
        <v>1041218.62</v>
      </c>
      <c r="F548" s="314">
        <v>54366.239999999998</v>
      </c>
      <c r="G548" s="314">
        <v>214154.96</v>
      </c>
      <c r="H548" s="314">
        <v>1201007.3400000001</v>
      </c>
      <c r="I548" s="314">
        <f>G548-F548</f>
        <v>159788.72</v>
      </c>
      <c r="J548" s="317" t="str">
        <f>VLOOKUP(A548,'DE PARA'!A:E,5,0)</f>
        <v>4.3</v>
      </c>
    </row>
    <row r="549" spans="1:10" x14ac:dyDescent="0.2">
      <c r="A549" s="46">
        <v>40191</v>
      </c>
      <c r="B549" s="37" t="s">
        <v>793</v>
      </c>
      <c r="C549" s="3" t="s">
        <v>0</v>
      </c>
      <c r="D549" s="37" t="s">
        <v>794</v>
      </c>
      <c r="E549" s="314">
        <v>304702.14</v>
      </c>
      <c r="F549" s="314">
        <v>0</v>
      </c>
      <c r="G549" s="314">
        <v>43762.05</v>
      </c>
      <c r="H549" s="314">
        <v>348464.19</v>
      </c>
      <c r="I549" s="314">
        <f>G549-F549</f>
        <v>43762.05</v>
      </c>
      <c r="J549" s="317" t="s">
        <v>792</v>
      </c>
    </row>
    <row r="550" spans="1:10" x14ac:dyDescent="0.2">
      <c r="A550" s="46">
        <v>105325</v>
      </c>
      <c r="B550" s="37" t="s">
        <v>795</v>
      </c>
      <c r="C550" s="3" t="s">
        <v>0</v>
      </c>
      <c r="D550" s="37" t="s">
        <v>796</v>
      </c>
      <c r="E550" s="314">
        <v>93937.58</v>
      </c>
      <c r="F550" s="314">
        <v>0</v>
      </c>
      <c r="G550" s="314">
        <v>7446.79</v>
      </c>
      <c r="H550" s="314">
        <v>101384.37</v>
      </c>
      <c r="I550" s="314">
        <f>G550-F550</f>
        <v>7446.79</v>
      </c>
      <c r="J550" s="317" t="s">
        <v>792</v>
      </c>
    </row>
    <row r="551" spans="1:10" x14ac:dyDescent="0.2">
      <c r="A551" s="46">
        <v>108391</v>
      </c>
      <c r="B551" s="37" t="s">
        <v>797</v>
      </c>
      <c r="C551" s="3" t="s">
        <v>0</v>
      </c>
      <c r="D551" s="37" t="s">
        <v>798</v>
      </c>
      <c r="E551" s="314">
        <v>6002.11</v>
      </c>
      <c r="F551" s="314">
        <v>0</v>
      </c>
      <c r="G551" s="314">
        <v>520.79999999999995</v>
      </c>
      <c r="H551" s="314">
        <v>6522.91</v>
      </c>
      <c r="I551" s="314">
        <f>G551-F551</f>
        <v>520.79999999999995</v>
      </c>
      <c r="J551" s="317" t="s">
        <v>792</v>
      </c>
    </row>
    <row r="552" spans="1:10" x14ac:dyDescent="0.2">
      <c r="A552" s="39" t="s">
        <v>0</v>
      </c>
      <c r="B552" s="15" t="s">
        <v>0</v>
      </c>
      <c r="C552" s="3" t="s">
        <v>0</v>
      </c>
      <c r="D552" s="15" t="s">
        <v>0</v>
      </c>
      <c r="E552" s="315"/>
      <c r="F552" s="315"/>
      <c r="G552" s="315"/>
      <c r="H552" s="315"/>
      <c r="I552" s="315"/>
    </row>
    <row r="553" spans="1:10" x14ac:dyDescent="0.2">
      <c r="A553" s="34">
        <v>87</v>
      </c>
      <c r="B553" s="35" t="s">
        <v>799</v>
      </c>
      <c r="C553" s="3" t="s">
        <v>0</v>
      </c>
      <c r="D553" s="35" t="s">
        <v>800</v>
      </c>
      <c r="E553" s="313">
        <v>6917.56</v>
      </c>
      <c r="F553" s="313">
        <v>0</v>
      </c>
      <c r="G553" s="313">
        <v>1646.81</v>
      </c>
      <c r="H553" s="313">
        <v>8564.3700000000008</v>
      </c>
      <c r="I553" s="314">
        <f>G553-F553</f>
        <v>1646.81</v>
      </c>
      <c r="J553" s="317" t="s">
        <v>792</v>
      </c>
    </row>
    <row r="554" spans="1:10" x14ac:dyDescent="0.2">
      <c r="A554" s="34">
        <v>88</v>
      </c>
      <c r="B554" s="35" t="s">
        <v>801</v>
      </c>
      <c r="C554" s="3" t="s">
        <v>0</v>
      </c>
      <c r="D554" s="35" t="s">
        <v>800</v>
      </c>
      <c r="E554" s="313">
        <v>6917.56</v>
      </c>
      <c r="F554" s="313">
        <v>0</v>
      </c>
      <c r="G554" s="313">
        <v>1646.81</v>
      </c>
      <c r="H554" s="313">
        <v>8564.3700000000008</v>
      </c>
      <c r="I554" s="313"/>
    </row>
    <row r="555" spans="1:10" x14ac:dyDescent="0.2">
      <c r="A555" s="46">
        <v>127</v>
      </c>
      <c r="B555" s="37" t="s">
        <v>802</v>
      </c>
      <c r="C555" s="3" t="s">
        <v>0</v>
      </c>
      <c r="D555" s="37" t="s">
        <v>803</v>
      </c>
      <c r="E555" s="314">
        <v>6541.49</v>
      </c>
      <c r="F555" s="314">
        <v>0</v>
      </c>
      <c r="G555" s="314">
        <v>1646.81</v>
      </c>
      <c r="H555" s="314">
        <v>8188.3</v>
      </c>
      <c r="I555" s="314"/>
    </row>
    <row r="556" spans="1:10" x14ac:dyDescent="0.2">
      <c r="A556" s="46">
        <v>109460</v>
      </c>
      <c r="B556" s="37" t="s">
        <v>2061</v>
      </c>
      <c r="C556" s="3" t="s">
        <v>0</v>
      </c>
      <c r="D556" s="37" t="s">
        <v>2062</v>
      </c>
      <c r="E556" s="314">
        <v>376.07</v>
      </c>
      <c r="F556" s="314">
        <v>0</v>
      </c>
      <c r="G556" s="314">
        <v>0</v>
      </c>
      <c r="H556" s="314">
        <v>376.07</v>
      </c>
      <c r="I556" s="314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W1142"/>
  <sheetViews>
    <sheetView showGridLines="0" tabSelected="1" zoomScale="110" zoomScaleNormal="110" workbookViewId="0">
      <selection sqref="A1:W166"/>
    </sheetView>
  </sheetViews>
  <sheetFormatPr defaultColWidth="14.42578125" defaultRowHeight="13.5" customHeight="1" outlineLevelCol="1" x14ac:dyDescent="0.25"/>
  <cols>
    <col min="1" max="1" width="10.140625" style="497" customWidth="1"/>
    <col min="2" max="2" width="2.28515625" style="497" customWidth="1"/>
    <col min="3" max="4" width="2" style="497" customWidth="1"/>
    <col min="5" max="5" width="45.5703125" style="497" bestFit="1" customWidth="1"/>
    <col min="6" max="6" width="15.28515625" style="497" customWidth="1"/>
    <col min="7" max="7" width="13.5703125" style="497" hidden="1" customWidth="1" outlineLevel="1"/>
    <col min="8" max="8" width="12.42578125" style="497" hidden="1" customWidth="1" outlineLevel="1"/>
    <col min="9" max="10" width="12.28515625" style="497" hidden="1" customWidth="1" outlineLevel="1"/>
    <col min="11" max="11" width="13.7109375" style="497" customWidth="1" collapsed="1"/>
    <col min="12" max="12" width="13.5703125" style="497" hidden="1" customWidth="1" outlineLevel="1"/>
    <col min="13" max="13" width="11" style="497" hidden="1" customWidth="1" outlineLevel="1"/>
    <col min="14" max="14" width="11.85546875" style="497" hidden="1" customWidth="1" outlineLevel="1"/>
    <col min="15" max="15" width="11.85546875" style="590" hidden="1" customWidth="1" outlineLevel="1"/>
    <col min="16" max="16" width="13.7109375" style="497" bestFit="1" customWidth="1" collapsed="1"/>
    <col min="17" max="17" width="14.7109375" style="497" hidden="1" customWidth="1" outlineLevel="1"/>
    <col min="18" max="19" width="11.85546875" style="497" hidden="1" customWidth="1" outlineLevel="1"/>
    <col min="20" max="20" width="13.5703125" style="497" hidden="1" customWidth="1" outlineLevel="1"/>
    <col min="21" max="21" width="14.42578125" style="497" bestFit="1" customWidth="1" collapsed="1"/>
    <col min="22" max="22" width="13.5703125" style="497" bestFit="1" customWidth="1"/>
    <col min="23" max="23" width="11.5703125" style="497" bestFit="1" customWidth="1"/>
    <col min="24" max="24" width="17.140625" style="523" customWidth="1"/>
    <col min="25" max="25" width="27.42578125" style="497" bestFit="1" customWidth="1"/>
    <col min="26" max="26" width="13.140625" style="497" customWidth="1"/>
    <col min="27" max="42" width="9.140625" style="497" customWidth="1"/>
    <col min="43" max="46" width="14.42578125" style="497" customWidth="1"/>
    <col min="47" max="16384" width="14.42578125" style="497"/>
  </cols>
  <sheetData>
    <row r="1" spans="1:43" ht="13.5" customHeight="1" x14ac:dyDescent="0.25">
      <c r="A1" s="219"/>
      <c r="B1" s="700" t="s">
        <v>811</v>
      </c>
      <c r="C1" s="701"/>
      <c r="D1" s="701"/>
      <c r="E1" s="701"/>
      <c r="F1" s="701"/>
      <c r="G1" s="219"/>
      <c r="H1" s="494"/>
      <c r="I1" s="190"/>
      <c r="J1" s="183"/>
      <c r="K1" s="183"/>
      <c r="L1" s="183"/>
      <c r="M1" s="183"/>
      <c r="N1" s="192"/>
      <c r="O1" s="329"/>
      <c r="P1" s="495"/>
      <c r="Q1" s="495"/>
      <c r="R1" s="219"/>
      <c r="S1" s="219"/>
      <c r="T1" s="219"/>
      <c r="U1" s="219"/>
      <c r="V1" s="219"/>
      <c r="W1" s="494"/>
      <c r="X1" s="496"/>
      <c r="Y1" s="183"/>
      <c r="Z1" s="183"/>
      <c r="AA1" s="183"/>
      <c r="AB1" s="183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</row>
    <row r="2" spans="1:43" ht="21.75" customHeight="1" x14ac:dyDescent="0.25">
      <c r="A2" s="219"/>
      <c r="B2" s="702" t="s">
        <v>812</v>
      </c>
      <c r="C2" s="701"/>
      <c r="D2" s="701"/>
      <c r="E2" s="701"/>
      <c r="F2" s="701"/>
      <c r="G2" s="498"/>
      <c r="H2" s="494"/>
      <c r="I2" s="190"/>
      <c r="J2" s="183"/>
      <c r="K2" s="183"/>
      <c r="L2" s="183"/>
      <c r="M2" s="183"/>
      <c r="N2" s="192"/>
      <c r="O2" s="329"/>
      <c r="P2" s="192"/>
      <c r="Q2" s="192"/>
      <c r="R2" s="219"/>
      <c r="S2" s="219"/>
      <c r="T2" s="219"/>
      <c r="U2" s="219"/>
      <c r="V2" s="219"/>
      <c r="W2" s="494"/>
      <c r="X2" s="496"/>
      <c r="Y2" s="183"/>
      <c r="Z2" s="183"/>
      <c r="AA2" s="183"/>
      <c r="AB2" s="183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</row>
    <row r="3" spans="1:43" ht="23.25" customHeight="1" x14ac:dyDescent="0.25">
      <c r="A3" s="190"/>
      <c r="B3" s="703" t="s">
        <v>813</v>
      </c>
      <c r="C3" s="704"/>
      <c r="D3" s="704"/>
      <c r="E3" s="704"/>
      <c r="F3" s="704"/>
      <c r="G3" s="498"/>
      <c r="H3" s="498"/>
      <c r="I3" s="499">
        <v>1512314</v>
      </c>
      <c r="J3" s="183"/>
      <c r="K3" s="183"/>
      <c r="L3" s="183"/>
      <c r="M3" s="183"/>
      <c r="N3" s="192"/>
      <c r="O3" s="329"/>
      <c r="P3" s="192"/>
      <c r="Q3" s="221"/>
      <c r="R3" s="219"/>
      <c r="S3" s="219"/>
      <c r="T3" s="219"/>
      <c r="U3" s="219"/>
      <c r="V3" s="219"/>
      <c r="W3" s="494"/>
      <c r="X3" s="496"/>
      <c r="Y3" s="183"/>
      <c r="Z3" s="183"/>
      <c r="AA3" s="183"/>
      <c r="AB3" s="183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</row>
    <row r="4" spans="1:43" ht="13.5" customHeight="1" x14ac:dyDescent="0.25">
      <c r="A4" s="479" t="s">
        <v>814</v>
      </c>
      <c r="B4" s="178"/>
      <c r="C4" s="178"/>
      <c r="D4" s="178"/>
      <c r="E4" s="178"/>
      <c r="F4" s="177"/>
      <c r="G4" s="380"/>
      <c r="H4" s="177"/>
      <c r="I4" s="480">
        <v>602030</v>
      </c>
      <c r="J4" s="500">
        <v>745996</v>
      </c>
      <c r="K4" s="500"/>
      <c r="L4" s="500"/>
      <c r="M4" s="500"/>
      <c r="N4" s="193"/>
      <c r="O4" s="501"/>
      <c r="P4" s="193"/>
      <c r="Q4" s="193"/>
      <c r="R4" s="219"/>
      <c r="S4" s="219"/>
      <c r="T4" s="219"/>
      <c r="U4" s="502"/>
      <c r="V4" s="195"/>
      <c r="W4" s="191"/>
      <c r="X4" s="496"/>
      <c r="Y4" s="183"/>
      <c r="Z4" s="183"/>
      <c r="AA4" s="183"/>
      <c r="AB4" s="183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</row>
    <row r="5" spans="1:43" ht="31.5" customHeight="1" x14ac:dyDescent="0.25">
      <c r="B5" s="503"/>
      <c r="C5" s="503"/>
      <c r="D5" s="503"/>
      <c r="E5" s="504" t="s">
        <v>815</v>
      </c>
      <c r="F5" s="618" t="s">
        <v>816</v>
      </c>
      <c r="G5" s="619" t="s">
        <v>817</v>
      </c>
      <c r="H5" s="618" t="s">
        <v>818</v>
      </c>
      <c r="I5" s="618" t="s">
        <v>819</v>
      </c>
      <c r="J5" s="620" t="s">
        <v>820</v>
      </c>
      <c r="K5" s="621" t="s">
        <v>821</v>
      </c>
      <c r="L5" s="620" t="s">
        <v>822</v>
      </c>
      <c r="M5" s="620" t="s">
        <v>823</v>
      </c>
      <c r="N5" s="622" t="s">
        <v>824</v>
      </c>
      <c r="O5" s="623" t="s">
        <v>825</v>
      </c>
      <c r="P5" s="620" t="s">
        <v>826</v>
      </c>
      <c r="Q5" s="622" t="s">
        <v>827</v>
      </c>
      <c r="R5" s="622" t="s">
        <v>828</v>
      </c>
      <c r="S5" s="622" t="s">
        <v>829</v>
      </c>
      <c r="T5" s="622" t="s">
        <v>830</v>
      </c>
      <c r="U5" s="622" t="s">
        <v>831</v>
      </c>
      <c r="V5" s="624" t="s">
        <v>832</v>
      </c>
      <c r="W5" s="625" t="s">
        <v>833</v>
      </c>
      <c r="X5" s="50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5" x14ac:dyDescent="0.25">
      <c r="A6" s="479" t="s">
        <v>834</v>
      </c>
      <c r="B6" s="503"/>
      <c r="C6" s="503"/>
      <c r="D6" s="503"/>
      <c r="E6" s="503"/>
      <c r="F6" s="618"/>
      <c r="G6" s="626"/>
      <c r="H6" s="618"/>
      <c r="I6" s="618"/>
      <c r="J6" s="620"/>
      <c r="K6" s="620"/>
      <c r="L6" s="620"/>
      <c r="M6" s="620"/>
      <c r="N6" s="622"/>
      <c r="O6" s="623"/>
      <c r="P6" s="622"/>
      <c r="Q6" s="622"/>
      <c r="R6" s="627"/>
      <c r="S6" s="627"/>
      <c r="T6" s="627"/>
      <c r="U6" s="622"/>
      <c r="V6" s="624"/>
      <c r="W6" s="628"/>
      <c r="X6" s="50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3.5" customHeight="1" x14ac:dyDescent="0.25">
      <c r="A7" s="180">
        <v>1</v>
      </c>
      <c r="B7" s="705" t="s">
        <v>835</v>
      </c>
      <c r="C7" s="705"/>
      <c r="D7" s="705"/>
      <c r="E7" s="706"/>
      <c r="F7" s="629">
        <v>17490000</v>
      </c>
      <c r="G7" s="506">
        <v>1043212.33</v>
      </c>
      <c r="H7" s="506">
        <v>1000308.34</v>
      </c>
      <c r="I7" s="506">
        <v>1306917.25</v>
      </c>
      <c r="J7" s="506">
        <v>1041738.31</v>
      </c>
      <c r="K7" s="630">
        <v>4392176.2300000004</v>
      </c>
      <c r="L7" s="506">
        <v>1012149.33</v>
      </c>
      <c r="M7" s="506">
        <v>1071345.93</v>
      </c>
      <c r="N7" s="506">
        <v>961224.33</v>
      </c>
      <c r="O7" s="506">
        <v>1058722.08</v>
      </c>
      <c r="P7" s="630">
        <v>4103441.67</v>
      </c>
      <c r="Q7" s="631">
        <v>1011987.42</v>
      </c>
      <c r="R7" s="631">
        <v>1129692.3799999999</v>
      </c>
      <c r="S7" s="631">
        <v>1411471.74</v>
      </c>
      <c r="T7" s="631">
        <v>1556356.59</v>
      </c>
      <c r="U7" s="632">
        <v>5109508.13</v>
      </c>
      <c r="V7" s="630">
        <v>13605126.030000001</v>
      </c>
      <c r="W7" s="633">
        <v>0.77788027615780453</v>
      </c>
      <c r="X7" s="402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3.5" customHeight="1" x14ac:dyDescent="0.25">
      <c r="A8" s="181" t="s">
        <v>836</v>
      </c>
      <c r="B8" s="681" t="s">
        <v>837</v>
      </c>
      <c r="C8" s="682"/>
      <c r="D8" s="682"/>
      <c r="E8" s="683"/>
      <c r="F8" s="507">
        <v>12700000</v>
      </c>
      <c r="G8" s="508">
        <v>891667</v>
      </c>
      <c r="H8" s="509">
        <v>891667</v>
      </c>
      <c r="I8" s="508">
        <v>891667</v>
      </c>
      <c r="J8" s="508">
        <v>891667</v>
      </c>
      <c r="K8" s="397">
        <v>3566668</v>
      </c>
      <c r="L8" s="510">
        <v>891667</v>
      </c>
      <c r="M8" s="510">
        <v>891667</v>
      </c>
      <c r="N8" s="510">
        <v>891667</v>
      </c>
      <c r="O8" s="511">
        <v>891667</v>
      </c>
      <c r="P8" s="397">
        <v>3566668</v>
      </c>
      <c r="Q8" s="511">
        <v>891667</v>
      </c>
      <c r="R8" s="511">
        <v>891667</v>
      </c>
      <c r="S8" s="511">
        <v>891667</v>
      </c>
      <c r="T8" s="511">
        <v>2891663</v>
      </c>
      <c r="U8" s="397">
        <v>5566664</v>
      </c>
      <c r="V8" s="381">
        <v>12700000</v>
      </c>
      <c r="W8" s="353">
        <v>1</v>
      </c>
      <c r="X8" s="51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3.5" customHeight="1" x14ac:dyDescent="0.25">
      <c r="A9" s="182" t="s">
        <v>838</v>
      </c>
      <c r="B9" s="698" t="s">
        <v>839</v>
      </c>
      <c r="C9" s="679"/>
      <c r="D9" s="679"/>
      <c r="E9" s="679"/>
      <c r="F9" s="381">
        <v>4103000</v>
      </c>
      <c r="G9" s="513">
        <v>151545.32999999999</v>
      </c>
      <c r="H9" s="513">
        <v>108641.34</v>
      </c>
      <c r="I9" s="513">
        <v>415250.25</v>
      </c>
      <c r="J9" s="513">
        <v>150071.31</v>
      </c>
      <c r="K9" s="397">
        <v>825508.23</v>
      </c>
      <c r="L9" s="513">
        <v>120482.33</v>
      </c>
      <c r="M9" s="513">
        <v>179678.93</v>
      </c>
      <c r="N9" s="513">
        <v>69557.33</v>
      </c>
      <c r="O9" s="513">
        <v>167055.07999999999</v>
      </c>
      <c r="P9" s="397">
        <v>536773.67000000004</v>
      </c>
      <c r="Q9" s="513">
        <v>120320.42</v>
      </c>
      <c r="R9" s="513">
        <v>238025.38</v>
      </c>
      <c r="S9" s="513">
        <v>519804.74000000005</v>
      </c>
      <c r="T9" s="513">
        <v>-1335306.4099999999</v>
      </c>
      <c r="U9" s="397">
        <v>-457155.86999999988</v>
      </c>
      <c r="V9" s="381">
        <v>905126.03000000014</v>
      </c>
      <c r="W9" s="353">
        <v>0.2206010309529613</v>
      </c>
      <c r="X9" s="434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3.5" customHeight="1" x14ac:dyDescent="0.25">
      <c r="A10" s="182" t="s">
        <v>840</v>
      </c>
      <c r="B10" s="478"/>
      <c r="C10" s="681" t="s">
        <v>841</v>
      </c>
      <c r="D10" s="682"/>
      <c r="E10" s="683"/>
      <c r="F10" s="514">
        <v>0</v>
      </c>
      <c r="G10" s="514">
        <v>0</v>
      </c>
      <c r="H10" s="514">
        <v>0</v>
      </c>
      <c r="I10" s="514">
        <v>0</v>
      </c>
      <c r="J10" s="514">
        <v>0</v>
      </c>
      <c r="K10" s="514">
        <v>0</v>
      </c>
      <c r="L10" s="237">
        <v>0</v>
      </c>
      <c r="M10" s="237">
        <v>0</v>
      </c>
      <c r="N10" s="237">
        <v>0</v>
      </c>
      <c r="O10" s="237">
        <v>0</v>
      </c>
      <c r="P10" s="514">
        <v>0</v>
      </c>
      <c r="Q10" s="237">
        <v>0</v>
      </c>
      <c r="R10" s="237">
        <v>0</v>
      </c>
      <c r="S10" s="237">
        <v>0</v>
      </c>
      <c r="T10" s="237">
        <v>0</v>
      </c>
      <c r="U10" s="250">
        <v>0</v>
      </c>
      <c r="V10" s="237">
        <v>0</v>
      </c>
      <c r="W10" s="237">
        <v>0</v>
      </c>
      <c r="X10" s="50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3.5" customHeight="1" x14ac:dyDescent="0.25">
      <c r="A11" s="182" t="s">
        <v>842</v>
      </c>
      <c r="B11" s="478"/>
      <c r="C11" s="681" t="s">
        <v>843</v>
      </c>
      <c r="D11" s="682"/>
      <c r="E11" s="683"/>
      <c r="F11" s="514">
        <v>0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237">
        <v>0</v>
      </c>
      <c r="M11" s="237">
        <v>0</v>
      </c>
      <c r="N11" s="237">
        <v>0</v>
      </c>
      <c r="O11" s="237">
        <v>0</v>
      </c>
      <c r="P11" s="514">
        <v>0</v>
      </c>
      <c r="Q11" s="237">
        <v>0</v>
      </c>
      <c r="R11" s="237">
        <v>0</v>
      </c>
      <c r="S11" s="237">
        <v>0</v>
      </c>
      <c r="T11" s="237">
        <v>0</v>
      </c>
      <c r="U11" s="250">
        <v>0</v>
      </c>
      <c r="V11" s="237">
        <v>0</v>
      </c>
      <c r="W11" s="237">
        <v>0</v>
      </c>
      <c r="X11" s="50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3.5" customHeight="1" x14ac:dyDescent="0.25">
      <c r="A12" s="182" t="s">
        <v>844</v>
      </c>
      <c r="B12" s="478"/>
      <c r="C12" s="681" t="s">
        <v>845</v>
      </c>
      <c r="D12" s="682"/>
      <c r="E12" s="683"/>
      <c r="F12" s="515">
        <v>-127000</v>
      </c>
      <c r="G12" s="235">
        <v>-8916.67</v>
      </c>
      <c r="H12" s="235">
        <v>-8916.67</v>
      </c>
      <c r="I12" s="235">
        <v>-8916.67</v>
      </c>
      <c r="J12" s="235">
        <v>-8916.67</v>
      </c>
      <c r="K12" s="235">
        <v>-35666.68</v>
      </c>
      <c r="L12" s="235">
        <v>-8916.67</v>
      </c>
      <c r="M12" s="235">
        <v>-8916.67</v>
      </c>
      <c r="N12" s="235">
        <v>-8916.67</v>
      </c>
      <c r="O12" s="235">
        <v>-8916.67</v>
      </c>
      <c r="P12" s="235">
        <v>-35666.68</v>
      </c>
      <c r="Q12" s="235">
        <v>-8916.67</v>
      </c>
      <c r="R12" s="235">
        <v>-8916.67</v>
      </c>
      <c r="S12" s="235">
        <v>-8916.67</v>
      </c>
      <c r="T12" s="235">
        <v>-28916.63</v>
      </c>
      <c r="U12" s="235">
        <v>-55666.64</v>
      </c>
      <c r="V12" s="515">
        <v>-127000</v>
      </c>
      <c r="W12" s="353">
        <v>1</v>
      </c>
      <c r="X12" s="51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3.5" customHeight="1" x14ac:dyDescent="0.25">
      <c r="A13" s="182" t="s">
        <v>846</v>
      </c>
      <c r="B13" s="478"/>
      <c r="C13" s="681" t="s">
        <v>847</v>
      </c>
      <c r="D13" s="682"/>
      <c r="E13" s="683"/>
      <c r="F13" s="614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237">
        <v>0</v>
      </c>
      <c r="M13" s="237">
        <v>0</v>
      </c>
      <c r="N13" s="237">
        <v>0</v>
      </c>
      <c r="O13" s="237">
        <v>0</v>
      </c>
      <c r="P13" s="514">
        <v>0</v>
      </c>
      <c r="Q13" s="237">
        <v>0</v>
      </c>
      <c r="R13" s="237">
        <v>0</v>
      </c>
      <c r="S13" s="237">
        <v>0</v>
      </c>
      <c r="T13" s="237">
        <v>0</v>
      </c>
      <c r="U13" s="250">
        <v>0</v>
      </c>
      <c r="V13" s="607">
        <v>0</v>
      </c>
      <c r="W13" s="237">
        <v>0</v>
      </c>
      <c r="X13" s="50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3.5" customHeight="1" x14ac:dyDescent="0.25">
      <c r="A14" s="182" t="s">
        <v>848</v>
      </c>
      <c r="B14" s="478"/>
      <c r="C14" s="681" t="s">
        <v>849</v>
      </c>
      <c r="D14" s="682"/>
      <c r="E14" s="683"/>
      <c r="F14" s="515">
        <v>-1980000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237">
        <v>0</v>
      </c>
      <c r="M14" s="237">
        <v>0</v>
      </c>
      <c r="N14" s="237">
        <v>0</v>
      </c>
      <c r="O14" s="237">
        <v>0</v>
      </c>
      <c r="P14" s="514">
        <v>0</v>
      </c>
      <c r="Q14" s="237">
        <v>0</v>
      </c>
      <c r="R14" s="237">
        <v>0</v>
      </c>
      <c r="S14" s="237">
        <v>0</v>
      </c>
      <c r="T14" s="235">
        <v>-1980000</v>
      </c>
      <c r="U14" s="235">
        <v>-1980000</v>
      </c>
      <c r="V14" s="515">
        <v>-1980000</v>
      </c>
      <c r="W14" s="353">
        <v>1</v>
      </c>
      <c r="X14" s="50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3.5" customHeight="1" x14ac:dyDescent="0.25">
      <c r="A15" s="182" t="s">
        <v>850</v>
      </c>
      <c r="B15" s="478"/>
      <c r="C15" s="676" t="s">
        <v>851</v>
      </c>
      <c r="D15" s="679"/>
      <c r="E15" s="680"/>
      <c r="F15" s="507">
        <v>6210000</v>
      </c>
      <c r="G15" s="513">
        <v>160462</v>
      </c>
      <c r="H15" s="513">
        <v>117558.01</v>
      </c>
      <c r="I15" s="513">
        <v>424166.92</v>
      </c>
      <c r="J15" s="513">
        <v>158987.98000000001</v>
      </c>
      <c r="K15" s="397">
        <v>861174.90999999992</v>
      </c>
      <c r="L15" s="513">
        <v>129399</v>
      </c>
      <c r="M15" s="513">
        <v>188595.6</v>
      </c>
      <c r="N15" s="513">
        <v>78474</v>
      </c>
      <c r="O15" s="513">
        <v>175971.75</v>
      </c>
      <c r="P15" s="397">
        <v>572440.35</v>
      </c>
      <c r="Q15" s="517">
        <v>129237.09</v>
      </c>
      <c r="R15" s="517">
        <v>246942.05000000002</v>
      </c>
      <c r="S15" s="517">
        <v>528721.41</v>
      </c>
      <c r="T15" s="517">
        <v>673610.22</v>
      </c>
      <c r="U15" s="397">
        <v>1578510.77</v>
      </c>
      <c r="V15" s="381">
        <v>3012126.0300000003</v>
      </c>
      <c r="W15" s="518">
        <v>0.48504444927536239</v>
      </c>
      <c r="X15" s="50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3.5" customHeight="1" x14ac:dyDescent="0.25">
      <c r="A16" s="519" t="s">
        <v>852</v>
      </c>
      <c r="B16" s="713" t="s">
        <v>853</v>
      </c>
      <c r="C16" s="682"/>
      <c r="D16" s="682"/>
      <c r="E16" s="682"/>
      <c r="F16" s="381">
        <v>687000</v>
      </c>
      <c r="G16" s="514">
        <v>0</v>
      </c>
      <c r="H16" s="514">
        <v>0</v>
      </c>
      <c r="I16" s="514">
        <v>0</v>
      </c>
      <c r="J16" s="514">
        <v>0</v>
      </c>
      <c r="K16" s="238">
        <v>0</v>
      </c>
      <c r="L16" s="520">
        <v>0</v>
      </c>
      <c r="M16" s="520">
        <v>0</v>
      </c>
      <c r="N16" s="520">
        <v>0</v>
      </c>
      <c r="O16" s="237">
        <v>0</v>
      </c>
      <c r="P16" s="237">
        <v>0</v>
      </c>
      <c r="Q16" s="520">
        <v>0</v>
      </c>
      <c r="R16" s="520">
        <v>0</v>
      </c>
      <c r="S16" s="520">
        <v>0</v>
      </c>
      <c r="T16" s="520">
        <v>0</v>
      </c>
      <c r="U16" s="250">
        <v>0</v>
      </c>
      <c r="V16" s="238">
        <v>0</v>
      </c>
      <c r="W16" s="237">
        <v>0</v>
      </c>
      <c r="X16" s="521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4" ht="13.5" customHeight="1" x14ac:dyDescent="0.25">
      <c r="A17" s="519" t="s">
        <v>854</v>
      </c>
      <c r="B17" s="466"/>
      <c r="C17" s="714" t="s">
        <v>855</v>
      </c>
      <c r="D17" s="682"/>
      <c r="E17" s="682"/>
      <c r="F17" s="381">
        <v>687000</v>
      </c>
      <c r="G17" s="514">
        <v>0</v>
      </c>
      <c r="H17" s="514">
        <v>0</v>
      </c>
      <c r="I17" s="514">
        <v>0</v>
      </c>
      <c r="J17" s="514">
        <v>0</v>
      </c>
      <c r="K17" s="238">
        <v>0</v>
      </c>
      <c r="L17" s="520">
        <v>0</v>
      </c>
      <c r="M17" s="520">
        <v>0</v>
      </c>
      <c r="N17" s="520">
        <v>0</v>
      </c>
      <c r="O17" s="237">
        <v>0</v>
      </c>
      <c r="P17" s="237">
        <v>0</v>
      </c>
      <c r="Q17" s="520">
        <v>0</v>
      </c>
      <c r="R17" s="520">
        <v>0</v>
      </c>
      <c r="S17" s="520">
        <v>0</v>
      </c>
      <c r="T17" s="520">
        <v>0</v>
      </c>
      <c r="U17" s="250">
        <v>0</v>
      </c>
      <c r="V17" s="237">
        <v>0</v>
      </c>
      <c r="W17" s="237">
        <v>0</v>
      </c>
      <c r="X17" s="50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4" ht="13.5" customHeight="1" x14ac:dyDescent="0.25">
      <c r="A18" s="519"/>
      <c r="B18" s="466"/>
      <c r="C18" s="466"/>
      <c r="D18" s="474"/>
      <c r="E18" s="474"/>
      <c r="F18" s="397"/>
      <c r="G18" s="436"/>
      <c r="H18" s="437"/>
      <c r="I18" s="437"/>
      <c r="J18" s="437"/>
      <c r="K18" s="237"/>
      <c r="L18" s="522"/>
      <c r="M18" s="437"/>
      <c r="N18" s="522"/>
      <c r="O18" s="482"/>
      <c r="P18" s="483"/>
      <c r="Q18" s="522"/>
      <c r="R18" s="522"/>
      <c r="S18" s="522"/>
      <c r="T18" s="522"/>
      <c r="U18" s="381"/>
      <c r="V18" s="237"/>
      <c r="W18" s="237"/>
      <c r="X18" s="50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4" ht="13.5" customHeight="1" x14ac:dyDescent="0.25">
      <c r="A19" s="180">
        <v>2</v>
      </c>
      <c r="B19" s="715" t="s">
        <v>856</v>
      </c>
      <c r="C19" s="715"/>
      <c r="D19" s="715"/>
      <c r="E19" s="716"/>
      <c r="F19" s="435">
        <v>0</v>
      </c>
      <c r="G19" s="435">
        <v>0</v>
      </c>
      <c r="H19" s="435">
        <v>0</v>
      </c>
      <c r="I19" s="435">
        <v>0</v>
      </c>
      <c r="J19" s="435">
        <v>0</v>
      </c>
      <c r="K19" s="634">
        <v>0</v>
      </c>
      <c r="L19" s="435">
        <v>0</v>
      </c>
      <c r="M19" s="435">
        <v>0</v>
      </c>
      <c r="N19" s="435">
        <v>0</v>
      </c>
      <c r="O19" s="435">
        <v>0</v>
      </c>
      <c r="P19" s="634">
        <v>0</v>
      </c>
      <c r="Q19" s="435">
        <v>0</v>
      </c>
      <c r="R19" s="435">
        <v>0</v>
      </c>
      <c r="S19" s="435">
        <v>0</v>
      </c>
      <c r="T19" s="435">
        <v>0</v>
      </c>
      <c r="U19" s="435">
        <v>0</v>
      </c>
      <c r="V19" s="634">
        <v>0</v>
      </c>
      <c r="W19" s="634">
        <v>0</v>
      </c>
      <c r="X19" s="50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4" ht="13.5" customHeight="1" x14ac:dyDescent="0.25">
      <c r="A20" s="182" t="s">
        <v>857</v>
      </c>
      <c r="B20" s="681" t="s">
        <v>858</v>
      </c>
      <c r="C20" s="682"/>
      <c r="D20" s="682"/>
      <c r="E20" s="683"/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237">
        <v>0</v>
      </c>
      <c r="L20" s="520">
        <v>0</v>
      </c>
      <c r="M20" s="520">
        <v>0</v>
      </c>
      <c r="N20" s="520">
        <v>0</v>
      </c>
      <c r="O20" s="237">
        <v>0</v>
      </c>
      <c r="P20" s="237">
        <v>0</v>
      </c>
      <c r="Q20" s="520">
        <v>0</v>
      </c>
      <c r="R20" s="520">
        <v>0</v>
      </c>
      <c r="S20" s="520">
        <v>0</v>
      </c>
      <c r="T20" s="520">
        <v>0</v>
      </c>
      <c r="U20" s="237">
        <v>0</v>
      </c>
      <c r="V20" s="237">
        <v>0</v>
      </c>
      <c r="W20" s="237">
        <v>0</v>
      </c>
      <c r="X20" s="40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4" ht="13.5" customHeight="1" x14ac:dyDescent="0.25">
      <c r="A21" s="184">
        <v>3</v>
      </c>
      <c r="B21" s="717" t="s">
        <v>859</v>
      </c>
      <c r="C21" s="717"/>
      <c r="D21" s="717"/>
      <c r="E21" s="718"/>
      <c r="F21" s="630">
        <v>4894510</v>
      </c>
      <c r="G21" s="635">
        <v>379981.06</v>
      </c>
      <c r="H21" s="630">
        <v>230960.28</v>
      </c>
      <c r="I21" s="630">
        <v>336956.26</v>
      </c>
      <c r="J21" s="635">
        <v>295946.37</v>
      </c>
      <c r="K21" s="630">
        <v>1243843.97</v>
      </c>
      <c r="L21" s="636">
        <v>189403.97</v>
      </c>
      <c r="M21" s="636">
        <v>682928.25</v>
      </c>
      <c r="N21" s="636">
        <v>522639.26</v>
      </c>
      <c r="O21" s="637">
        <v>234157</v>
      </c>
      <c r="P21" s="630">
        <v>2430433.3199999998</v>
      </c>
      <c r="Q21" s="636">
        <v>287575.11</v>
      </c>
      <c r="R21" s="636">
        <v>329677.36</v>
      </c>
      <c r="S21" s="636">
        <v>158519.65000000002</v>
      </c>
      <c r="T21" s="636">
        <v>2863852.22</v>
      </c>
      <c r="U21" s="637">
        <v>3639624.3400000003</v>
      </c>
      <c r="V21" s="638">
        <v>7313901.6299999999</v>
      </c>
      <c r="W21" s="633">
        <v>1.4943072197216882</v>
      </c>
      <c r="X21" s="505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4" ht="13.5" customHeight="1" x14ac:dyDescent="0.25">
      <c r="A22" s="185" t="s">
        <v>860</v>
      </c>
      <c r="B22" s="676" t="s">
        <v>861</v>
      </c>
      <c r="C22" s="719"/>
      <c r="D22" s="719"/>
      <c r="E22" s="720"/>
      <c r="F22" s="381">
        <v>4894510</v>
      </c>
      <c r="G22" s="436">
        <v>379981.06</v>
      </c>
      <c r="H22" s="481">
        <v>230960.28</v>
      </c>
      <c r="I22" s="481">
        <v>336956.26</v>
      </c>
      <c r="J22" s="481">
        <v>295946.37</v>
      </c>
      <c r="K22" s="397">
        <v>1243843.97</v>
      </c>
      <c r="L22" s="481">
        <v>189403.97</v>
      </c>
      <c r="M22" s="481">
        <v>682928.25</v>
      </c>
      <c r="N22" s="481">
        <v>522639.26</v>
      </c>
      <c r="O22" s="481">
        <v>234157</v>
      </c>
      <c r="P22" s="397">
        <v>1629128.48</v>
      </c>
      <c r="Q22" s="482">
        <v>287575.11</v>
      </c>
      <c r="R22" s="482">
        <v>329677.36</v>
      </c>
      <c r="S22" s="482">
        <v>158519.65000000002</v>
      </c>
      <c r="T22" s="482">
        <v>2863852.22</v>
      </c>
      <c r="U22" s="615">
        <v>3639624.3400000003</v>
      </c>
      <c r="V22" s="381">
        <v>6512596.79</v>
      </c>
      <c r="W22" s="353">
        <v>1.330592192068256</v>
      </c>
      <c r="X22" s="505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4" ht="33.75" customHeight="1" x14ac:dyDescent="0.25">
      <c r="A23" s="185" t="s">
        <v>862</v>
      </c>
      <c r="B23" s="707" t="s">
        <v>863</v>
      </c>
      <c r="C23" s="676"/>
      <c r="D23" s="676"/>
      <c r="E23" s="708"/>
      <c r="F23" s="381">
        <v>2190700</v>
      </c>
      <c r="G23" s="481">
        <v>377594.06</v>
      </c>
      <c r="H23" s="481">
        <v>228573.28</v>
      </c>
      <c r="I23" s="481">
        <v>334569.26</v>
      </c>
      <c r="J23" s="481">
        <v>293559.37</v>
      </c>
      <c r="K23" s="397">
        <v>1234295.97</v>
      </c>
      <c r="L23" s="230">
        <v>184618.97</v>
      </c>
      <c r="M23" s="230">
        <v>280541.24999999994</v>
      </c>
      <c r="N23" s="230">
        <v>520252.26</v>
      </c>
      <c r="O23" s="230">
        <v>231770</v>
      </c>
      <c r="P23" s="397">
        <v>1217182.48</v>
      </c>
      <c r="Q23" s="230">
        <v>254790.11</v>
      </c>
      <c r="R23" s="230">
        <v>227290.36000000002</v>
      </c>
      <c r="S23" s="230">
        <v>156132.65000000002</v>
      </c>
      <c r="T23" s="230">
        <v>111296.27000000002</v>
      </c>
      <c r="U23" s="615">
        <v>749509.39</v>
      </c>
      <c r="V23" s="381">
        <v>3200987.84</v>
      </c>
      <c r="W23" s="353">
        <v>1.461171242068745</v>
      </c>
      <c r="X23" s="505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4" ht="13.5" customHeight="1" x14ac:dyDescent="0.25">
      <c r="A24" s="185" t="s">
        <v>864</v>
      </c>
      <c r="B24" s="709" t="s">
        <v>865</v>
      </c>
      <c r="C24" s="698"/>
      <c r="D24" s="698"/>
      <c r="E24" s="710"/>
      <c r="F24" s="381">
        <v>2540000</v>
      </c>
      <c r="G24" s="514">
        <v>0</v>
      </c>
      <c r="H24" s="514">
        <v>0</v>
      </c>
      <c r="I24" s="514">
        <v>0</v>
      </c>
      <c r="J24" s="514">
        <v>0</v>
      </c>
      <c r="K24" s="595">
        <v>0</v>
      </c>
      <c r="L24" s="514">
        <v>0</v>
      </c>
      <c r="M24" s="514">
        <v>400000</v>
      </c>
      <c r="N24" s="514">
        <v>0</v>
      </c>
      <c r="O24" s="514">
        <v>0</v>
      </c>
      <c r="P24" s="397">
        <v>400000</v>
      </c>
      <c r="Q24" s="514">
        <v>28000</v>
      </c>
      <c r="R24" s="514">
        <v>100000</v>
      </c>
      <c r="S24" s="514"/>
      <c r="T24" s="514">
        <v>2732250</v>
      </c>
      <c r="U24" s="484">
        <v>2860250</v>
      </c>
      <c r="V24" s="596">
        <v>3260250</v>
      </c>
      <c r="W24" s="353">
        <v>1.2835629921259843</v>
      </c>
      <c r="X24" s="505"/>
      <c r="Y24" s="183"/>
      <c r="Z24" s="183"/>
      <c r="AA24" s="183"/>
      <c r="AB24" s="18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</row>
    <row r="25" spans="1:44" ht="13.5" customHeight="1" x14ac:dyDescent="0.25">
      <c r="A25" s="185" t="s">
        <v>866</v>
      </c>
      <c r="B25" s="388" t="s">
        <v>867</v>
      </c>
      <c r="C25" s="389"/>
      <c r="D25" s="389"/>
      <c r="E25" s="390"/>
      <c r="F25" s="381">
        <v>163810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238">
        <v>0</v>
      </c>
      <c r="N25" s="230">
        <v>0</v>
      </c>
      <c r="O25" s="230">
        <v>0</v>
      </c>
      <c r="P25" s="238">
        <v>0</v>
      </c>
      <c r="Q25" s="230">
        <v>0</v>
      </c>
      <c r="R25" s="230">
        <v>0</v>
      </c>
      <c r="S25" s="230">
        <v>0</v>
      </c>
      <c r="T25" s="238">
        <v>17918.95</v>
      </c>
      <c r="U25" s="238">
        <v>17918.95</v>
      </c>
      <c r="V25" s="613">
        <v>17918.95</v>
      </c>
      <c r="W25" s="353">
        <v>0.10938862096331116</v>
      </c>
      <c r="X25" s="505"/>
      <c r="Y25" s="183"/>
      <c r="Z25" s="183"/>
      <c r="AA25" s="183"/>
      <c r="AB25" s="183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</row>
    <row r="26" spans="1:44" ht="13.5" customHeight="1" x14ac:dyDescent="0.25">
      <c r="A26" s="392" t="s">
        <v>868</v>
      </c>
      <c r="B26" s="186" t="s">
        <v>869</v>
      </c>
      <c r="C26" s="187"/>
      <c r="D26" s="187"/>
      <c r="E26" s="188"/>
      <c r="F26" s="514">
        <v>0</v>
      </c>
      <c r="G26" s="436">
        <v>2387</v>
      </c>
      <c r="H26" s="437">
        <v>2387</v>
      </c>
      <c r="I26" s="437">
        <v>2387</v>
      </c>
      <c r="J26" s="437">
        <v>2387</v>
      </c>
      <c r="K26" s="238">
        <v>9548</v>
      </c>
      <c r="L26" s="238">
        <v>4785</v>
      </c>
      <c r="M26" s="238">
        <v>2387</v>
      </c>
      <c r="N26" s="230">
        <v>2387</v>
      </c>
      <c r="O26" s="411">
        <v>2387</v>
      </c>
      <c r="P26" s="397">
        <v>11946</v>
      </c>
      <c r="Q26" s="238">
        <v>4785</v>
      </c>
      <c r="R26" s="238">
        <v>2387</v>
      </c>
      <c r="S26" s="238">
        <v>2387</v>
      </c>
      <c r="T26" s="238">
        <v>2387</v>
      </c>
      <c r="U26" s="238">
        <v>11946</v>
      </c>
      <c r="V26" s="613">
        <v>33440</v>
      </c>
      <c r="W26" s="238">
        <v>0</v>
      </c>
      <c r="X26" s="505"/>
      <c r="Y26" s="190"/>
      <c r="Z26" s="190"/>
      <c r="AA26" s="183"/>
      <c r="AB26" s="183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</row>
    <row r="27" spans="1:44" ht="13.5" customHeight="1" x14ac:dyDescent="0.25">
      <c r="A27" s="189" t="s">
        <v>870</v>
      </c>
      <c r="B27" s="711" t="s">
        <v>871</v>
      </c>
      <c r="C27" s="712"/>
      <c r="D27" s="712"/>
      <c r="E27" s="712"/>
      <c r="F27" s="394"/>
      <c r="G27" s="436"/>
      <c r="H27" s="437"/>
      <c r="I27" s="437"/>
      <c r="J27" s="437"/>
      <c r="K27" s="238">
        <v>0</v>
      </c>
      <c r="L27" s="238"/>
      <c r="M27" s="238"/>
      <c r="N27" s="238"/>
      <c r="O27" s="328"/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505"/>
      <c r="Y27" s="190"/>
      <c r="Z27" s="190"/>
      <c r="AA27" s="183"/>
      <c r="AB27" s="183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</row>
    <row r="28" spans="1:44" ht="13.5" customHeight="1" x14ac:dyDescent="0.25">
      <c r="A28" s="524"/>
      <c r="B28" s="190"/>
      <c r="C28" s="190"/>
      <c r="D28" s="190"/>
      <c r="E28" s="190"/>
      <c r="F28" s="395"/>
      <c r="G28" s="418"/>
      <c r="H28" s="395"/>
      <c r="I28" s="395"/>
      <c r="J28" s="194"/>
      <c r="K28" s="192"/>
      <c r="L28" s="192"/>
      <c r="M28" s="192"/>
      <c r="N28" s="192"/>
      <c r="O28" s="329"/>
      <c r="P28" s="192"/>
      <c r="Q28" s="192"/>
      <c r="R28" s="192"/>
      <c r="S28" s="192"/>
      <c r="T28" s="192"/>
      <c r="U28" s="193"/>
      <c r="V28" s="525"/>
      <c r="W28" s="195"/>
      <c r="X28" s="402"/>
      <c r="Y28" s="190"/>
      <c r="Z28" s="190"/>
      <c r="AA28" s="183"/>
      <c r="AB28" s="183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</row>
    <row r="29" spans="1:44" ht="9.75" customHeight="1" x14ac:dyDescent="0.25">
      <c r="A29" s="524"/>
      <c r="B29" s="504" t="s">
        <v>872</v>
      </c>
      <c r="C29" s="504"/>
      <c r="D29" s="504"/>
      <c r="E29" s="504"/>
      <c r="F29" s="395"/>
      <c r="G29" s="418"/>
      <c r="H29" s="395"/>
      <c r="I29" s="395"/>
      <c r="J29" s="194"/>
      <c r="K29" s="192"/>
      <c r="L29" s="192"/>
      <c r="M29" s="192"/>
      <c r="N29" s="192"/>
      <c r="O29" s="329"/>
      <c r="P29" s="192"/>
      <c r="Q29" s="192"/>
      <c r="R29" s="192"/>
      <c r="S29" s="192"/>
      <c r="T29" s="192"/>
      <c r="U29" s="193"/>
      <c r="V29" s="525"/>
      <c r="W29" s="195"/>
      <c r="X29" s="403"/>
      <c r="Y29" s="190"/>
      <c r="Z29" s="190"/>
      <c r="AA29" s="183"/>
      <c r="AB29" s="183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</row>
    <row r="30" spans="1:44" ht="28.5" customHeight="1" x14ac:dyDescent="0.25">
      <c r="A30" s="524"/>
      <c r="B30" s="684" t="s">
        <v>873</v>
      </c>
      <c r="C30" s="684"/>
      <c r="D30" s="684"/>
      <c r="E30" s="685"/>
      <c r="F30" s="639" t="s">
        <v>816</v>
      </c>
      <c r="G30" s="640" t="s">
        <v>817</v>
      </c>
      <c r="H30" s="641" t="s">
        <v>818</v>
      </c>
      <c r="I30" s="641" t="s">
        <v>819</v>
      </c>
      <c r="J30" s="642" t="s">
        <v>820</v>
      </c>
      <c r="K30" s="621" t="s">
        <v>821</v>
      </c>
      <c r="L30" s="643" t="s">
        <v>822</v>
      </c>
      <c r="M30" s="643" t="s">
        <v>823</v>
      </c>
      <c r="N30" s="644" t="s">
        <v>824</v>
      </c>
      <c r="O30" s="645" t="s">
        <v>825</v>
      </c>
      <c r="P30" s="620" t="s">
        <v>826</v>
      </c>
      <c r="Q30" s="644" t="s">
        <v>827</v>
      </c>
      <c r="R30" s="646" t="s">
        <v>828</v>
      </c>
      <c r="S30" s="646" t="s">
        <v>829</v>
      </c>
      <c r="T30" s="646" t="s">
        <v>830</v>
      </c>
      <c r="U30" s="627" t="s">
        <v>831</v>
      </c>
      <c r="V30" s="647" t="s">
        <v>832</v>
      </c>
      <c r="W30" s="648" t="s">
        <v>833</v>
      </c>
      <c r="X30" s="403"/>
      <c r="Y30" s="438"/>
      <c r="Z30" s="438"/>
      <c r="AA30" s="439"/>
      <c r="AB30" s="439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</row>
    <row r="31" spans="1:44" s="523" customFormat="1" ht="17.25" customHeight="1" x14ac:dyDescent="0.25">
      <c r="A31" s="200" t="s">
        <v>874</v>
      </c>
      <c r="B31" s="686" t="s">
        <v>875</v>
      </c>
      <c r="C31" s="687"/>
      <c r="D31" s="687"/>
      <c r="E31" s="687"/>
      <c r="F31" s="649">
        <v>21911110</v>
      </c>
      <c r="G31" s="440">
        <v>1418427.0699999998</v>
      </c>
      <c r="H31" s="440">
        <v>1231524.3799999999</v>
      </c>
      <c r="I31" s="440">
        <v>1532248.72</v>
      </c>
      <c r="J31" s="440">
        <v>1831581.22</v>
      </c>
      <c r="K31" s="630">
        <v>6013781.3899999997</v>
      </c>
      <c r="L31" s="441">
        <v>1831574.04</v>
      </c>
      <c r="M31" s="442">
        <v>1421453.91</v>
      </c>
      <c r="N31" s="442">
        <v>2208006.58</v>
      </c>
      <c r="O31" s="442">
        <v>1331148.0899999999</v>
      </c>
      <c r="P31" s="630">
        <v>6792182.6200000001</v>
      </c>
      <c r="Q31" s="351">
        <v>2046342.76</v>
      </c>
      <c r="R31" s="351">
        <v>1969901.02</v>
      </c>
      <c r="S31" s="351">
        <v>2421068.2199999997</v>
      </c>
      <c r="T31" s="351">
        <v>1970522.35</v>
      </c>
      <c r="U31" s="630">
        <v>8407834.3499999996</v>
      </c>
      <c r="V31" s="630">
        <v>21213798.359999999</v>
      </c>
      <c r="W31" s="633">
        <v>0.96817543063769929</v>
      </c>
      <c r="X31" s="443"/>
      <c r="Y31" s="444"/>
      <c r="Z31" s="334"/>
      <c r="AA31" s="445"/>
      <c r="AB31" s="445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</row>
    <row r="32" spans="1:44" s="523" customFormat="1" ht="13.5" customHeight="1" x14ac:dyDescent="0.25">
      <c r="A32" s="393" t="s">
        <v>751</v>
      </c>
      <c r="B32" s="688" t="s">
        <v>876</v>
      </c>
      <c r="C32" s="689"/>
      <c r="D32" s="689"/>
      <c r="E32" s="690"/>
      <c r="F32" s="396">
        <v>17490000</v>
      </c>
      <c r="G32" s="485">
        <v>767665.98</v>
      </c>
      <c r="H32" s="486">
        <v>804636.44</v>
      </c>
      <c r="I32" s="486">
        <v>1004063.09</v>
      </c>
      <c r="J32" s="486">
        <v>1029657.96</v>
      </c>
      <c r="K32" s="397">
        <v>3606023.4699999997</v>
      </c>
      <c r="L32" s="491">
        <v>836020.1</v>
      </c>
      <c r="M32" s="231">
        <v>805849.36</v>
      </c>
      <c r="N32" s="231">
        <v>556102.35</v>
      </c>
      <c r="O32" s="244">
        <v>670193</v>
      </c>
      <c r="P32" s="397">
        <v>2868164.81</v>
      </c>
      <c r="Q32" s="239">
        <v>1495525.39</v>
      </c>
      <c r="R32" s="239">
        <v>1389053.92</v>
      </c>
      <c r="S32" s="239">
        <v>1386233.13</v>
      </c>
      <c r="T32" s="493">
        <v>1682536.47</v>
      </c>
      <c r="U32" s="397">
        <v>5953348.9099999992</v>
      </c>
      <c r="V32" s="381">
        <v>12427537.189999998</v>
      </c>
      <c r="W32" s="236">
        <v>0.71055101143510568</v>
      </c>
      <c r="X32" s="526"/>
      <c r="Y32" s="446"/>
      <c r="Z32" s="434"/>
      <c r="AA32" s="447"/>
      <c r="AB32" s="447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R32" s="527"/>
    </row>
    <row r="33" spans="1:42" s="523" customFormat="1" ht="13.5" customHeight="1" x14ac:dyDescent="0.25">
      <c r="A33" s="393" t="s">
        <v>877</v>
      </c>
      <c r="B33" s="688" t="s">
        <v>878</v>
      </c>
      <c r="C33" s="689"/>
      <c r="D33" s="689"/>
      <c r="E33" s="690"/>
      <c r="F33" s="448">
        <v>3589510</v>
      </c>
      <c r="G33" s="488">
        <v>431248.65</v>
      </c>
      <c r="H33" s="488">
        <v>243339.63</v>
      </c>
      <c r="I33" s="488">
        <v>293269.31</v>
      </c>
      <c r="J33" s="488">
        <v>619279.57000000007</v>
      </c>
      <c r="K33" s="397">
        <v>1587137.1600000001</v>
      </c>
      <c r="L33" s="492">
        <v>776971.6</v>
      </c>
      <c r="M33" s="352">
        <v>410486.79999999993</v>
      </c>
      <c r="N33" s="352">
        <v>1450364.63</v>
      </c>
      <c r="O33" s="352">
        <v>449437.08999999997</v>
      </c>
      <c r="P33" s="397">
        <v>3087260.1199999996</v>
      </c>
      <c r="Q33" s="352">
        <v>367459.07</v>
      </c>
      <c r="R33" s="352">
        <v>396657.39</v>
      </c>
      <c r="S33" s="352">
        <v>868369.88</v>
      </c>
      <c r="T33" s="352">
        <v>125954.00000000001</v>
      </c>
      <c r="U33" s="397">
        <v>1758440.3399999999</v>
      </c>
      <c r="V33" s="381">
        <v>6432837.6199999992</v>
      </c>
      <c r="W33" s="236">
        <v>1.792121381469894</v>
      </c>
      <c r="X33" s="528"/>
      <c r="Y33" s="434"/>
      <c r="Z33" s="434"/>
      <c r="AA33" s="449"/>
      <c r="AB33" s="449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</row>
    <row r="34" spans="1:42" ht="33.75" customHeight="1" x14ac:dyDescent="0.25">
      <c r="A34" s="391" t="s">
        <v>756</v>
      </c>
      <c r="B34" s="477"/>
      <c r="C34" s="676" t="s">
        <v>879</v>
      </c>
      <c r="D34" s="679"/>
      <c r="E34" s="680"/>
      <c r="F34" s="451">
        <v>2190700</v>
      </c>
      <c r="G34" s="481">
        <v>377594.06</v>
      </c>
      <c r="H34" s="490">
        <v>228573.28</v>
      </c>
      <c r="I34" s="490">
        <v>334569.26</v>
      </c>
      <c r="J34" s="490">
        <v>293559.37</v>
      </c>
      <c r="K34" s="397">
        <v>1234295.97</v>
      </c>
      <c r="L34" s="491">
        <v>184618.97</v>
      </c>
      <c r="M34" s="231">
        <v>280541.24999999994</v>
      </c>
      <c r="N34" s="231">
        <v>520252.26</v>
      </c>
      <c r="O34" s="239">
        <v>231770</v>
      </c>
      <c r="P34" s="397">
        <v>1217182.48</v>
      </c>
      <c r="Q34" s="239">
        <v>254790.11</v>
      </c>
      <c r="R34" s="239">
        <v>227290.36000000002</v>
      </c>
      <c r="S34" s="239">
        <v>156132.65000000002</v>
      </c>
      <c r="T34" s="493">
        <v>111296.27000000002</v>
      </c>
      <c r="U34" s="397">
        <v>749509.39</v>
      </c>
      <c r="V34" s="381">
        <v>3200987.84</v>
      </c>
      <c r="W34" s="236">
        <v>1.461171242068745</v>
      </c>
      <c r="X34" s="526"/>
      <c r="Y34" s="450"/>
      <c r="Z34" s="190"/>
      <c r="AA34" s="183"/>
      <c r="AB34" s="183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</row>
    <row r="35" spans="1:42" ht="13.5" customHeight="1" x14ac:dyDescent="0.25">
      <c r="A35" s="391" t="s">
        <v>880</v>
      </c>
      <c r="B35" s="477"/>
      <c r="C35" s="698" t="s">
        <v>865</v>
      </c>
      <c r="D35" s="679"/>
      <c r="E35" s="680"/>
      <c r="F35" s="451">
        <v>1235000</v>
      </c>
      <c r="G35" s="481">
        <v>51267.59</v>
      </c>
      <c r="H35" s="481">
        <v>12379.35</v>
      </c>
      <c r="I35" s="481">
        <v>-43686.95</v>
      </c>
      <c r="J35" s="481">
        <v>323333.2</v>
      </c>
      <c r="K35" s="231">
        <v>343293.19</v>
      </c>
      <c r="L35" s="432">
        <v>585650.43000000005</v>
      </c>
      <c r="M35" s="230">
        <v>127558.55</v>
      </c>
      <c r="N35" s="230">
        <v>927725.37</v>
      </c>
      <c r="O35" s="230">
        <v>217197.09</v>
      </c>
      <c r="P35" s="231">
        <v>1858131.4400000002</v>
      </c>
      <c r="Q35" s="230">
        <v>107883.96</v>
      </c>
      <c r="R35" s="230">
        <v>166980.03</v>
      </c>
      <c r="S35" s="230">
        <v>709850.23</v>
      </c>
      <c r="T35" s="230">
        <v>-5648.2200000000012</v>
      </c>
      <c r="U35" s="231">
        <v>979066</v>
      </c>
      <c r="V35" s="613">
        <v>3180490.6300000004</v>
      </c>
      <c r="W35" s="236">
        <v>2.5752960566801621</v>
      </c>
      <c r="X35" s="505"/>
      <c r="Y35" s="190"/>
      <c r="Z35" s="190"/>
      <c r="AA35" s="183"/>
      <c r="AB35" s="183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</row>
    <row r="36" spans="1:42" ht="13.5" customHeight="1" x14ac:dyDescent="0.25">
      <c r="A36" s="391" t="s">
        <v>778</v>
      </c>
      <c r="B36" s="477"/>
      <c r="C36" s="471"/>
      <c r="D36" s="699" t="s">
        <v>881</v>
      </c>
      <c r="E36" s="679"/>
      <c r="F36" s="616">
        <v>2540000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529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0">
        <v>0</v>
      </c>
      <c r="S36" s="231">
        <v>0</v>
      </c>
      <c r="T36" s="352"/>
      <c r="U36" s="231">
        <v>0</v>
      </c>
      <c r="V36" s="613">
        <v>0</v>
      </c>
      <c r="W36" s="238">
        <v>0</v>
      </c>
      <c r="X36" s="505"/>
      <c r="Y36" s="190"/>
      <c r="Z36" s="190"/>
      <c r="AA36" s="183"/>
      <c r="AB36" s="183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</row>
    <row r="37" spans="1:42" ht="25.5" customHeight="1" x14ac:dyDescent="0.25">
      <c r="A37" s="391" t="s">
        <v>882</v>
      </c>
      <c r="B37" s="477"/>
      <c r="C37" s="471"/>
      <c r="D37" s="452" t="s">
        <v>883</v>
      </c>
      <c r="E37" s="452"/>
      <c r="F37" s="515">
        <v>-2540000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529">
        <v>0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0">
        <v>0</v>
      </c>
      <c r="S37" s="231">
        <v>0</v>
      </c>
      <c r="T37" s="231">
        <v>0</v>
      </c>
      <c r="U37" s="231">
        <v>0</v>
      </c>
      <c r="V37" s="613">
        <v>0</v>
      </c>
      <c r="W37" s="238">
        <v>0</v>
      </c>
      <c r="X37" s="505"/>
      <c r="Y37" s="190"/>
      <c r="Z37" s="190"/>
      <c r="AA37" s="183"/>
      <c r="AB37" s="183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</row>
    <row r="38" spans="1:42" ht="27" customHeight="1" x14ac:dyDescent="0.25">
      <c r="A38" s="391" t="s">
        <v>884</v>
      </c>
      <c r="B38" s="477"/>
      <c r="C38" s="471"/>
      <c r="D38" s="699" t="s">
        <v>885</v>
      </c>
      <c r="E38" s="680"/>
      <c r="F38" s="616">
        <v>1235000</v>
      </c>
      <c r="G38" s="481">
        <v>51267.59</v>
      </c>
      <c r="H38" s="490">
        <v>12379.35</v>
      </c>
      <c r="I38" s="235">
        <v>-43686.95</v>
      </c>
      <c r="J38" s="490">
        <v>323333.2</v>
      </c>
      <c r="K38" s="397">
        <v>343293.19</v>
      </c>
      <c r="L38" s="492">
        <v>585650.43000000005</v>
      </c>
      <c r="M38" s="231">
        <v>127558.55</v>
      </c>
      <c r="N38" s="231">
        <v>927725.37</v>
      </c>
      <c r="O38" s="231">
        <v>217197.09</v>
      </c>
      <c r="P38" s="397">
        <v>1858131.4400000002</v>
      </c>
      <c r="Q38" s="231">
        <v>107883.96</v>
      </c>
      <c r="R38" s="231">
        <v>166980.03</v>
      </c>
      <c r="S38" s="231">
        <v>709850.23</v>
      </c>
      <c r="T38" s="493">
        <v>-5648.2200000000012</v>
      </c>
      <c r="U38" s="397">
        <v>979066</v>
      </c>
      <c r="V38" s="381">
        <v>3180490.6300000004</v>
      </c>
      <c r="W38" s="236">
        <v>2.5752960566801621</v>
      </c>
      <c r="X38" s="530"/>
      <c r="Y38" s="190"/>
      <c r="Z38" s="190"/>
      <c r="AA38" s="183"/>
      <c r="AB38" s="183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</row>
    <row r="39" spans="1:42" ht="30" hidden="1" customHeight="1" x14ac:dyDescent="0.25">
      <c r="A39" s="204" t="s">
        <v>886</v>
      </c>
      <c r="B39" s="475"/>
      <c r="C39" s="476"/>
      <c r="D39" s="691" t="s">
        <v>887</v>
      </c>
      <c r="E39" s="680"/>
      <c r="F39" s="352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492">
        <v>0</v>
      </c>
      <c r="M39" s="352">
        <v>0</v>
      </c>
      <c r="N39" s="231">
        <v>0</v>
      </c>
      <c r="O39" s="231">
        <v>0</v>
      </c>
      <c r="P39" s="231">
        <v>0</v>
      </c>
      <c r="Q39" s="231">
        <v>0</v>
      </c>
      <c r="R39" s="352">
        <v>0</v>
      </c>
      <c r="S39" s="231">
        <v>0</v>
      </c>
      <c r="T39" s="352">
        <v>0</v>
      </c>
      <c r="U39" s="231">
        <v>0</v>
      </c>
      <c r="V39" s="352">
        <v>0</v>
      </c>
      <c r="W39" s="231">
        <v>0</v>
      </c>
      <c r="X39" s="505"/>
      <c r="Y39" s="190"/>
      <c r="Z39" s="190"/>
      <c r="AA39" s="183"/>
      <c r="AB39" s="183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</row>
    <row r="40" spans="1:42" ht="30" hidden="1" customHeight="1" x14ac:dyDescent="0.25">
      <c r="A40" s="204" t="s">
        <v>888</v>
      </c>
      <c r="B40" s="475"/>
      <c r="C40" s="476"/>
      <c r="D40" s="691" t="s">
        <v>889</v>
      </c>
      <c r="E40" s="680"/>
      <c r="F40" s="352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492">
        <v>0</v>
      </c>
      <c r="M40" s="352">
        <v>0</v>
      </c>
      <c r="N40" s="231">
        <v>0</v>
      </c>
      <c r="O40" s="231">
        <v>0</v>
      </c>
      <c r="P40" s="231">
        <v>0</v>
      </c>
      <c r="Q40" s="231">
        <v>0</v>
      </c>
      <c r="R40" s="352">
        <v>0</v>
      </c>
      <c r="S40" s="231">
        <v>0</v>
      </c>
      <c r="T40" s="352">
        <v>0</v>
      </c>
      <c r="U40" s="231">
        <v>0</v>
      </c>
      <c r="V40" s="352">
        <v>0</v>
      </c>
      <c r="W40" s="231">
        <v>0</v>
      </c>
      <c r="X40" s="505"/>
      <c r="Y40" s="190"/>
      <c r="Z40" s="190"/>
      <c r="AA40" s="183"/>
      <c r="AB40" s="183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</row>
    <row r="41" spans="1:42" ht="13.5" customHeight="1" x14ac:dyDescent="0.25">
      <c r="A41" s="391" t="s">
        <v>806</v>
      </c>
      <c r="B41" s="475"/>
      <c r="C41" s="692" t="s">
        <v>890</v>
      </c>
      <c r="D41" s="679"/>
      <c r="E41" s="680"/>
      <c r="F41" s="451">
        <v>163810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491">
        <v>0</v>
      </c>
      <c r="M41" s="231"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493">
        <v>17918.95</v>
      </c>
      <c r="U41" s="231">
        <v>17918.95</v>
      </c>
      <c r="V41" s="489">
        <v>17918.95</v>
      </c>
      <c r="W41" s="236">
        <v>0.10938862096331116</v>
      </c>
      <c r="X41" s="505"/>
      <c r="Y41" s="190"/>
      <c r="Z41" s="190"/>
      <c r="AA41" s="183"/>
      <c r="AB41" s="183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</row>
    <row r="42" spans="1:42" ht="13.5" customHeight="1" x14ac:dyDescent="0.25">
      <c r="A42" s="391" t="s">
        <v>771</v>
      </c>
      <c r="B42" s="475"/>
      <c r="C42" s="692" t="s">
        <v>891</v>
      </c>
      <c r="D42" s="679"/>
      <c r="E42" s="680"/>
      <c r="F42" s="352">
        <v>0</v>
      </c>
      <c r="G42" s="481">
        <v>2387</v>
      </c>
      <c r="H42" s="490">
        <v>2387</v>
      </c>
      <c r="I42" s="490">
        <v>2387</v>
      </c>
      <c r="J42" s="490">
        <v>2387</v>
      </c>
      <c r="K42" s="397">
        <v>9548</v>
      </c>
      <c r="L42" s="491">
        <v>6702.2</v>
      </c>
      <c r="M42" s="231">
        <v>2387</v>
      </c>
      <c r="N42" s="231">
        <v>2387</v>
      </c>
      <c r="O42" s="244">
        <v>470</v>
      </c>
      <c r="P42" s="397">
        <v>11946.2</v>
      </c>
      <c r="Q42" s="239">
        <v>4785</v>
      </c>
      <c r="R42" s="239">
        <v>2387</v>
      </c>
      <c r="S42" s="239">
        <v>2387</v>
      </c>
      <c r="T42" s="493">
        <v>2387</v>
      </c>
      <c r="U42" s="397">
        <v>11946</v>
      </c>
      <c r="V42" s="381">
        <v>33440.199999999997</v>
      </c>
      <c r="W42" s="240" t="s">
        <v>892</v>
      </c>
      <c r="X42" s="505"/>
      <c r="Y42" s="190"/>
      <c r="Z42" s="190"/>
      <c r="AA42" s="183"/>
      <c r="AB42" s="183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</row>
    <row r="43" spans="1:42" s="523" customFormat="1" ht="13.5" customHeight="1" x14ac:dyDescent="0.25">
      <c r="A43" s="393" t="s">
        <v>792</v>
      </c>
      <c r="B43" s="693" t="s">
        <v>893</v>
      </c>
      <c r="C43" s="694"/>
      <c r="D43" s="694"/>
      <c r="E43" s="695"/>
      <c r="F43" s="451">
        <v>831600</v>
      </c>
      <c r="G43" s="481">
        <v>219512.44</v>
      </c>
      <c r="H43" s="490">
        <v>183548.31</v>
      </c>
      <c r="I43" s="490">
        <v>234916.32</v>
      </c>
      <c r="J43" s="490">
        <v>182643.69</v>
      </c>
      <c r="K43" s="397">
        <v>820620.76</v>
      </c>
      <c r="L43" s="492">
        <v>218582.34</v>
      </c>
      <c r="M43" s="231">
        <v>205117.75</v>
      </c>
      <c r="N43" s="231">
        <v>201539.6</v>
      </c>
      <c r="O43" s="239">
        <v>211518</v>
      </c>
      <c r="P43" s="397">
        <v>836757.69</v>
      </c>
      <c r="Q43" s="239">
        <v>183358.3</v>
      </c>
      <c r="R43" s="239">
        <v>184189.71</v>
      </c>
      <c r="S43" s="239">
        <v>166465.21</v>
      </c>
      <c r="T43" s="493">
        <v>162031.88</v>
      </c>
      <c r="U43" s="397">
        <v>696045.1</v>
      </c>
      <c r="V43" s="229">
        <v>2353423.5499999998</v>
      </c>
      <c r="W43" s="241">
        <v>2.8299946488696488</v>
      </c>
      <c r="X43" s="526"/>
      <c r="Y43" s="446"/>
      <c r="Z43" s="453"/>
      <c r="AA43" s="447"/>
      <c r="AB43" s="447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</row>
    <row r="44" spans="1:42" s="532" customFormat="1" ht="13.5" customHeight="1" x14ac:dyDescent="0.25">
      <c r="A44" s="180">
        <v>5</v>
      </c>
      <c r="B44" s="696" t="s">
        <v>894</v>
      </c>
      <c r="C44" s="696"/>
      <c r="D44" s="696"/>
      <c r="E44" s="697"/>
      <c r="F44" s="629">
        <v>5150500</v>
      </c>
      <c r="G44" s="650">
        <v>0</v>
      </c>
      <c r="H44" s="650">
        <v>0</v>
      </c>
      <c r="I44" s="650">
        <v>0</v>
      </c>
      <c r="J44" s="650">
        <v>0</v>
      </c>
      <c r="K44" s="651">
        <v>0</v>
      </c>
      <c r="L44" s="650">
        <v>0</v>
      </c>
      <c r="M44" s="652">
        <v>0</v>
      </c>
      <c r="N44" s="652">
        <v>0</v>
      </c>
      <c r="O44" s="652">
        <v>0</v>
      </c>
      <c r="P44" s="651">
        <v>0</v>
      </c>
      <c r="Q44" s="652">
        <v>0</v>
      </c>
      <c r="R44" s="652">
        <v>0</v>
      </c>
      <c r="S44" s="652">
        <v>0</v>
      </c>
      <c r="T44" s="652">
        <v>0</v>
      </c>
      <c r="U44" s="651">
        <v>0</v>
      </c>
      <c r="V44" s="651">
        <v>0</v>
      </c>
      <c r="W44" s="653">
        <v>0</v>
      </c>
      <c r="X44" s="531"/>
      <c r="Y44" s="417"/>
      <c r="Z44" s="417"/>
      <c r="AA44" s="454"/>
      <c r="AB44" s="454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</row>
    <row r="45" spans="1:42" ht="13.5" customHeight="1" x14ac:dyDescent="0.25">
      <c r="A45" s="405" t="s">
        <v>895</v>
      </c>
      <c r="B45" s="676" t="s">
        <v>896</v>
      </c>
      <c r="C45" s="679"/>
      <c r="D45" s="679"/>
      <c r="E45" s="680"/>
      <c r="F45" s="451">
        <v>5150500</v>
      </c>
      <c r="G45" s="231">
        <v>0</v>
      </c>
      <c r="H45" s="231">
        <v>0</v>
      </c>
      <c r="I45" s="231">
        <v>0</v>
      </c>
      <c r="J45" s="231">
        <v>0</v>
      </c>
      <c r="K45" s="237">
        <v>0</v>
      </c>
      <c r="L45" s="432">
        <v>0</v>
      </c>
      <c r="M45" s="230">
        <v>0</v>
      </c>
      <c r="N45" s="230">
        <v>0</v>
      </c>
      <c r="O45" s="230">
        <v>0</v>
      </c>
      <c r="P45" s="237">
        <v>0</v>
      </c>
      <c r="Q45" s="230">
        <v>0</v>
      </c>
      <c r="R45" s="230">
        <v>0</v>
      </c>
      <c r="S45" s="230">
        <v>0</v>
      </c>
      <c r="T45" s="230">
        <v>0</v>
      </c>
      <c r="U45" s="237">
        <v>0</v>
      </c>
      <c r="V45" s="237">
        <v>0</v>
      </c>
      <c r="W45" s="597">
        <v>0</v>
      </c>
      <c r="X45" s="505"/>
      <c r="Y45" s="190"/>
      <c r="Z45" s="190"/>
      <c r="AA45" s="183"/>
      <c r="AB45" s="183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</row>
    <row r="46" spans="1:42" ht="13.5" customHeight="1" x14ac:dyDescent="0.25">
      <c r="A46" s="455"/>
      <c r="B46" s="456"/>
      <c r="C46" s="456"/>
      <c r="D46" s="456"/>
      <c r="E46" s="456"/>
      <c r="F46" s="457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9"/>
      <c r="X46" s="402"/>
      <c r="Y46" s="190"/>
      <c r="Z46" s="190"/>
      <c r="AA46" s="183"/>
      <c r="AB46" s="183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</row>
    <row r="47" spans="1:42" ht="26.25" customHeight="1" x14ac:dyDescent="0.25">
      <c r="A47" s="460"/>
      <c r="B47" s="533"/>
      <c r="C47" s="533"/>
      <c r="D47" s="533"/>
      <c r="E47" s="460" t="s">
        <v>897</v>
      </c>
      <c r="F47" s="654" t="s">
        <v>816</v>
      </c>
      <c r="G47" s="654" t="s">
        <v>817</v>
      </c>
      <c r="H47" s="654" t="s">
        <v>818</v>
      </c>
      <c r="I47" s="654" t="s">
        <v>819</v>
      </c>
      <c r="J47" s="655" t="s">
        <v>820</v>
      </c>
      <c r="K47" s="621" t="s">
        <v>821</v>
      </c>
      <c r="L47" s="656" t="s">
        <v>822</v>
      </c>
      <c r="M47" s="656" t="s">
        <v>823</v>
      </c>
      <c r="N47" s="657" t="s">
        <v>824</v>
      </c>
      <c r="O47" s="658" t="s">
        <v>825</v>
      </c>
      <c r="P47" s="620" t="s">
        <v>826</v>
      </c>
      <c r="Q47" s="657" t="s">
        <v>827</v>
      </c>
      <c r="R47" s="659" t="s">
        <v>828</v>
      </c>
      <c r="S47" s="659" t="s">
        <v>829</v>
      </c>
      <c r="T47" s="659" t="s">
        <v>830</v>
      </c>
      <c r="U47" s="627" t="s">
        <v>831</v>
      </c>
      <c r="V47" s="660" t="s">
        <v>832</v>
      </c>
      <c r="W47" s="661" t="s">
        <v>833</v>
      </c>
      <c r="X47" s="402"/>
      <c r="Y47" s="438"/>
      <c r="Z47" s="438"/>
      <c r="AA47" s="439"/>
      <c r="AB47" s="439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</row>
    <row r="48" spans="1:42" ht="12.75" x14ac:dyDescent="0.25">
      <c r="A48" s="665">
        <v>6</v>
      </c>
      <c r="B48" s="666"/>
      <c r="C48" s="666"/>
      <c r="D48" s="666"/>
      <c r="E48" s="667" t="s">
        <v>898</v>
      </c>
      <c r="F48" s="662">
        <v>-21911110</v>
      </c>
      <c r="G48" s="662">
        <v>-1418427.0730000003</v>
      </c>
      <c r="H48" s="662">
        <v>-1231524.3799999999</v>
      </c>
      <c r="I48" s="662">
        <v>-1532248.72</v>
      </c>
      <c r="J48" s="662">
        <v>-1831581.2200000002</v>
      </c>
      <c r="K48" s="254">
        <v>-6013781.3930000011</v>
      </c>
      <c r="L48" s="662">
        <v>-1831574.04</v>
      </c>
      <c r="M48" s="662">
        <v>-1421453.9100000001</v>
      </c>
      <c r="N48" s="662">
        <v>-2208006.58</v>
      </c>
      <c r="O48" s="662">
        <v>-1331148.0900000001</v>
      </c>
      <c r="P48" s="254">
        <v>-6792182.6200000001</v>
      </c>
      <c r="Q48" s="662">
        <v>-2046342.7599999998</v>
      </c>
      <c r="R48" s="662">
        <v>-1969901.02</v>
      </c>
      <c r="S48" s="662">
        <v>-2421068.2199999997</v>
      </c>
      <c r="T48" s="662">
        <v>-1970522.3499999999</v>
      </c>
      <c r="U48" s="631">
        <v>-8407834.3499999996</v>
      </c>
      <c r="V48" s="631">
        <v>-21213798.362999998</v>
      </c>
      <c r="W48" s="663">
        <v>0.9681754307746161</v>
      </c>
      <c r="X48" s="402"/>
      <c r="Y48" s="334"/>
      <c r="Z48" s="334"/>
      <c r="AA48" s="226"/>
      <c r="AB48" s="22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</row>
    <row r="49" spans="1:47" s="523" customFormat="1" ht="12.75" x14ac:dyDescent="0.25">
      <c r="A49" s="208" t="s">
        <v>899</v>
      </c>
      <c r="B49" s="724" t="s">
        <v>900</v>
      </c>
      <c r="C49" s="725"/>
      <c r="D49" s="725"/>
      <c r="E49" s="726"/>
      <c r="F49" s="662">
        <v>-21911110</v>
      </c>
      <c r="G49" s="662">
        <v>-1398354.7630000003</v>
      </c>
      <c r="H49" s="662">
        <v>-1211513.6599999997</v>
      </c>
      <c r="I49" s="662">
        <v>-1512314.0999999999</v>
      </c>
      <c r="J49" s="662">
        <v>-1811690.86</v>
      </c>
      <c r="K49" s="662">
        <v>-5933873.3830000004</v>
      </c>
      <c r="L49" s="662">
        <v>-1811706.3399999999</v>
      </c>
      <c r="M49" s="662">
        <v>-1401817.56</v>
      </c>
      <c r="N49" s="662">
        <v>-2188370.63</v>
      </c>
      <c r="O49" s="662">
        <v>-1310790.98</v>
      </c>
      <c r="P49" s="662">
        <v>-6712685.5099999998</v>
      </c>
      <c r="Q49" s="662">
        <v>-2026234.7699999998</v>
      </c>
      <c r="R49" s="662">
        <v>-1949793.03</v>
      </c>
      <c r="S49" s="662">
        <v>-2400927.3299999996</v>
      </c>
      <c r="T49" s="662">
        <v>-1950613.9999999998</v>
      </c>
      <c r="U49" s="631">
        <v>-8327569.129999999</v>
      </c>
      <c r="V49" s="631">
        <v>-20974128.022999998</v>
      </c>
      <c r="W49" s="664">
        <v>0.95723712869863731</v>
      </c>
      <c r="X49" s="402"/>
      <c r="Y49" s="334"/>
      <c r="Z49" s="334"/>
      <c r="AA49" s="226"/>
      <c r="AB49" s="22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S49" s="497"/>
    </row>
    <row r="50" spans="1:47" s="523" customFormat="1" ht="13.5" customHeight="1" x14ac:dyDescent="0.25">
      <c r="A50" s="208" t="s">
        <v>901</v>
      </c>
      <c r="B50" s="668"/>
      <c r="C50" s="727" t="s">
        <v>902</v>
      </c>
      <c r="D50" s="728"/>
      <c r="E50" s="728"/>
      <c r="F50" s="662">
        <v>-8787605</v>
      </c>
      <c r="G50" s="662">
        <v>-704971.01</v>
      </c>
      <c r="H50" s="662">
        <v>-616582.6</v>
      </c>
      <c r="I50" s="662">
        <v>-602030.24999999988</v>
      </c>
      <c r="J50" s="662">
        <v>-745996.35000000009</v>
      </c>
      <c r="K50" s="662">
        <v>-2669580.21</v>
      </c>
      <c r="L50" s="662">
        <v>-688783.85</v>
      </c>
      <c r="M50" s="662">
        <v>-656516.66</v>
      </c>
      <c r="N50" s="662">
        <v>-663212.67000000004</v>
      </c>
      <c r="O50" s="662">
        <v>-641879.29</v>
      </c>
      <c r="P50" s="662">
        <v>-2650392.4700000002</v>
      </c>
      <c r="Q50" s="662">
        <v>-675357.2</v>
      </c>
      <c r="R50" s="662">
        <v>-765198.7300000001</v>
      </c>
      <c r="S50" s="662">
        <v>-713415.04999999993</v>
      </c>
      <c r="T50" s="662">
        <v>-789653.98</v>
      </c>
      <c r="U50" s="631">
        <v>-2943624.96</v>
      </c>
      <c r="V50" s="631">
        <v>-8263597.6399999997</v>
      </c>
      <c r="W50" s="664">
        <v>0.94036971848416029</v>
      </c>
      <c r="X50" s="534"/>
      <c r="Y50" s="434"/>
      <c r="Z50" s="434"/>
      <c r="AA50" s="449"/>
      <c r="AB50" s="449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</row>
    <row r="51" spans="1:47" ht="13.5" customHeight="1" x14ac:dyDescent="0.25">
      <c r="A51" s="189" t="s">
        <v>903</v>
      </c>
      <c r="B51" s="477"/>
      <c r="C51" s="463"/>
      <c r="D51" s="693" t="s">
        <v>904</v>
      </c>
      <c r="E51" s="695"/>
      <c r="F51" s="256">
        <v>-586204</v>
      </c>
      <c r="G51" s="409">
        <v>-47759.64</v>
      </c>
      <c r="H51" s="535">
        <v>-41888.370000000003</v>
      </c>
      <c r="I51" s="535">
        <v>-51760.46</v>
      </c>
      <c r="J51" s="535">
        <v>-56570.66</v>
      </c>
      <c r="K51" s="256">
        <v>-197979.13</v>
      </c>
      <c r="L51" s="535">
        <v>-50044.66</v>
      </c>
      <c r="M51" s="535">
        <v>-50045.67</v>
      </c>
      <c r="N51" s="246">
        <v>-50094.49</v>
      </c>
      <c r="O51" s="246">
        <v>-50044.66</v>
      </c>
      <c r="P51" s="245">
        <v>-200229.48</v>
      </c>
      <c r="Q51" s="536">
        <v>-50045.65</v>
      </c>
      <c r="R51" s="239">
        <v>-49474.65</v>
      </c>
      <c r="S51" s="246">
        <v>-19414.13</v>
      </c>
      <c r="T51" s="246">
        <v>-47697.53</v>
      </c>
      <c r="U51" s="245">
        <v>-166631.96000000002</v>
      </c>
      <c r="V51" s="256">
        <v>-564840.57000000007</v>
      </c>
      <c r="W51" s="234">
        <v>0.96355632169006022</v>
      </c>
      <c r="X51" s="512"/>
      <c r="Y51" s="190"/>
      <c r="Z51" s="190"/>
      <c r="AA51" s="183"/>
      <c r="AB51" s="183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</row>
    <row r="52" spans="1:47" ht="13.5" customHeight="1" x14ac:dyDescent="0.25">
      <c r="A52" s="189" t="s">
        <v>247</v>
      </c>
      <c r="B52" s="477"/>
      <c r="C52" s="464"/>
      <c r="D52" s="478"/>
      <c r="E52" s="477" t="s">
        <v>905</v>
      </c>
      <c r="F52" s="256">
        <v>-586204</v>
      </c>
      <c r="G52" s="409">
        <v>-47759.64</v>
      </c>
      <c r="H52" s="535">
        <v>-41888.370000000003</v>
      </c>
      <c r="I52" s="535">
        <v>-51760.46</v>
      </c>
      <c r="J52" s="535">
        <v>-56570.66</v>
      </c>
      <c r="K52" s="243">
        <v>-197979.13</v>
      </c>
      <c r="L52" s="537">
        <v>-50044.66</v>
      </c>
      <c r="M52" s="538">
        <v>-50045.67</v>
      </c>
      <c r="N52" s="246">
        <v>-50094.49</v>
      </c>
      <c r="O52" s="246">
        <v>-50044.66</v>
      </c>
      <c r="P52" s="249">
        <v>-200229.48</v>
      </c>
      <c r="Q52" s="536">
        <v>-50045.65</v>
      </c>
      <c r="R52" s="246">
        <v>-49474.65</v>
      </c>
      <c r="S52" s="246">
        <v>-19414.13</v>
      </c>
      <c r="T52" s="246">
        <v>-47697.53</v>
      </c>
      <c r="U52" s="249">
        <v>-166631.96000000002</v>
      </c>
      <c r="V52" s="256">
        <v>-564840.57000000007</v>
      </c>
      <c r="W52" s="234">
        <v>0.96355632169006022</v>
      </c>
      <c r="X52" s="528"/>
      <c r="Y52" s="190"/>
      <c r="Z52" s="190"/>
      <c r="AA52" s="183"/>
      <c r="AB52" s="183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</row>
    <row r="53" spans="1:47" ht="13.5" customHeight="1" x14ac:dyDescent="0.25">
      <c r="A53" s="189" t="s">
        <v>906</v>
      </c>
      <c r="B53" s="477"/>
      <c r="C53" s="463"/>
      <c r="D53" s="477"/>
      <c r="E53" s="477" t="s">
        <v>907</v>
      </c>
      <c r="F53" s="599">
        <v>0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27">
        <v>0</v>
      </c>
      <c r="S53" s="253">
        <v>0</v>
      </c>
      <c r="T53" s="253">
        <v>0</v>
      </c>
      <c r="U53" s="253">
        <v>0</v>
      </c>
      <c r="V53" s="539">
        <v>0</v>
      </c>
      <c r="W53" s="238">
        <v>0</v>
      </c>
      <c r="X53" s="505"/>
      <c r="Y53" s="190"/>
      <c r="Z53" s="190"/>
      <c r="AA53" s="183"/>
      <c r="AB53" s="183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</row>
    <row r="54" spans="1:47" ht="13.5" customHeight="1" x14ac:dyDescent="0.25">
      <c r="A54" s="189" t="s">
        <v>908</v>
      </c>
      <c r="B54" s="478"/>
      <c r="C54" s="503"/>
      <c r="D54" s="688" t="s">
        <v>909</v>
      </c>
      <c r="E54" s="690"/>
      <c r="F54" s="256">
        <v>-7997411</v>
      </c>
      <c r="G54" s="409">
        <v>-650645.44000000006</v>
      </c>
      <c r="H54" s="409">
        <v>-565817.7699999999</v>
      </c>
      <c r="I54" s="409">
        <v>-541710.97</v>
      </c>
      <c r="J54" s="409">
        <v>-681603.57000000007</v>
      </c>
      <c r="K54" s="256">
        <v>-2439777.75</v>
      </c>
      <c r="L54" s="328">
        <v>-628408.05999999994</v>
      </c>
      <c r="M54" s="540">
        <v>-597766.28</v>
      </c>
      <c r="N54" s="246">
        <v>-604869.42000000004</v>
      </c>
      <c r="O54" s="246">
        <v>-584987.24000000011</v>
      </c>
      <c r="P54" s="245">
        <v>-2416031</v>
      </c>
      <c r="Q54" s="536">
        <v>-618430.89999999991</v>
      </c>
      <c r="R54" s="246">
        <v>-708823.91000000015</v>
      </c>
      <c r="S54" s="246">
        <v>-687765.95</v>
      </c>
      <c r="T54" s="246">
        <v>-735842.2</v>
      </c>
      <c r="U54" s="245">
        <v>-2750862.96</v>
      </c>
      <c r="V54" s="256">
        <v>-7606671.71</v>
      </c>
      <c r="W54" s="234">
        <v>0.95114177700758407</v>
      </c>
      <c r="X54" s="505"/>
      <c r="Y54" s="190"/>
      <c r="Z54" s="190"/>
      <c r="AA54" s="183"/>
      <c r="AB54" s="183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</row>
    <row r="55" spans="1:47" ht="13.5" customHeight="1" x14ac:dyDescent="0.25">
      <c r="A55" s="189" t="s">
        <v>278</v>
      </c>
      <c r="B55" s="477"/>
      <c r="C55" s="477"/>
      <c r="D55" s="477"/>
      <c r="E55" s="477" t="s">
        <v>905</v>
      </c>
      <c r="F55" s="256">
        <v>-2363166</v>
      </c>
      <c r="G55" s="409">
        <v>-146857.74</v>
      </c>
      <c r="H55" s="535">
        <v>-146057.1</v>
      </c>
      <c r="I55" s="535">
        <v>-155142.12</v>
      </c>
      <c r="J55" s="535">
        <v>-190970.16</v>
      </c>
      <c r="K55" s="243">
        <v>-639027.12</v>
      </c>
      <c r="L55" s="537">
        <v>-171733</v>
      </c>
      <c r="M55" s="538">
        <v>-169490.21</v>
      </c>
      <c r="N55" s="246">
        <v>-152056.01999999999</v>
      </c>
      <c r="O55" s="246">
        <v>-148140.22</v>
      </c>
      <c r="P55" s="249">
        <v>-641419.44999999995</v>
      </c>
      <c r="Q55" s="536">
        <v>-173022.61</v>
      </c>
      <c r="R55" s="246">
        <v>-165037.70000000001</v>
      </c>
      <c r="S55" s="246">
        <v>-177941.31</v>
      </c>
      <c r="T55" s="246">
        <v>-205587.28</v>
      </c>
      <c r="U55" s="249">
        <v>-721588.9</v>
      </c>
      <c r="V55" s="256">
        <v>-2002035.4700000002</v>
      </c>
      <c r="W55" s="234">
        <v>0.84718359607408034</v>
      </c>
      <c r="X55" s="505"/>
      <c r="Y55" s="190"/>
      <c r="Z55" s="190"/>
      <c r="AA55" s="183"/>
      <c r="AB55" s="183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</row>
    <row r="56" spans="1:47" ht="13.5" customHeight="1" x14ac:dyDescent="0.25">
      <c r="A56" s="189" t="s">
        <v>303</v>
      </c>
      <c r="B56" s="477"/>
      <c r="C56" s="477"/>
      <c r="D56" s="417"/>
      <c r="E56" s="477" t="s">
        <v>907</v>
      </c>
      <c r="F56" s="256">
        <v>-5634245</v>
      </c>
      <c r="G56" s="409">
        <v>-503787.70000000007</v>
      </c>
      <c r="H56" s="535">
        <v>-419760.66999999987</v>
      </c>
      <c r="I56" s="535">
        <v>-386568.85</v>
      </c>
      <c r="J56" s="535">
        <v>-490633.41000000003</v>
      </c>
      <c r="K56" s="249">
        <v>-1800750.63</v>
      </c>
      <c r="L56" s="537">
        <v>-456675.05999999994</v>
      </c>
      <c r="M56" s="538">
        <v>-428276.07</v>
      </c>
      <c r="N56" s="246">
        <v>-452813.4</v>
      </c>
      <c r="O56" s="246">
        <v>-436847.02000000008</v>
      </c>
      <c r="P56" s="249">
        <v>-1774611.5499999998</v>
      </c>
      <c r="Q56" s="536">
        <v>-445408.29</v>
      </c>
      <c r="R56" s="246">
        <v>-543786.21000000008</v>
      </c>
      <c r="S56" s="246">
        <v>-509824.64</v>
      </c>
      <c r="T56" s="246">
        <v>-530254.91999999993</v>
      </c>
      <c r="U56" s="249">
        <v>-2029274.06</v>
      </c>
      <c r="V56" s="256">
        <v>-5604636.2400000002</v>
      </c>
      <c r="W56" s="234">
        <v>0.99474485756299202</v>
      </c>
      <c r="X56" s="526"/>
      <c r="Y56" s="446"/>
      <c r="Z56" s="461"/>
      <c r="AA56" s="183"/>
      <c r="AB56" s="183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</row>
    <row r="57" spans="1:47" ht="13.5" customHeight="1" x14ac:dyDescent="0.25">
      <c r="A57" s="189" t="s">
        <v>910</v>
      </c>
      <c r="B57" s="477"/>
      <c r="C57" s="477"/>
      <c r="D57" s="693" t="s">
        <v>911</v>
      </c>
      <c r="E57" s="695"/>
      <c r="F57" s="256">
        <v>-154128</v>
      </c>
      <c r="G57" s="409">
        <v>-4336.6000000000004</v>
      </c>
      <c r="H57" s="409">
        <v>-6461.0599999999995</v>
      </c>
      <c r="I57" s="409">
        <v>-6180.87</v>
      </c>
      <c r="J57" s="409">
        <v>-5551.27</v>
      </c>
      <c r="K57" s="256">
        <v>-22529.8</v>
      </c>
      <c r="L57" s="535">
        <v>-4185.3599999999997</v>
      </c>
      <c r="M57" s="535">
        <v>-4187</v>
      </c>
      <c r="N57" s="535">
        <v>-3706.15</v>
      </c>
      <c r="O57" s="246">
        <v>-2264.94</v>
      </c>
      <c r="P57" s="245">
        <v>-14343.45</v>
      </c>
      <c r="Q57" s="536">
        <v>-2265.34</v>
      </c>
      <c r="R57" s="246">
        <v>-2264.58</v>
      </c>
      <c r="S57" s="246">
        <v>-1649.84</v>
      </c>
      <c r="T57" s="246">
        <v>-1500</v>
      </c>
      <c r="U57" s="245">
        <v>-7679.76</v>
      </c>
      <c r="V57" s="256">
        <v>-44553.009999999995</v>
      </c>
      <c r="W57" s="233">
        <v>0.28906499792380358</v>
      </c>
      <c r="X57" s="505"/>
      <c r="Y57" s="190"/>
      <c r="Z57" s="190"/>
      <c r="AA57" s="183"/>
      <c r="AB57" s="183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</row>
    <row r="58" spans="1:47" ht="13.5" customHeight="1" x14ac:dyDescent="0.25">
      <c r="A58" s="189" t="s">
        <v>912</v>
      </c>
      <c r="B58" s="477"/>
      <c r="C58" s="477"/>
      <c r="D58" s="477"/>
      <c r="E58" s="477" t="s">
        <v>905</v>
      </c>
      <c r="F58" s="599">
        <v>0</v>
      </c>
      <c r="G58" s="539">
        <v>0</v>
      </c>
      <c r="H58" s="539">
        <v>0</v>
      </c>
      <c r="I58" s="539">
        <v>0</v>
      </c>
      <c r="J58" s="539">
        <v>0</v>
      </c>
      <c r="K58" s="539">
        <v>0</v>
      </c>
      <c r="L58" s="253">
        <v>0</v>
      </c>
      <c r="M58" s="227">
        <v>0</v>
      </c>
      <c r="N58" s="227">
        <v>0</v>
      </c>
      <c r="O58" s="253">
        <v>0</v>
      </c>
      <c r="P58" s="227">
        <v>0</v>
      </c>
      <c r="Q58" s="253">
        <v>0</v>
      </c>
      <c r="R58" s="253">
        <v>0</v>
      </c>
      <c r="S58" s="253">
        <v>0</v>
      </c>
      <c r="T58" s="253">
        <v>0</v>
      </c>
      <c r="U58" s="253">
        <v>0</v>
      </c>
      <c r="V58" s="539">
        <v>0</v>
      </c>
      <c r="W58" s="238">
        <v>0</v>
      </c>
      <c r="X58" s="505"/>
      <c r="Y58" s="190"/>
      <c r="Z58" s="190"/>
      <c r="AA58" s="183"/>
      <c r="AB58" s="183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</row>
    <row r="59" spans="1:47" ht="13.5" customHeight="1" x14ac:dyDescent="0.25">
      <c r="A59" s="189" t="s">
        <v>335</v>
      </c>
      <c r="B59" s="477"/>
      <c r="C59" s="477"/>
      <c r="D59" s="417"/>
      <c r="E59" s="477" t="s">
        <v>907</v>
      </c>
      <c r="F59" s="256">
        <v>-154128</v>
      </c>
      <c r="G59" s="409">
        <v>-4336.6000000000004</v>
      </c>
      <c r="H59" s="535">
        <v>-6461.0599999999995</v>
      </c>
      <c r="I59" s="535">
        <v>-6180.87</v>
      </c>
      <c r="J59" s="535">
        <v>-5551.27</v>
      </c>
      <c r="K59" s="243">
        <v>-22529.8</v>
      </c>
      <c r="L59" s="537">
        <v>-4185.3599999999997</v>
      </c>
      <c r="M59" s="538">
        <v>-4187</v>
      </c>
      <c r="N59" s="246">
        <v>-3706.15</v>
      </c>
      <c r="O59" s="246">
        <v>-2264.94</v>
      </c>
      <c r="P59" s="249">
        <v>-14343.45</v>
      </c>
      <c r="Q59" s="246">
        <v>-2265.34</v>
      </c>
      <c r="R59" s="246">
        <v>-2264.58</v>
      </c>
      <c r="S59" s="246">
        <v>-1649.84</v>
      </c>
      <c r="T59" s="246">
        <v>-1500</v>
      </c>
      <c r="U59" s="249">
        <v>-7679.76</v>
      </c>
      <c r="V59" s="256">
        <v>-44553.009999999995</v>
      </c>
      <c r="W59" s="591">
        <v>0.28906499792380358</v>
      </c>
      <c r="X59" s="505"/>
      <c r="Y59" s="190"/>
      <c r="Z59" s="190"/>
      <c r="AA59" s="183"/>
      <c r="AB59" s="183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</row>
    <row r="60" spans="1:47" ht="13.5" customHeight="1" x14ac:dyDescent="0.25">
      <c r="A60" s="189" t="s">
        <v>913</v>
      </c>
      <c r="B60" s="477"/>
      <c r="C60" s="541"/>
      <c r="D60" s="693" t="s">
        <v>914</v>
      </c>
      <c r="E60" s="729"/>
      <c r="F60" s="256">
        <v>-49862</v>
      </c>
      <c r="G60" s="409">
        <v>-2229.33</v>
      </c>
      <c r="H60" s="409">
        <v>-2415.4</v>
      </c>
      <c r="I60" s="409">
        <v>-2377.9499999999998</v>
      </c>
      <c r="J60" s="409">
        <v>-2270.85</v>
      </c>
      <c r="K60" s="256">
        <v>-9293.1299999999992</v>
      </c>
      <c r="L60" s="537">
        <v>-6145.77</v>
      </c>
      <c r="M60" s="538">
        <v>-4517.71</v>
      </c>
      <c r="N60" s="246">
        <v>-4542.6099999999997</v>
      </c>
      <c r="O60" s="246">
        <v>-4582.45</v>
      </c>
      <c r="P60" s="245">
        <v>-19788.54</v>
      </c>
      <c r="Q60" s="245">
        <v>-4615.3100000000004</v>
      </c>
      <c r="R60" s="245">
        <v>-4635.59</v>
      </c>
      <c r="S60" s="245">
        <v>-4585.13</v>
      </c>
      <c r="T60" s="245">
        <v>-4614.25</v>
      </c>
      <c r="U60" s="245">
        <v>-18450.280000000002</v>
      </c>
      <c r="V60" s="245">
        <v>-47531.950000000004</v>
      </c>
      <c r="W60" s="232">
        <v>0.95327002526974458</v>
      </c>
      <c r="X60" s="526"/>
      <c r="Y60" s="446"/>
      <c r="Z60" s="461"/>
      <c r="AA60" s="183"/>
      <c r="AB60" s="183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U60" s="542"/>
    </row>
    <row r="61" spans="1:47" ht="13.5" hidden="1" customHeight="1" x14ac:dyDescent="0.25">
      <c r="A61" s="189" t="s">
        <v>915</v>
      </c>
      <c r="B61" s="477"/>
      <c r="C61" s="477"/>
      <c r="D61" s="477"/>
      <c r="E61" s="477" t="s">
        <v>905</v>
      </c>
      <c r="F61" s="256">
        <v>-24931</v>
      </c>
      <c r="G61" s="409">
        <v>0</v>
      </c>
      <c r="H61" s="535">
        <v>0</v>
      </c>
      <c r="I61" s="535">
        <v>0</v>
      </c>
      <c r="J61" s="535">
        <v>0</v>
      </c>
      <c r="K61" s="539">
        <v>0</v>
      </c>
      <c r="L61" s="253">
        <v>0</v>
      </c>
      <c r="M61" s="253">
        <v>0</v>
      </c>
      <c r="N61" s="253">
        <v>0</v>
      </c>
      <c r="O61" s="253">
        <v>0</v>
      </c>
      <c r="P61" s="252">
        <v>0</v>
      </c>
      <c r="Q61" s="252"/>
      <c r="R61" s="252"/>
      <c r="S61" s="252"/>
      <c r="T61" s="252"/>
      <c r="U61" s="245">
        <v>0</v>
      </c>
      <c r="V61" s="245">
        <v>0</v>
      </c>
      <c r="W61" s="232">
        <v>0</v>
      </c>
      <c r="X61" s="505"/>
      <c r="Y61" s="190"/>
      <c r="Z61" s="190"/>
      <c r="AA61" s="183"/>
      <c r="AB61" s="183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</row>
    <row r="62" spans="1:47" ht="13.5" hidden="1" customHeight="1" x14ac:dyDescent="0.25">
      <c r="A62" s="189" t="s">
        <v>916</v>
      </c>
      <c r="B62" s="477"/>
      <c r="C62" s="477"/>
      <c r="D62" s="478"/>
      <c r="E62" s="477" t="s">
        <v>907</v>
      </c>
      <c r="F62" s="256">
        <v>-24931</v>
      </c>
      <c r="G62" s="409">
        <v>0</v>
      </c>
      <c r="H62" s="535">
        <v>0</v>
      </c>
      <c r="I62" s="535">
        <v>0</v>
      </c>
      <c r="J62" s="535">
        <v>0</v>
      </c>
      <c r="K62" s="539">
        <v>0</v>
      </c>
      <c r="L62" s="253">
        <v>0</v>
      </c>
      <c r="M62" s="253">
        <v>0</v>
      </c>
      <c r="N62" s="253">
        <v>0</v>
      </c>
      <c r="O62" s="253">
        <v>0</v>
      </c>
      <c r="P62" s="252">
        <v>0</v>
      </c>
      <c r="Q62" s="252"/>
      <c r="R62" s="252"/>
      <c r="S62" s="252"/>
      <c r="T62" s="252"/>
      <c r="U62" s="245">
        <v>0</v>
      </c>
      <c r="V62" s="245">
        <v>0</v>
      </c>
      <c r="W62" s="232">
        <v>0</v>
      </c>
      <c r="X62" s="505"/>
      <c r="Y62" s="190"/>
      <c r="Z62" s="190"/>
      <c r="AA62" s="183"/>
      <c r="AB62" s="183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</row>
    <row r="63" spans="1:47" ht="13.5" hidden="1" customHeight="1" x14ac:dyDescent="0.25">
      <c r="A63" s="189" t="s">
        <v>915</v>
      </c>
      <c r="B63" s="477"/>
      <c r="C63" s="477"/>
      <c r="D63" s="477"/>
      <c r="E63" s="477" t="s">
        <v>905</v>
      </c>
      <c r="F63" s="256">
        <v>-24931</v>
      </c>
      <c r="G63" s="539">
        <v>0</v>
      </c>
      <c r="H63" s="539">
        <v>0</v>
      </c>
      <c r="I63" s="539">
        <v>0</v>
      </c>
      <c r="J63" s="539">
        <v>0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53">
        <v>0</v>
      </c>
      <c r="T63" s="253">
        <v>0</v>
      </c>
      <c r="U63" s="252">
        <v>0</v>
      </c>
      <c r="V63" s="539">
        <v>0</v>
      </c>
      <c r="W63" s="238">
        <v>0</v>
      </c>
      <c r="X63" s="505"/>
      <c r="Y63" s="190"/>
      <c r="Z63" s="190"/>
      <c r="AA63" s="183"/>
      <c r="AB63" s="183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</row>
    <row r="64" spans="1:47" ht="13.5" hidden="1" customHeight="1" x14ac:dyDescent="0.25">
      <c r="A64" s="189" t="s">
        <v>916</v>
      </c>
      <c r="B64" s="416"/>
      <c r="C64" s="416"/>
      <c r="D64" s="417"/>
      <c r="E64" s="416" t="s">
        <v>907</v>
      </c>
      <c r="F64" s="256">
        <v>-24931</v>
      </c>
      <c r="G64" s="409">
        <v>-2229.33</v>
      </c>
      <c r="H64" s="535">
        <v>-2415.4</v>
      </c>
      <c r="I64" s="535">
        <v>-2377.9499999999998</v>
      </c>
      <c r="J64" s="535">
        <v>-2270.85</v>
      </c>
      <c r="K64" s="256">
        <v>-9293.1299999999992</v>
      </c>
      <c r="L64" s="537">
        <v>-6145.77</v>
      </c>
      <c r="M64" s="538">
        <v>-4517.71</v>
      </c>
      <c r="N64" s="246">
        <v>-4542.6099999999997</v>
      </c>
      <c r="O64" s="246">
        <v>-4582.45</v>
      </c>
      <c r="P64" s="245">
        <v>-19788.54</v>
      </c>
      <c r="Q64" s="245">
        <v>-4615.3100000000004</v>
      </c>
      <c r="R64" s="245">
        <v>-4635.59</v>
      </c>
      <c r="S64" s="245">
        <v>-4585.13</v>
      </c>
      <c r="T64" s="245">
        <v>-4614.25</v>
      </c>
      <c r="U64" s="245">
        <v>-18450.280000000002</v>
      </c>
      <c r="V64" s="245">
        <v>-47531.950000000004</v>
      </c>
      <c r="W64" s="232">
        <v>1.9065400505394892</v>
      </c>
      <c r="X64" s="505"/>
      <c r="Y64" s="190"/>
      <c r="Z64" s="190"/>
      <c r="AA64" s="183"/>
      <c r="AB64" s="183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</row>
    <row r="65" spans="1:42" s="523" customFormat="1" ht="22.5" customHeight="1" x14ac:dyDescent="0.25">
      <c r="A65" s="209" t="s">
        <v>917</v>
      </c>
      <c r="B65" s="721" t="s">
        <v>918</v>
      </c>
      <c r="C65" s="722"/>
      <c r="D65" s="722"/>
      <c r="E65" s="723"/>
      <c r="F65" s="254">
        <v>-2111904</v>
      </c>
      <c r="G65" s="255">
        <v>-165044.57999999999</v>
      </c>
      <c r="H65" s="255">
        <v>-168922.81</v>
      </c>
      <c r="I65" s="255">
        <v>-190740.6</v>
      </c>
      <c r="J65" s="255">
        <v>-155706.89000000001</v>
      </c>
      <c r="K65" s="255">
        <v>-680414.88</v>
      </c>
      <c r="L65" s="255">
        <v>-65347.65</v>
      </c>
      <c r="M65" s="255">
        <v>-84695.760000000009</v>
      </c>
      <c r="N65" s="255">
        <v>-73639.650000000009</v>
      </c>
      <c r="O65" s="255">
        <v>-73126.11</v>
      </c>
      <c r="P65" s="631">
        <v>-296809.17</v>
      </c>
      <c r="Q65" s="255">
        <v>-58696.020000000004</v>
      </c>
      <c r="R65" s="255">
        <v>-70006.819999999992</v>
      </c>
      <c r="S65" s="255">
        <v>-121368.59000000001</v>
      </c>
      <c r="T65" s="255">
        <v>-169728.49</v>
      </c>
      <c r="U65" s="631">
        <v>-419799.92</v>
      </c>
      <c r="V65" s="631">
        <v>-1397023.97</v>
      </c>
      <c r="W65" s="664">
        <v>0.66149975093564861</v>
      </c>
      <c r="X65" s="505"/>
      <c r="Y65" s="434"/>
      <c r="Z65" s="434"/>
      <c r="AA65" s="449"/>
      <c r="AB65" s="449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</row>
    <row r="66" spans="1:42" ht="13.5" customHeight="1" x14ac:dyDescent="0.25">
      <c r="A66" s="189" t="s">
        <v>351</v>
      </c>
      <c r="B66" s="477"/>
      <c r="C66" s="676" t="s">
        <v>919</v>
      </c>
      <c r="D66" s="679"/>
      <c r="E66" s="680"/>
      <c r="F66" s="256">
        <v>-545450</v>
      </c>
      <c r="G66" s="411">
        <v>-42480.22</v>
      </c>
      <c r="H66" s="538">
        <v>-49217.58</v>
      </c>
      <c r="I66" s="538">
        <v>-45848.9</v>
      </c>
      <c r="J66" s="538">
        <v>-45848.9</v>
      </c>
      <c r="K66" s="243">
        <v>-183395.6</v>
      </c>
      <c r="L66" s="253">
        <v>0</v>
      </c>
      <c r="M66" s="411">
        <v>-10830.96</v>
      </c>
      <c r="N66" s="253">
        <v>0</v>
      </c>
      <c r="O66" s="253">
        <v>0</v>
      </c>
      <c r="P66" s="249">
        <v>-10830.96</v>
      </c>
      <c r="Q66" s="253">
        <v>0</v>
      </c>
      <c r="R66" s="543">
        <v>-451.28</v>
      </c>
      <c r="S66" s="239">
        <v>-45848.9</v>
      </c>
      <c r="T66" s="239">
        <v>-48862.18</v>
      </c>
      <c r="U66" s="249">
        <v>-95162.36</v>
      </c>
      <c r="V66" s="245">
        <v>-289388.92000000004</v>
      </c>
      <c r="W66" s="233">
        <v>0.53055077458978828</v>
      </c>
      <c r="X66" s="526"/>
      <c r="Y66" s="446"/>
      <c r="Z66" s="190"/>
      <c r="AA66" s="183"/>
      <c r="AB66" s="183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</row>
    <row r="67" spans="1:42" ht="13.5" customHeight="1" x14ac:dyDescent="0.25">
      <c r="A67" s="189" t="s">
        <v>354</v>
      </c>
      <c r="B67" s="478"/>
      <c r="C67" s="676" t="s">
        <v>920</v>
      </c>
      <c r="D67" s="679"/>
      <c r="E67" s="680"/>
      <c r="F67" s="256">
        <v>-1172210</v>
      </c>
      <c r="G67" s="411">
        <v>-93491.239999999991</v>
      </c>
      <c r="H67" s="538">
        <v>-105821.10999999999</v>
      </c>
      <c r="I67" s="538">
        <v>-98814.030000000013</v>
      </c>
      <c r="J67" s="538">
        <v>-98814.030000000013</v>
      </c>
      <c r="K67" s="243">
        <v>-396940.41000000003</v>
      </c>
      <c r="L67" s="410">
        <v>-46007</v>
      </c>
      <c r="M67" s="538">
        <v>-49128.08</v>
      </c>
      <c r="N67" s="246">
        <v>-50688.62</v>
      </c>
      <c r="O67" s="246">
        <v>-53809.7</v>
      </c>
      <c r="P67" s="249">
        <v>-199633.40000000002</v>
      </c>
      <c r="Q67" s="239">
        <v>-46007</v>
      </c>
      <c r="R67" s="543">
        <v>-46007</v>
      </c>
      <c r="S67" s="239">
        <v>-48600.92</v>
      </c>
      <c r="T67" s="239">
        <v>-99678.67</v>
      </c>
      <c r="U67" s="249">
        <v>-240293.58999999997</v>
      </c>
      <c r="V67" s="245">
        <v>-836867.4</v>
      </c>
      <c r="W67" s="233">
        <v>0.71392276127997545</v>
      </c>
      <c r="X67" s="526"/>
      <c r="Y67" s="446"/>
      <c r="Z67" s="461"/>
      <c r="AA67" s="183"/>
      <c r="AB67" s="183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</row>
    <row r="68" spans="1:42" ht="13.5" customHeight="1" x14ac:dyDescent="0.25">
      <c r="A68" s="189" t="s">
        <v>345</v>
      </c>
      <c r="B68" s="477"/>
      <c r="C68" s="676" t="s">
        <v>921</v>
      </c>
      <c r="D68" s="679"/>
      <c r="E68" s="680"/>
      <c r="F68" s="256">
        <v>-100908</v>
      </c>
      <c r="G68" s="411">
        <v>-6750</v>
      </c>
      <c r="H68" s="538">
        <v>-6750</v>
      </c>
      <c r="I68" s="538">
        <v>-6750</v>
      </c>
      <c r="J68" s="538">
        <v>-6750</v>
      </c>
      <c r="K68" s="243">
        <v>-27000</v>
      </c>
      <c r="L68" s="410">
        <v>-6934</v>
      </c>
      <c r="M68" s="538">
        <v>-6750</v>
      </c>
      <c r="N68" s="246">
        <v>-6750</v>
      </c>
      <c r="O68" s="246">
        <v>-6750</v>
      </c>
      <c r="P68" s="249">
        <v>-27184</v>
      </c>
      <c r="Q68" s="246">
        <v>-6758.8</v>
      </c>
      <c r="R68" s="536">
        <v>-6803.39</v>
      </c>
      <c r="S68" s="246">
        <v>-6750</v>
      </c>
      <c r="T68" s="246">
        <v>-6750</v>
      </c>
      <c r="U68" s="249">
        <v>-27062.190000000002</v>
      </c>
      <c r="V68" s="245">
        <v>-81246.19</v>
      </c>
      <c r="W68" s="234">
        <v>0.8051511277599398</v>
      </c>
      <c r="X68" s="505"/>
      <c r="Y68" s="190"/>
      <c r="Z68" s="190"/>
      <c r="AA68" s="183"/>
      <c r="AB68" s="183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</row>
    <row r="69" spans="1:42" ht="13.5" customHeight="1" x14ac:dyDescent="0.25">
      <c r="A69" s="189" t="s">
        <v>359</v>
      </c>
      <c r="B69" s="477"/>
      <c r="C69" s="676" t="s">
        <v>922</v>
      </c>
      <c r="D69" s="679"/>
      <c r="E69" s="680"/>
      <c r="F69" s="256">
        <v>-34824</v>
      </c>
      <c r="G69" s="411">
        <v>-2601</v>
      </c>
      <c r="H69" s="538">
        <v>-2601</v>
      </c>
      <c r="I69" s="538">
        <v>-9125.0499999999993</v>
      </c>
      <c r="J69" s="538">
        <v>-2601</v>
      </c>
      <c r="K69" s="243">
        <v>-16928.05</v>
      </c>
      <c r="L69" s="410">
        <v>-2601</v>
      </c>
      <c r="M69" s="538">
        <v>-2601</v>
      </c>
      <c r="N69" s="246">
        <v>-2601</v>
      </c>
      <c r="O69" s="246">
        <v>-2601</v>
      </c>
      <c r="P69" s="249">
        <v>-10404</v>
      </c>
      <c r="Q69" s="246">
        <v>-2601</v>
      </c>
      <c r="R69" s="536">
        <v>-2601</v>
      </c>
      <c r="S69" s="246">
        <v>-2601</v>
      </c>
      <c r="T69" s="246">
        <v>-2601</v>
      </c>
      <c r="U69" s="249">
        <v>-10404</v>
      </c>
      <c r="V69" s="245">
        <v>-37736.050000000003</v>
      </c>
      <c r="W69" s="233">
        <v>1.0836219274063865</v>
      </c>
      <c r="X69" s="505"/>
      <c r="Y69" s="190"/>
      <c r="Z69" s="190"/>
      <c r="AA69" s="183"/>
      <c r="AB69" s="183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</row>
    <row r="70" spans="1:42" ht="13.5" customHeight="1" x14ac:dyDescent="0.25">
      <c r="A70" s="189" t="s">
        <v>362</v>
      </c>
      <c r="B70" s="477"/>
      <c r="C70" s="676" t="s">
        <v>923</v>
      </c>
      <c r="D70" s="679"/>
      <c r="E70" s="680"/>
      <c r="F70" s="256">
        <v>-90000</v>
      </c>
      <c r="G70" s="411">
        <v>-776.97</v>
      </c>
      <c r="H70" s="538">
        <v>-1328.97</v>
      </c>
      <c r="I70" s="538">
        <v>-9481.9699999999993</v>
      </c>
      <c r="J70" s="538">
        <v>-759.97</v>
      </c>
      <c r="K70" s="243">
        <v>-12347.88</v>
      </c>
      <c r="L70" s="537">
        <v>-942.97</v>
      </c>
      <c r="M70" s="538">
        <v>-5712.11</v>
      </c>
      <c r="N70" s="246">
        <v>-4456.1099999999997</v>
      </c>
      <c r="O70" s="246">
        <v>-962.11</v>
      </c>
      <c r="P70" s="249">
        <v>-12073.3</v>
      </c>
      <c r="Q70" s="246">
        <v>-836.11</v>
      </c>
      <c r="R70" s="536">
        <v>-11440.11</v>
      </c>
      <c r="S70" s="246">
        <v>-6073.11</v>
      </c>
      <c r="T70" s="246">
        <v>-2882.11</v>
      </c>
      <c r="U70" s="249">
        <v>-21231.440000000002</v>
      </c>
      <c r="V70" s="245">
        <v>-45652.62</v>
      </c>
      <c r="W70" s="233">
        <v>0.50725133333333339</v>
      </c>
      <c r="X70" s="505"/>
      <c r="Y70" s="190"/>
      <c r="Z70" s="190"/>
      <c r="AA70" s="183"/>
      <c r="AB70" s="183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</row>
    <row r="71" spans="1:42" ht="13.5" customHeight="1" x14ac:dyDescent="0.25">
      <c r="A71" s="189" t="s">
        <v>371</v>
      </c>
      <c r="B71" s="477"/>
      <c r="C71" s="676" t="s">
        <v>924</v>
      </c>
      <c r="D71" s="679"/>
      <c r="E71" s="680"/>
      <c r="F71" s="256">
        <v>-84912</v>
      </c>
      <c r="G71" s="411">
        <v>-9673</v>
      </c>
      <c r="H71" s="538">
        <v>-6488</v>
      </c>
      <c r="I71" s="538">
        <v>-6580.5</v>
      </c>
      <c r="J71" s="538">
        <v>-6580.5</v>
      </c>
      <c r="K71" s="243">
        <v>-29322</v>
      </c>
      <c r="L71" s="537">
        <v>-6580.5</v>
      </c>
      <c r="M71" s="538">
        <v>-7180.5</v>
      </c>
      <c r="N71" s="246">
        <v>-6580.5</v>
      </c>
      <c r="O71" s="246">
        <v>-6580.5</v>
      </c>
      <c r="P71" s="249">
        <v>-26922</v>
      </c>
      <c r="Q71" s="253">
        <v>0</v>
      </c>
      <c r="R71" s="253">
        <v>0</v>
      </c>
      <c r="S71" s="246">
        <v>-400</v>
      </c>
      <c r="T71" s="253">
        <v>0</v>
      </c>
      <c r="U71" s="246">
        <v>-400</v>
      </c>
      <c r="V71" s="245">
        <v>-56644</v>
      </c>
      <c r="W71" s="233">
        <v>0.6670906350103637</v>
      </c>
      <c r="X71" s="592"/>
      <c r="Y71" s="593"/>
      <c r="Z71" s="190"/>
      <c r="AA71" s="183"/>
      <c r="AB71" s="183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</row>
    <row r="72" spans="1:42" ht="13.5" customHeight="1" x14ac:dyDescent="0.25">
      <c r="A72" s="189" t="s">
        <v>380</v>
      </c>
      <c r="B72" s="477"/>
      <c r="C72" s="676" t="s">
        <v>925</v>
      </c>
      <c r="D72" s="679"/>
      <c r="E72" s="680"/>
      <c r="F72" s="256">
        <v>-16328</v>
      </c>
      <c r="G72" s="539">
        <v>0</v>
      </c>
      <c r="H72" s="253">
        <v>0</v>
      </c>
      <c r="I72" s="538">
        <v>-6000</v>
      </c>
      <c r="J72" s="253">
        <v>0</v>
      </c>
      <c r="K72" s="243">
        <v>-6000</v>
      </c>
      <c r="L72" s="253">
        <v>0</v>
      </c>
      <c r="M72" s="253">
        <v>0</v>
      </c>
      <c r="N72" s="253">
        <v>0</v>
      </c>
      <c r="O72" s="253">
        <v>0</v>
      </c>
      <c r="P72" s="227">
        <v>0</v>
      </c>
      <c r="Q72" s="253">
        <v>0</v>
      </c>
      <c r="R72" s="253">
        <v>0</v>
      </c>
      <c r="S72" s="246">
        <v>-6000</v>
      </c>
      <c r="T72" s="253">
        <v>0</v>
      </c>
      <c r="U72" s="246">
        <v>-6000</v>
      </c>
      <c r="V72" s="245">
        <v>-12000</v>
      </c>
      <c r="W72" s="233">
        <v>0.73493385595296423</v>
      </c>
      <c r="X72" s="505"/>
      <c r="Y72" s="190"/>
      <c r="Z72" s="190"/>
      <c r="AA72" s="183"/>
      <c r="AB72" s="183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</row>
    <row r="73" spans="1:42" ht="23.25" customHeight="1" x14ac:dyDescent="0.25">
      <c r="A73" s="189" t="s">
        <v>348</v>
      </c>
      <c r="B73" s="477"/>
      <c r="C73" s="676" t="s">
        <v>926</v>
      </c>
      <c r="D73" s="679"/>
      <c r="E73" s="680"/>
      <c r="F73" s="256">
        <v>-67272</v>
      </c>
      <c r="G73" s="411">
        <v>-9272.15</v>
      </c>
      <c r="H73" s="538">
        <v>3283.85</v>
      </c>
      <c r="I73" s="538">
        <v>-8140.15</v>
      </c>
      <c r="J73" s="538">
        <v>5647.51</v>
      </c>
      <c r="K73" s="243">
        <v>-8480.9399999999987</v>
      </c>
      <c r="L73" s="410">
        <v>-2282.1799999999998</v>
      </c>
      <c r="M73" s="410">
        <v>-2493.11</v>
      </c>
      <c r="N73" s="410">
        <v>-2563.42</v>
      </c>
      <c r="O73" s="410">
        <v>-2422.8000000000002</v>
      </c>
      <c r="P73" s="249">
        <v>-9761.51</v>
      </c>
      <c r="Q73" s="239">
        <v>-2493.11</v>
      </c>
      <c r="R73" s="543">
        <v>-2704.04</v>
      </c>
      <c r="S73" s="239">
        <v>-5094.66</v>
      </c>
      <c r="T73" s="239">
        <v>-8954.5300000000007</v>
      </c>
      <c r="U73" s="249">
        <v>-19246.34</v>
      </c>
      <c r="V73" s="245">
        <v>-37488.789999999994</v>
      </c>
      <c r="W73" s="233">
        <v>0.55727182185753354</v>
      </c>
      <c r="X73" s="526"/>
      <c r="Y73" s="462"/>
      <c r="Z73" s="190"/>
      <c r="AA73" s="183"/>
      <c r="AB73" s="183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</row>
    <row r="74" spans="1:42" s="523" customFormat="1" ht="13.5" customHeight="1" x14ac:dyDescent="0.25">
      <c r="A74" s="209" t="s">
        <v>927</v>
      </c>
      <c r="B74" s="721" t="s">
        <v>928</v>
      </c>
      <c r="C74" s="722"/>
      <c r="D74" s="722"/>
      <c r="E74" s="723"/>
      <c r="F74" s="254">
        <v>-1336102</v>
      </c>
      <c r="G74" s="255">
        <v>-133137.56000000003</v>
      </c>
      <c r="H74" s="255">
        <v>-124693.57999999999</v>
      </c>
      <c r="I74" s="255">
        <v>-143915.95000000001</v>
      </c>
      <c r="J74" s="255">
        <v>-66212.819999999992</v>
      </c>
      <c r="K74" s="255">
        <v>-467959.91000000003</v>
      </c>
      <c r="L74" s="255">
        <v>-86519.090000000011</v>
      </c>
      <c r="M74" s="255">
        <v>-113641.16</v>
      </c>
      <c r="N74" s="255">
        <v>-102777.62000000001</v>
      </c>
      <c r="O74" s="255">
        <v>-38762.260000000009</v>
      </c>
      <c r="P74" s="631">
        <v>-341700.13</v>
      </c>
      <c r="Q74" s="255">
        <v>-463647.98000000004</v>
      </c>
      <c r="R74" s="255">
        <v>-73611.12</v>
      </c>
      <c r="S74" s="255">
        <v>-89750.67</v>
      </c>
      <c r="T74" s="255">
        <v>-55921.049999999996</v>
      </c>
      <c r="U74" s="631">
        <v>-682930.82000000018</v>
      </c>
      <c r="V74" s="631">
        <v>-1492590.8600000003</v>
      </c>
      <c r="W74" s="664">
        <v>1.1171234381806181</v>
      </c>
      <c r="X74" s="505"/>
      <c r="Y74" s="434"/>
      <c r="Z74" s="434"/>
      <c r="AA74" s="449"/>
      <c r="AB74" s="449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</row>
    <row r="75" spans="1:42" ht="13.5" customHeight="1" x14ac:dyDescent="0.25">
      <c r="A75" s="189" t="s">
        <v>929</v>
      </c>
      <c r="B75" s="478"/>
      <c r="C75" s="676" t="s">
        <v>930</v>
      </c>
      <c r="D75" s="679"/>
      <c r="E75" s="680"/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608">
        <v>0</v>
      </c>
      <c r="L75" s="609">
        <v>0</v>
      </c>
      <c r="M75" s="609">
        <v>0</v>
      </c>
      <c r="N75" s="609">
        <v>0</v>
      </c>
      <c r="O75" s="609">
        <v>0</v>
      </c>
      <c r="P75" s="609">
        <v>0</v>
      </c>
      <c r="Q75" s="609">
        <v>0</v>
      </c>
      <c r="R75" s="609">
        <v>0</v>
      </c>
      <c r="S75" s="609">
        <v>0</v>
      </c>
      <c r="T75" s="609">
        <v>0</v>
      </c>
      <c r="U75" s="609">
        <v>0</v>
      </c>
      <c r="V75" s="253">
        <v>0</v>
      </c>
      <c r="W75" s="231">
        <v>0</v>
      </c>
      <c r="X75" s="505"/>
      <c r="Y75" s="190"/>
      <c r="Z75" s="404"/>
      <c r="AA75" s="183"/>
      <c r="AB75" s="183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</row>
    <row r="76" spans="1:42" ht="13.5" customHeight="1" x14ac:dyDescent="0.25">
      <c r="A76" s="189" t="s">
        <v>931</v>
      </c>
      <c r="B76" s="477"/>
      <c r="C76" s="676" t="s">
        <v>932</v>
      </c>
      <c r="D76" s="679"/>
      <c r="E76" s="680"/>
      <c r="F76" s="256">
        <v>-730360</v>
      </c>
      <c r="G76" s="537">
        <v>-61569.37</v>
      </c>
      <c r="H76" s="537">
        <v>-64218.619999999995</v>
      </c>
      <c r="I76" s="537">
        <v>-56508.210000000006</v>
      </c>
      <c r="J76" s="537">
        <v>-1679.37</v>
      </c>
      <c r="K76" s="245">
        <v>-183975.57</v>
      </c>
      <c r="L76" s="557">
        <v>-3185.43</v>
      </c>
      <c r="M76" s="557">
        <v>-4729.8099999999995</v>
      </c>
      <c r="N76" s="557">
        <v>-3195.2799999999997</v>
      </c>
      <c r="O76" s="557">
        <v>-3764.63</v>
      </c>
      <c r="P76" s="245">
        <v>-14875.150000000001</v>
      </c>
      <c r="Q76" s="557">
        <v>-402246.69</v>
      </c>
      <c r="R76" s="557">
        <v>-4421.87</v>
      </c>
      <c r="S76" s="557">
        <v>-2863.16</v>
      </c>
      <c r="T76" s="557">
        <v>-113.16999999998961</v>
      </c>
      <c r="U76" s="245">
        <v>-409644.88999999996</v>
      </c>
      <c r="V76" s="245">
        <v>-608495.61</v>
      </c>
      <c r="W76" s="234">
        <v>0.83314476422586115</v>
      </c>
      <c r="X76" s="505"/>
      <c r="Y76" s="190"/>
      <c r="Z76" s="190"/>
      <c r="AA76" s="183"/>
      <c r="AB76" s="183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</row>
    <row r="77" spans="1:42" ht="13.5" customHeight="1" x14ac:dyDescent="0.25">
      <c r="A77" s="189" t="s">
        <v>933</v>
      </c>
      <c r="B77" s="477"/>
      <c r="C77" s="463"/>
      <c r="D77" s="676" t="s">
        <v>934</v>
      </c>
      <c r="E77" s="680"/>
      <c r="F77" s="256">
        <v>-65320</v>
      </c>
      <c r="G77" s="253">
        <v>0</v>
      </c>
      <c r="H77" s="253">
        <v>0</v>
      </c>
      <c r="I77" s="253">
        <v>0</v>
      </c>
      <c r="J77" s="253">
        <v>0</v>
      </c>
      <c r="K77" s="611">
        <v>0</v>
      </c>
      <c r="L77" s="253">
        <v>0</v>
      </c>
      <c r="M77" s="253">
        <v>0</v>
      </c>
      <c r="N77" s="253">
        <v>0</v>
      </c>
      <c r="O77" s="253">
        <v>0</v>
      </c>
      <c r="P77" s="251">
        <v>0</v>
      </c>
      <c r="Q77" s="253">
        <v>0</v>
      </c>
      <c r="R77" s="253">
        <v>0</v>
      </c>
      <c r="S77" s="253">
        <v>0</v>
      </c>
      <c r="T77" s="253">
        <v>0</v>
      </c>
      <c r="U77" s="251">
        <v>0</v>
      </c>
      <c r="V77" s="251">
        <v>0</v>
      </c>
      <c r="W77" s="242">
        <v>0</v>
      </c>
      <c r="X77" s="505"/>
      <c r="Y77" s="190"/>
      <c r="Z77" s="190"/>
      <c r="AA77" s="183"/>
      <c r="AB77" s="183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</row>
    <row r="78" spans="1:42" ht="13.5" customHeight="1" x14ac:dyDescent="0.25">
      <c r="A78" s="189" t="s">
        <v>389</v>
      </c>
      <c r="B78" s="477"/>
      <c r="C78" s="463"/>
      <c r="D78" s="676" t="s">
        <v>935</v>
      </c>
      <c r="E78" s="680"/>
      <c r="F78" s="256">
        <v>-599720</v>
      </c>
      <c r="G78" s="537">
        <v>-58801.18</v>
      </c>
      <c r="H78" s="537">
        <v>-60715.81</v>
      </c>
      <c r="I78" s="537">
        <v>-52646.87</v>
      </c>
      <c r="J78" s="253">
        <v>0</v>
      </c>
      <c r="K78" s="243">
        <v>-172163.86</v>
      </c>
      <c r="L78" s="544">
        <v>9.85</v>
      </c>
      <c r="M78" s="539">
        <v>0</v>
      </c>
      <c r="N78" s="539">
        <v>0</v>
      </c>
      <c r="O78" s="246">
        <v>-9.85</v>
      </c>
      <c r="P78" s="545">
        <v>0</v>
      </c>
      <c r="Q78" s="246">
        <v>-395000</v>
      </c>
      <c r="R78" s="227">
        <v>0</v>
      </c>
      <c r="S78" s="253">
        <v>0</v>
      </c>
      <c r="T78" s="239">
        <v>2049.7300000000105</v>
      </c>
      <c r="U78" s="249">
        <v>-392950.27</v>
      </c>
      <c r="V78" s="245">
        <v>-565114.13</v>
      </c>
      <c r="W78" s="234">
        <v>0.94229662175681983</v>
      </c>
      <c r="X78" s="505"/>
      <c r="Y78" s="190"/>
      <c r="Z78" s="190"/>
      <c r="AA78" s="183"/>
      <c r="AB78" s="183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</row>
    <row r="79" spans="1:42" ht="13.5" customHeight="1" x14ac:dyDescent="0.25">
      <c r="A79" s="189" t="s">
        <v>936</v>
      </c>
      <c r="B79" s="477"/>
      <c r="C79" s="464"/>
      <c r="D79" s="676" t="s">
        <v>937</v>
      </c>
      <c r="E79" s="680"/>
      <c r="F79" s="253">
        <v>0</v>
      </c>
      <c r="G79" s="253">
        <v>0</v>
      </c>
      <c r="H79" s="253">
        <v>0</v>
      </c>
      <c r="I79" s="253">
        <v>0</v>
      </c>
      <c r="J79" s="253">
        <v>0</v>
      </c>
      <c r="K79" s="611">
        <v>0</v>
      </c>
      <c r="L79" s="253">
        <v>0</v>
      </c>
      <c r="M79" s="253">
        <v>0</v>
      </c>
      <c r="N79" s="253">
        <v>0</v>
      </c>
      <c r="O79" s="253">
        <v>0</v>
      </c>
      <c r="P79" s="251">
        <v>0</v>
      </c>
      <c r="Q79" s="253">
        <v>0</v>
      </c>
      <c r="R79" s="253">
        <v>0</v>
      </c>
      <c r="S79" s="253">
        <v>0</v>
      </c>
      <c r="T79" s="253">
        <v>0</v>
      </c>
      <c r="U79" s="251">
        <v>0</v>
      </c>
      <c r="V79" s="251">
        <v>0</v>
      </c>
      <c r="W79" s="228">
        <v>0</v>
      </c>
      <c r="X79" s="505"/>
      <c r="Y79" s="190"/>
      <c r="Z79" s="190"/>
      <c r="AA79" s="183"/>
      <c r="AB79" s="183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</row>
    <row r="80" spans="1:42" ht="13.5" customHeight="1" x14ac:dyDescent="0.25">
      <c r="A80" s="189" t="s">
        <v>392</v>
      </c>
      <c r="B80" s="477"/>
      <c r="C80" s="463"/>
      <c r="D80" s="676" t="s">
        <v>938</v>
      </c>
      <c r="E80" s="680"/>
      <c r="F80" s="256">
        <v>-27660</v>
      </c>
      <c r="G80" s="537">
        <v>-757.18</v>
      </c>
      <c r="H80" s="537">
        <v>-1157.18</v>
      </c>
      <c r="I80" s="537">
        <v>-757.18</v>
      </c>
      <c r="J80" s="253">
        <v>0</v>
      </c>
      <c r="K80" s="249">
        <v>-2671.54</v>
      </c>
      <c r="L80" s="537">
        <v>-757.18</v>
      </c>
      <c r="M80" s="538">
        <v>-1531.75</v>
      </c>
      <c r="N80" s="246">
        <v>-757.18</v>
      </c>
      <c r="O80" s="246">
        <v>-2043.52</v>
      </c>
      <c r="P80" s="249">
        <v>-5089.6299999999992</v>
      </c>
      <c r="Q80" s="246">
        <v>-5275.44</v>
      </c>
      <c r="R80" s="246">
        <v>-757.18</v>
      </c>
      <c r="S80" s="246">
        <v>-757.18</v>
      </c>
      <c r="T80" s="246">
        <v>-770.76</v>
      </c>
      <c r="U80" s="249">
        <v>-7560.56</v>
      </c>
      <c r="V80" s="245">
        <v>-15321.73</v>
      </c>
      <c r="W80" s="233">
        <v>0.55393094721619662</v>
      </c>
      <c r="X80" s="505"/>
      <c r="Y80" s="190"/>
      <c r="Z80" s="190"/>
      <c r="AA80" s="183"/>
      <c r="AB80" s="183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</row>
    <row r="81" spans="1:49" ht="13.5" customHeight="1" x14ac:dyDescent="0.25">
      <c r="A81" s="189" t="s">
        <v>395</v>
      </c>
      <c r="B81" s="477"/>
      <c r="C81" s="464"/>
      <c r="D81" s="676" t="s">
        <v>939</v>
      </c>
      <c r="E81" s="680"/>
      <c r="F81" s="256">
        <v>-37660</v>
      </c>
      <c r="G81" s="537">
        <v>-2011.01</v>
      </c>
      <c r="H81" s="537">
        <v>-2345.63</v>
      </c>
      <c r="I81" s="537">
        <v>-3104.16</v>
      </c>
      <c r="J81" s="537">
        <v>-1679.37</v>
      </c>
      <c r="K81" s="249">
        <v>-9140.17</v>
      </c>
      <c r="L81" s="537">
        <v>-2438.1</v>
      </c>
      <c r="M81" s="538">
        <v>-3198.06</v>
      </c>
      <c r="N81" s="246">
        <v>-2438.1</v>
      </c>
      <c r="O81" s="246">
        <v>-1711.26</v>
      </c>
      <c r="P81" s="249">
        <v>-9785.52</v>
      </c>
      <c r="Q81" s="246">
        <v>-1971.25</v>
      </c>
      <c r="R81" s="246">
        <v>-3664.69</v>
      </c>
      <c r="S81" s="246">
        <v>-2105.98</v>
      </c>
      <c r="T81" s="246">
        <v>-1392.14</v>
      </c>
      <c r="U81" s="249">
        <v>-9134.06</v>
      </c>
      <c r="V81" s="245">
        <v>-28059.75</v>
      </c>
      <c r="W81" s="233">
        <v>0.74508098778544873</v>
      </c>
      <c r="X81" s="505"/>
      <c r="Y81" s="190"/>
      <c r="Z81" s="190"/>
      <c r="AA81" s="183"/>
      <c r="AB81" s="183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</row>
    <row r="82" spans="1:49" ht="13.5" customHeight="1" x14ac:dyDescent="0.25">
      <c r="A82" s="189" t="s">
        <v>940</v>
      </c>
      <c r="B82" s="477"/>
      <c r="C82" s="464"/>
      <c r="D82" s="676" t="s">
        <v>941</v>
      </c>
      <c r="E82" s="680"/>
      <c r="F82" s="253">
        <v>0</v>
      </c>
      <c r="G82" s="253">
        <v>0</v>
      </c>
      <c r="H82" s="253">
        <v>0</v>
      </c>
      <c r="I82" s="253">
        <v>0</v>
      </c>
      <c r="J82" s="253">
        <v>0</v>
      </c>
      <c r="K82" s="251">
        <v>0</v>
      </c>
      <c r="L82" s="253">
        <v>0</v>
      </c>
      <c r="M82" s="253">
        <v>0</v>
      </c>
      <c r="N82" s="253">
        <v>0</v>
      </c>
      <c r="O82" s="253">
        <v>0</v>
      </c>
      <c r="P82" s="251">
        <v>0</v>
      </c>
      <c r="Q82" s="253">
        <v>0</v>
      </c>
      <c r="R82" s="253">
        <v>0</v>
      </c>
      <c r="S82" s="253">
        <v>0</v>
      </c>
      <c r="T82" s="253">
        <v>0</v>
      </c>
      <c r="U82" s="251">
        <v>0</v>
      </c>
      <c r="V82" s="251">
        <v>0</v>
      </c>
      <c r="W82" s="228">
        <v>0</v>
      </c>
      <c r="X82" s="505"/>
      <c r="Y82" s="190"/>
      <c r="Z82" s="190"/>
      <c r="AA82" s="183"/>
      <c r="AB82" s="183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</row>
    <row r="83" spans="1:49" ht="13.5" customHeight="1" x14ac:dyDescent="0.25">
      <c r="A83" s="189" t="s">
        <v>398</v>
      </c>
      <c r="B83" s="477"/>
      <c r="C83" s="676" t="s">
        <v>942</v>
      </c>
      <c r="D83" s="679"/>
      <c r="E83" s="680"/>
      <c r="F83" s="256">
        <v>-11940</v>
      </c>
      <c r="G83" s="253">
        <v>0</v>
      </c>
      <c r="H83" s="253">
        <v>0</v>
      </c>
      <c r="I83" s="253">
        <v>0</v>
      </c>
      <c r="J83" s="253">
        <v>0</v>
      </c>
      <c r="K83" s="251">
        <v>0</v>
      </c>
      <c r="L83" s="537">
        <v>-13355.8</v>
      </c>
      <c r="M83" s="253">
        <v>0</v>
      </c>
      <c r="N83" s="246">
        <v>-19691.62</v>
      </c>
      <c r="O83" s="253">
        <v>0</v>
      </c>
      <c r="P83" s="249">
        <v>-33047.42</v>
      </c>
      <c r="Q83" s="253">
        <v>0</v>
      </c>
      <c r="R83" s="246">
        <v>-2698.5</v>
      </c>
      <c r="S83" s="253">
        <v>0</v>
      </c>
      <c r="T83" s="246">
        <v>-2698.5</v>
      </c>
      <c r="U83" s="249">
        <v>-5397</v>
      </c>
      <c r="V83" s="245">
        <v>-38444.42</v>
      </c>
      <c r="W83" s="233">
        <v>3.2198006700167503</v>
      </c>
      <c r="X83" s="505"/>
      <c r="Y83" s="190"/>
      <c r="Z83" s="190"/>
      <c r="AA83" s="183"/>
      <c r="AB83" s="183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</row>
    <row r="84" spans="1:49" ht="13.5" customHeight="1" x14ac:dyDescent="0.25">
      <c r="A84" s="189" t="s">
        <v>403</v>
      </c>
      <c r="B84" s="477"/>
      <c r="C84" s="676" t="s">
        <v>943</v>
      </c>
      <c r="D84" s="679"/>
      <c r="E84" s="680"/>
      <c r="F84" s="256">
        <v>-20900</v>
      </c>
      <c r="G84" s="537">
        <v>-25.31</v>
      </c>
      <c r="H84" s="537">
        <v>-186.92</v>
      </c>
      <c r="I84" s="537">
        <v>-221.28</v>
      </c>
      <c r="J84" s="537">
        <v>-3640.33</v>
      </c>
      <c r="K84" s="249">
        <v>-4073.84</v>
      </c>
      <c r="L84" s="537">
        <v>-247</v>
      </c>
      <c r="M84" s="538">
        <v>-4775.09</v>
      </c>
      <c r="N84" s="246">
        <v>-6200.2</v>
      </c>
      <c r="O84" s="246">
        <v>-594.79</v>
      </c>
      <c r="P84" s="249">
        <v>-11817.080000000002</v>
      </c>
      <c r="Q84" s="246">
        <v>-1483.77</v>
      </c>
      <c r="R84" s="246">
        <v>-2864.15</v>
      </c>
      <c r="S84" s="253">
        <v>0</v>
      </c>
      <c r="T84" s="246">
        <v>-579.82000000000005</v>
      </c>
      <c r="U84" s="249">
        <v>-4927.74</v>
      </c>
      <c r="V84" s="245">
        <v>-20818.66</v>
      </c>
      <c r="W84" s="233">
        <v>0.99610813397129183</v>
      </c>
      <c r="X84" s="505"/>
      <c r="Y84" s="190"/>
      <c r="Z84" s="190"/>
      <c r="AA84" s="183"/>
      <c r="AB84" s="183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</row>
    <row r="85" spans="1:49" ht="13.5" customHeight="1" x14ac:dyDescent="0.25">
      <c r="A85" s="189" t="s">
        <v>412</v>
      </c>
      <c r="B85" s="477"/>
      <c r="C85" s="676" t="s">
        <v>944</v>
      </c>
      <c r="D85" s="679"/>
      <c r="E85" s="680"/>
      <c r="F85" s="256">
        <v>-75770</v>
      </c>
      <c r="G85" s="537">
        <v>-6704.06</v>
      </c>
      <c r="H85" s="537">
        <v>-8602.2999999999993</v>
      </c>
      <c r="I85" s="537">
        <v>-11159.4</v>
      </c>
      <c r="J85" s="537">
        <v>-9331.92</v>
      </c>
      <c r="K85" s="243">
        <v>-35797.68</v>
      </c>
      <c r="L85" s="410">
        <v>-6208.16</v>
      </c>
      <c r="M85" s="411">
        <v>-12221.88</v>
      </c>
      <c r="N85" s="239">
        <v>-2970.21</v>
      </c>
      <c r="O85" s="239">
        <v>-1990.3</v>
      </c>
      <c r="P85" s="249">
        <v>-23390.55</v>
      </c>
      <c r="Q85" s="239">
        <v>-3669.48</v>
      </c>
      <c r="R85" s="239">
        <v>-2855.53</v>
      </c>
      <c r="S85" s="239">
        <v>-6822.08</v>
      </c>
      <c r="T85" s="239">
        <v>-7645.75</v>
      </c>
      <c r="U85" s="249">
        <v>-20992.84</v>
      </c>
      <c r="V85" s="245">
        <v>-80181.070000000007</v>
      </c>
      <c r="W85" s="233">
        <v>1.0582165764814571</v>
      </c>
      <c r="X85" s="526"/>
      <c r="Y85" s="446"/>
      <c r="Z85" s="190"/>
      <c r="AA85" s="183"/>
      <c r="AB85" s="183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</row>
    <row r="86" spans="1:49" ht="13.5" customHeight="1" x14ac:dyDescent="0.25">
      <c r="A86" s="189" t="s">
        <v>421</v>
      </c>
      <c r="B86" s="477"/>
      <c r="C86" s="676" t="s">
        <v>945</v>
      </c>
      <c r="D86" s="679"/>
      <c r="E86" s="680"/>
      <c r="F86" s="256">
        <v>-294532</v>
      </c>
      <c r="G86" s="537">
        <v>-53892</v>
      </c>
      <c r="H86" s="537">
        <v>-39174.409999999996</v>
      </c>
      <c r="I86" s="537">
        <v>-49112.5</v>
      </c>
      <c r="J86" s="537">
        <v>-42397.97</v>
      </c>
      <c r="K86" s="249">
        <v>-184576.88</v>
      </c>
      <c r="L86" s="537">
        <v>-49533.62</v>
      </c>
      <c r="M86" s="538">
        <v>-43506.559999999998</v>
      </c>
      <c r="N86" s="246">
        <v>-43577.79</v>
      </c>
      <c r="O86" s="246">
        <v>-46215.310000000005</v>
      </c>
      <c r="P86" s="249">
        <v>-182833.28</v>
      </c>
      <c r="Q86" s="239">
        <v>-43352.47</v>
      </c>
      <c r="R86" s="239">
        <v>-40457.31</v>
      </c>
      <c r="S86" s="239">
        <v>-61252.53</v>
      </c>
      <c r="T86" s="239">
        <v>-27254.700000000004</v>
      </c>
      <c r="U86" s="249">
        <v>-172317.01</v>
      </c>
      <c r="V86" s="245">
        <v>-539727.17000000004</v>
      </c>
      <c r="W86" s="233">
        <v>1.8324907650102538</v>
      </c>
      <c r="X86" s="505"/>
      <c r="Y86" s="190"/>
      <c r="Z86" s="190"/>
      <c r="AA86" s="183"/>
      <c r="AB86" s="183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</row>
    <row r="87" spans="1:49" ht="42.75" customHeight="1" x14ac:dyDescent="0.25">
      <c r="A87" s="189" t="s">
        <v>436</v>
      </c>
      <c r="B87" s="477"/>
      <c r="C87" s="676" t="s">
        <v>946</v>
      </c>
      <c r="D87" s="679"/>
      <c r="E87" s="680"/>
      <c r="F87" s="256">
        <v>-142600</v>
      </c>
      <c r="G87" s="537">
        <v>-8098.98</v>
      </c>
      <c r="H87" s="537">
        <v>-9255.73</v>
      </c>
      <c r="I87" s="537">
        <v>-21104.68</v>
      </c>
      <c r="J87" s="537">
        <v>-5933.73</v>
      </c>
      <c r="K87" s="249">
        <v>-44393.119999999995</v>
      </c>
      <c r="L87" s="537">
        <v>-5659.58</v>
      </c>
      <c r="M87" s="538">
        <v>-7732.69</v>
      </c>
      <c r="N87" s="246">
        <v>-22519.16</v>
      </c>
      <c r="O87" s="246">
        <v>-7313.65</v>
      </c>
      <c r="P87" s="249">
        <v>-43225.08</v>
      </c>
      <c r="Q87" s="239">
        <v>-8557.41</v>
      </c>
      <c r="R87" s="239">
        <v>-7166.55</v>
      </c>
      <c r="S87" s="239">
        <v>-11894.64</v>
      </c>
      <c r="T87" s="239">
        <v>-12300.25</v>
      </c>
      <c r="U87" s="249">
        <v>-39918.85</v>
      </c>
      <c r="V87" s="245">
        <v>-127537.04999999999</v>
      </c>
      <c r="W87" s="233">
        <v>0.89436921458625518</v>
      </c>
      <c r="X87" s="526"/>
      <c r="Y87" s="446"/>
      <c r="Z87" s="190"/>
      <c r="AA87" s="183"/>
      <c r="AB87" s="183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</row>
    <row r="88" spans="1:49" ht="12.75" x14ac:dyDescent="0.25">
      <c r="A88" s="189" t="s">
        <v>455</v>
      </c>
      <c r="B88" s="477"/>
      <c r="C88" s="676" t="s">
        <v>947</v>
      </c>
      <c r="D88" s="679"/>
      <c r="E88" s="680"/>
      <c r="F88" s="256">
        <v>-60000</v>
      </c>
      <c r="G88" s="537">
        <v>-2676.2</v>
      </c>
      <c r="H88" s="537">
        <v>-3023.9</v>
      </c>
      <c r="I88" s="537">
        <v>-2482.6999999999998</v>
      </c>
      <c r="J88" s="537">
        <v>-3109.5</v>
      </c>
      <c r="K88" s="249">
        <v>-11292.3</v>
      </c>
      <c r="L88" s="537">
        <v>-5889.8</v>
      </c>
      <c r="M88" s="538">
        <v>-5013.8</v>
      </c>
      <c r="N88" s="246">
        <v>-4401.66</v>
      </c>
      <c r="O88" s="246">
        <v>-5666.11</v>
      </c>
      <c r="P88" s="249">
        <v>-20971.37</v>
      </c>
      <c r="Q88" s="246">
        <v>-4131.26</v>
      </c>
      <c r="R88" s="246">
        <v>-3856.02</v>
      </c>
      <c r="S88" s="246">
        <v>-14132.61</v>
      </c>
      <c r="T88" s="246">
        <v>-3578.26</v>
      </c>
      <c r="U88" s="249">
        <v>-25698.15</v>
      </c>
      <c r="V88" s="245">
        <v>-57961.820000000007</v>
      </c>
      <c r="W88" s="233">
        <v>0.96603033333333344</v>
      </c>
      <c r="X88" s="505"/>
      <c r="Y88" s="190"/>
      <c r="Z88" s="190"/>
      <c r="AA88" s="183"/>
      <c r="AB88" s="183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</row>
    <row r="89" spans="1:49" ht="12.75" x14ac:dyDescent="0.25">
      <c r="A89" s="189" t="s">
        <v>948</v>
      </c>
      <c r="B89" s="477"/>
      <c r="C89" s="676" t="s">
        <v>949</v>
      </c>
      <c r="D89" s="679"/>
      <c r="E89" s="680"/>
      <c r="F89" s="256"/>
      <c r="G89" s="251">
        <v>0</v>
      </c>
      <c r="H89" s="251">
        <v>0</v>
      </c>
      <c r="I89" s="251">
        <v>0</v>
      </c>
      <c r="J89" s="251">
        <v>0</v>
      </c>
      <c r="K89" s="251">
        <v>0</v>
      </c>
      <c r="L89" s="251">
        <v>0</v>
      </c>
      <c r="M89" s="251">
        <v>0</v>
      </c>
      <c r="N89" s="251">
        <v>0</v>
      </c>
      <c r="O89" s="251">
        <v>0</v>
      </c>
      <c r="P89" s="251">
        <v>0</v>
      </c>
      <c r="Q89" s="251">
        <v>0</v>
      </c>
      <c r="R89" s="251">
        <v>0</v>
      </c>
      <c r="S89" s="251">
        <v>0</v>
      </c>
      <c r="T89" s="251"/>
      <c r="U89" s="251">
        <v>0</v>
      </c>
      <c r="V89" s="251">
        <v>0</v>
      </c>
      <c r="W89" s="233" t="s">
        <v>892</v>
      </c>
      <c r="X89" s="505"/>
      <c r="Y89" s="190"/>
      <c r="Z89" s="190"/>
      <c r="AA89" s="183"/>
      <c r="AB89" s="183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</row>
    <row r="90" spans="1:49" ht="24.75" customHeight="1" x14ac:dyDescent="0.25">
      <c r="A90" s="189" t="s">
        <v>950</v>
      </c>
      <c r="B90" s="477"/>
      <c r="C90" s="676" t="s">
        <v>951</v>
      </c>
      <c r="D90" s="679"/>
      <c r="E90" s="680"/>
      <c r="F90" s="251">
        <v>0</v>
      </c>
      <c r="G90" s="537">
        <v>-171.64</v>
      </c>
      <c r="H90" s="537">
        <v>-231.7</v>
      </c>
      <c r="I90" s="537">
        <v>-3327.18</v>
      </c>
      <c r="J90" s="537">
        <v>-120</v>
      </c>
      <c r="K90" s="243">
        <v>-3850.52</v>
      </c>
      <c r="L90" s="243">
        <v>-2439.6999999999998</v>
      </c>
      <c r="M90" s="243">
        <v>-35661.33</v>
      </c>
      <c r="N90" s="243">
        <v>-221.7</v>
      </c>
      <c r="O90" s="243">
        <v>26782.53</v>
      </c>
      <c r="P90" s="243">
        <v>-11540.199999999997</v>
      </c>
      <c r="Q90" s="243">
        <v>-206.9</v>
      </c>
      <c r="R90" s="243">
        <v>-9291.19</v>
      </c>
      <c r="S90" s="243">
        <v>7214.35</v>
      </c>
      <c r="T90" s="243">
        <v>-1750.6</v>
      </c>
      <c r="U90" s="243">
        <v>-4034.3399999999997</v>
      </c>
      <c r="V90" s="245">
        <v>-19425.059999999998</v>
      </c>
      <c r="W90" s="233" t="s">
        <v>892</v>
      </c>
      <c r="X90" s="526"/>
      <c r="Y90" s="446"/>
      <c r="Z90" s="190"/>
      <c r="AA90" s="183"/>
      <c r="AB90" s="183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</row>
    <row r="91" spans="1:49" s="523" customFormat="1" ht="13.5" customHeight="1" x14ac:dyDescent="0.25">
      <c r="A91" s="546" t="s">
        <v>952</v>
      </c>
      <c r="B91" s="730" t="s">
        <v>953</v>
      </c>
      <c r="C91" s="722"/>
      <c r="D91" s="722"/>
      <c r="E91" s="722"/>
      <c r="F91" s="254">
        <v>-952000</v>
      </c>
      <c r="G91" s="255">
        <v>-52973.97</v>
      </c>
      <c r="H91" s="255">
        <v>-42900.06</v>
      </c>
      <c r="I91" s="255">
        <v>-89436.299999999988</v>
      </c>
      <c r="J91" s="255">
        <v>-223442.58000000002</v>
      </c>
      <c r="K91" s="255">
        <v>-408752.91000000003</v>
      </c>
      <c r="L91" s="255">
        <v>-137797.46000000002</v>
      </c>
      <c r="M91" s="255">
        <v>-74886.359999999986</v>
      </c>
      <c r="N91" s="255">
        <v>-151723.43</v>
      </c>
      <c r="O91" s="255">
        <v>-38453.960000000006</v>
      </c>
      <c r="P91" s="631">
        <v>-402861.21</v>
      </c>
      <c r="Q91" s="255">
        <v>-58434.720000000001</v>
      </c>
      <c r="R91" s="255">
        <v>-34425.869999999995</v>
      </c>
      <c r="S91" s="255">
        <v>-48248.14</v>
      </c>
      <c r="T91" s="255">
        <v>-65246.439999999995</v>
      </c>
      <c r="U91" s="631">
        <v>-206355.16999999998</v>
      </c>
      <c r="V91" s="631">
        <v>-1017969.29</v>
      </c>
      <c r="W91" s="664">
        <v>1.0692954726890758</v>
      </c>
      <c r="X91" s="505"/>
      <c r="Y91" s="434"/>
      <c r="Z91" s="465"/>
      <c r="AA91" s="449"/>
      <c r="AB91" s="449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</row>
    <row r="92" spans="1:49" ht="26.25" customHeight="1" x14ac:dyDescent="0.25">
      <c r="A92" s="412" t="s">
        <v>469</v>
      </c>
      <c r="B92" s="466"/>
      <c r="C92" s="713" t="s">
        <v>954</v>
      </c>
      <c r="D92" s="682"/>
      <c r="E92" s="682"/>
      <c r="F92" s="256">
        <v>-746000</v>
      </c>
      <c r="G92" s="537">
        <v>-47891.88</v>
      </c>
      <c r="H92" s="537">
        <v>-37817.97</v>
      </c>
      <c r="I92" s="537">
        <v>-40376.85</v>
      </c>
      <c r="J92" s="537">
        <v>-211399.01</v>
      </c>
      <c r="K92" s="249">
        <v>-337485.71</v>
      </c>
      <c r="L92" s="537">
        <v>-121049.13</v>
      </c>
      <c r="M92" s="538">
        <v>-63804.27</v>
      </c>
      <c r="N92" s="246">
        <v>-147944.6</v>
      </c>
      <c r="O92" s="246">
        <v>-33189.050000000003</v>
      </c>
      <c r="P92" s="249">
        <v>-365987.05</v>
      </c>
      <c r="Q92" s="246">
        <v>-46169.81</v>
      </c>
      <c r="R92" s="246">
        <v>-29160.959999999999</v>
      </c>
      <c r="S92" s="246">
        <v>-42983.24</v>
      </c>
      <c r="T92" s="246">
        <v>-57804.17</v>
      </c>
      <c r="U92" s="249">
        <v>-176118.18</v>
      </c>
      <c r="V92" s="245">
        <v>-879590.94</v>
      </c>
      <c r="W92" s="234">
        <v>1.179076327077748</v>
      </c>
      <c r="X92" s="505"/>
      <c r="Y92" s="190"/>
      <c r="Z92" s="190"/>
      <c r="AA92" s="183"/>
      <c r="AB92" s="183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</row>
    <row r="93" spans="1:49" ht="13.5" customHeight="1" x14ac:dyDescent="0.25">
      <c r="A93" s="412" t="s">
        <v>490</v>
      </c>
      <c r="B93" s="466"/>
      <c r="C93" s="713" t="s">
        <v>955</v>
      </c>
      <c r="D93" s="682"/>
      <c r="E93" s="682"/>
      <c r="F93" s="256">
        <v>-44000</v>
      </c>
      <c r="G93" s="253">
        <v>0</v>
      </c>
      <c r="H93" s="253">
        <v>0</v>
      </c>
      <c r="I93" s="332">
        <v>0</v>
      </c>
      <c r="J93" s="537">
        <v>-6961.48</v>
      </c>
      <c r="K93" s="247">
        <v>-6961.48</v>
      </c>
      <c r="L93" s="537">
        <v>-11666.23</v>
      </c>
      <c r="M93" s="538">
        <v>-6000</v>
      </c>
      <c r="N93" s="246">
        <v>-1190.77</v>
      </c>
      <c r="O93" s="253">
        <v>0</v>
      </c>
      <c r="P93" s="247">
        <v>-18857</v>
      </c>
      <c r="Q93" s="246">
        <v>-7000</v>
      </c>
      <c r="R93" s="253">
        <v>0</v>
      </c>
      <c r="S93" s="253">
        <v>0</v>
      </c>
      <c r="T93" s="246">
        <v>-6830.23</v>
      </c>
      <c r="U93" s="247">
        <v>-13830.23</v>
      </c>
      <c r="V93" s="612">
        <v>-39648.71</v>
      </c>
      <c r="W93" s="234">
        <v>0.90110704545454545</v>
      </c>
      <c r="X93" s="505"/>
      <c r="Y93" s="190"/>
      <c r="Z93" s="190"/>
      <c r="AA93" s="183"/>
      <c r="AB93" s="183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</row>
    <row r="94" spans="1:49" ht="13.5" customHeight="1" x14ac:dyDescent="0.25">
      <c r="A94" s="412" t="s">
        <v>496</v>
      </c>
      <c r="B94" s="466"/>
      <c r="C94" s="713" t="s">
        <v>956</v>
      </c>
      <c r="D94" s="682"/>
      <c r="E94" s="682"/>
      <c r="F94" s="256">
        <v>-50000</v>
      </c>
      <c r="G94" s="253">
        <v>0</v>
      </c>
      <c r="H94" s="253">
        <v>0</v>
      </c>
      <c r="I94" s="537">
        <v>-43977.36</v>
      </c>
      <c r="J94" s="332">
        <v>0</v>
      </c>
      <c r="K94" s="249">
        <v>-43977.36</v>
      </c>
      <c r="L94" s="253">
        <v>0</v>
      </c>
      <c r="M94" s="253">
        <v>0</v>
      </c>
      <c r="N94" s="246">
        <v>-403.33</v>
      </c>
      <c r="O94" s="253">
        <v>0</v>
      </c>
      <c r="P94" s="249">
        <v>-403.33</v>
      </c>
      <c r="Q94" s="253">
        <v>0</v>
      </c>
      <c r="R94" s="253">
        <v>0</v>
      </c>
      <c r="S94" s="253">
        <v>0</v>
      </c>
      <c r="T94" s="253">
        <v>0</v>
      </c>
      <c r="U94" s="251">
        <v>0</v>
      </c>
      <c r="V94" s="245">
        <v>-44380.69</v>
      </c>
      <c r="W94" s="234">
        <v>0.88761380000000001</v>
      </c>
      <c r="X94" s="505"/>
      <c r="Y94" s="190"/>
      <c r="Z94" s="190"/>
      <c r="AA94" s="183"/>
      <c r="AB94" s="183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</row>
    <row r="95" spans="1:49" ht="13.5" customHeight="1" x14ac:dyDescent="0.25">
      <c r="A95" s="412" t="s">
        <v>499</v>
      </c>
      <c r="B95" s="466"/>
      <c r="C95" s="713" t="s">
        <v>957</v>
      </c>
      <c r="D95" s="682"/>
      <c r="E95" s="682"/>
      <c r="F95" s="256">
        <v>-42000</v>
      </c>
      <c r="G95" s="537">
        <v>-5082.09</v>
      </c>
      <c r="H95" s="537">
        <v>-5082.09</v>
      </c>
      <c r="I95" s="537">
        <v>-5082.09</v>
      </c>
      <c r="J95" s="537">
        <v>-5082.09</v>
      </c>
      <c r="K95" s="249">
        <v>-20328.36</v>
      </c>
      <c r="L95" s="537">
        <v>-5082.1000000000004</v>
      </c>
      <c r="M95" s="538">
        <v>-5082.09</v>
      </c>
      <c r="N95" s="246">
        <v>-2184.73</v>
      </c>
      <c r="O95" s="246">
        <v>-5264.91</v>
      </c>
      <c r="P95" s="249">
        <v>-17613.830000000002</v>
      </c>
      <c r="Q95" s="246">
        <v>-5264.91</v>
      </c>
      <c r="R95" s="246">
        <v>-5264.91</v>
      </c>
      <c r="S95" s="246">
        <v>-5264.9</v>
      </c>
      <c r="T95" s="246">
        <v>-612.04000000000087</v>
      </c>
      <c r="U95" s="249">
        <v>-16406.760000000002</v>
      </c>
      <c r="V95" s="245">
        <v>-54348.950000000004</v>
      </c>
      <c r="W95" s="233">
        <v>1.2940226190476192</v>
      </c>
      <c r="X95" s="505"/>
      <c r="Y95" s="190"/>
      <c r="Z95" s="190"/>
      <c r="AA95" s="183"/>
      <c r="AB95" s="183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S95" s="523"/>
      <c r="AT95" s="523"/>
      <c r="AU95" s="523"/>
      <c r="AV95" s="523"/>
      <c r="AW95" s="523"/>
    </row>
    <row r="96" spans="1:49" ht="13.5" customHeight="1" x14ac:dyDescent="0.25">
      <c r="A96" s="412" t="s">
        <v>958</v>
      </c>
      <c r="B96" s="466"/>
      <c r="C96" s="713" t="s">
        <v>959</v>
      </c>
      <c r="D96" s="682"/>
      <c r="E96" s="682"/>
      <c r="F96" s="256">
        <v>-10000</v>
      </c>
      <c r="G96" s="253">
        <v>0</v>
      </c>
      <c r="H96" s="253">
        <v>0</v>
      </c>
      <c r="I96" s="253">
        <v>0</v>
      </c>
      <c r="J96" s="332">
        <v>0</v>
      </c>
      <c r="K96" s="332">
        <v>0</v>
      </c>
      <c r="L96" s="547">
        <v>0</v>
      </c>
      <c r="M96" s="547">
        <v>0</v>
      </c>
      <c r="N96" s="547">
        <v>0</v>
      </c>
      <c r="O96" s="547">
        <v>0</v>
      </c>
      <c r="P96" s="332">
        <v>0</v>
      </c>
      <c r="Q96" s="253">
        <v>0</v>
      </c>
      <c r="R96" s="253">
        <v>0</v>
      </c>
      <c r="S96" s="253">
        <v>0</v>
      </c>
      <c r="T96" s="253">
        <v>0</v>
      </c>
      <c r="U96" s="251">
        <v>0</v>
      </c>
      <c r="V96" s="610">
        <v>0</v>
      </c>
      <c r="W96" s="251">
        <v>0</v>
      </c>
      <c r="X96" s="505"/>
      <c r="Y96" s="190"/>
      <c r="Z96" s="190"/>
      <c r="AA96" s="183"/>
      <c r="AB96" s="183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S96" s="523"/>
      <c r="AT96" s="523"/>
      <c r="AU96" s="523"/>
      <c r="AV96" s="523"/>
      <c r="AW96" s="523"/>
    </row>
    <row r="97" spans="1:44" ht="13.5" customHeight="1" x14ac:dyDescent="0.25">
      <c r="A97" s="412" t="s">
        <v>505</v>
      </c>
      <c r="B97" s="466"/>
      <c r="C97" s="713" t="s">
        <v>960</v>
      </c>
      <c r="D97" s="682"/>
      <c r="E97" s="682"/>
      <c r="F97" s="256">
        <v>-60000</v>
      </c>
      <c r="G97" s="253">
        <v>0</v>
      </c>
      <c r="H97" s="253">
        <v>0</v>
      </c>
      <c r="I97" s="253">
        <v>0</v>
      </c>
      <c r="J97" s="537">
        <v>0</v>
      </c>
      <c r="K97" s="332">
        <v>0</v>
      </c>
      <c r="L97" s="547">
        <v>0</v>
      </c>
      <c r="M97" s="547">
        <v>0</v>
      </c>
      <c r="N97" s="547">
        <v>0</v>
      </c>
      <c r="O97" s="547">
        <v>0</v>
      </c>
      <c r="P97" s="547">
        <v>0</v>
      </c>
      <c r="Q97" s="246">
        <v>0</v>
      </c>
      <c r="R97" s="253">
        <v>0</v>
      </c>
      <c r="S97" s="253">
        <v>0</v>
      </c>
      <c r="T97" s="253">
        <v>0</v>
      </c>
      <c r="U97" s="242">
        <v>0</v>
      </c>
      <c r="V97" s="608">
        <v>0</v>
      </c>
      <c r="W97" s="251">
        <v>0</v>
      </c>
      <c r="X97" s="505"/>
      <c r="Y97" s="190"/>
      <c r="Z97" s="190"/>
      <c r="AA97" s="183"/>
      <c r="AB97" s="183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</row>
    <row r="98" spans="1:44" s="523" customFormat="1" ht="13.5" customHeight="1" x14ac:dyDescent="0.25">
      <c r="A98" s="546" t="s">
        <v>961</v>
      </c>
      <c r="B98" s="731" t="s">
        <v>962</v>
      </c>
      <c r="C98" s="722"/>
      <c r="D98" s="722"/>
      <c r="E98" s="722"/>
      <c r="F98" s="254">
        <v>-8440259</v>
      </c>
      <c r="G98" s="254">
        <v>-217318.56</v>
      </c>
      <c r="H98" s="254">
        <v>-193711.35999999999</v>
      </c>
      <c r="I98" s="254">
        <v>-450949.52</v>
      </c>
      <c r="J98" s="254">
        <v>-222808.63</v>
      </c>
      <c r="K98" s="255">
        <v>-1084788.0699999998</v>
      </c>
      <c r="L98" s="254">
        <v>-184167.55</v>
      </c>
      <c r="M98" s="254">
        <v>-278372.75</v>
      </c>
      <c r="N98" s="254">
        <v>-212949.46</v>
      </c>
      <c r="O98" s="254">
        <v>-247760.93</v>
      </c>
      <c r="P98" s="631">
        <v>-923250.69</v>
      </c>
      <c r="Q98" s="254">
        <v>-614959.74</v>
      </c>
      <c r="R98" s="254">
        <v>-779876.83000000007</v>
      </c>
      <c r="S98" s="254">
        <v>-661046.39999999991</v>
      </c>
      <c r="T98" s="254">
        <v>-823983.86999999988</v>
      </c>
      <c r="U98" s="631">
        <v>-2879866.84</v>
      </c>
      <c r="V98" s="631">
        <v>-4887905.5999999996</v>
      </c>
      <c r="W98" s="664">
        <v>0.57911796308620378</v>
      </c>
      <c r="X98" s="505"/>
      <c r="Y98" s="434"/>
      <c r="Z98" s="434"/>
      <c r="AA98" s="449"/>
      <c r="AB98" s="449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</row>
    <row r="99" spans="1:44" s="523" customFormat="1" ht="13.5" customHeight="1" x14ac:dyDescent="0.25">
      <c r="A99" s="546" t="s">
        <v>963</v>
      </c>
      <c r="B99" s="548"/>
      <c r="C99" s="731" t="s">
        <v>964</v>
      </c>
      <c r="D99" s="722"/>
      <c r="E99" s="722"/>
      <c r="F99" s="254">
        <v>-227620</v>
      </c>
      <c r="G99" s="254">
        <v>-2808.94</v>
      </c>
      <c r="H99" s="254">
        <v>-1470.26</v>
      </c>
      <c r="I99" s="254">
        <v>-1608.96</v>
      </c>
      <c r="J99" s="254">
        <v>-1771.71</v>
      </c>
      <c r="K99" s="255">
        <v>-7659.87</v>
      </c>
      <c r="L99" s="254">
        <v>-1970.26</v>
      </c>
      <c r="M99" s="254">
        <v>-1470.26</v>
      </c>
      <c r="N99" s="254">
        <v>-9370.26</v>
      </c>
      <c r="O99" s="254">
        <v>-4970.26</v>
      </c>
      <c r="P99" s="631">
        <v>-17781.04</v>
      </c>
      <c r="Q99" s="254">
        <v>-1470.26</v>
      </c>
      <c r="R99" s="254">
        <v>-24574.269999999997</v>
      </c>
      <c r="S99" s="254">
        <v>-19968.550000000003</v>
      </c>
      <c r="T99" s="254">
        <v>-9850.93</v>
      </c>
      <c r="U99" s="631">
        <v>-55864.01</v>
      </c>
      <c r="V99" s="631">
        <v>-81304.92</v>
      </c>
      <c r="W99" s="664">
        <v>0.35719585273701782</v>
      </c>
      <c r="X99" s="505"/>
      <c r="Y99" s="434"/>
      <c r="Z99" s="434"/>
      <c r="AA99" s="449"/>
      <c r="AB99" s="449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</row>
    <row r="100" spans="1:44" ht="13.5" customHeight="1" x14ac:dyDescent="0.25">
      <c r="A100" s="415" t="s">
        <v>965</v>
      </c>
      <c r="B100" s="466"/>
      <c r="C100" s="478"/>
      <c r="D100" s="478"/>
      <c r="E100" s="466" t="s">
        <v>966</v>
      </c>
      <c r="F100" s="256">
        <v>-8060</v>
      </c>
      <c r="G100" s="253">
        <v>0</v>
      </c>
      <c r="H100" s="253">
        <v>0</v>
      </c>
      <c r="I100" s="537">
        <v>-138</v>
      </c>
      <c r="J100" s="537">
        <v>-300.75</v>
      </c>
      <c r="K100" s="249">
        <v>-438.75</v>
      </c>
      <c r="L100" s="253">
        <v>0</v>
      </c>
      <c r="M100" s="253">
        <v>0</v>
      </c>
      <c r="N100" s="253">
        <v>0</v>
      </c>
      <c r="O100" s="537">
        <v>-3500</v>
      </c>
      <c r="P100" s="537">
        <v>-3500</v>
      </c>
      <c r="Q100" s="252">
        <v>0</v>
      </c>
      <c r="R100" s="252">
        <v>0</v>
      </c>
      <c r="S100" s="246">
        <v>-1000</v>
      </c>
      <c r="T100" s="252">
        <v>0</v>
      </c>
      <c r="U100" s="244">
        <v>-1000</v>
      </c>
      <c r="V100" s="612">
        <v>-4938.75</v>
      </c>
      <c r="W100" s="234">
        <v>0.61274813895781632</v>
      </c>
      <c r="X100" s="526"/>
      <c r="Y100" s="446"/>
      <c r="Z100" s="190"/>
      <c r="AA100" s="183"/>
      <c r="AB100" s="183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</row>
    <row r="101" spans="1:44" ht="13.5" customHeight="1" x14ac:dyDescent="0.25">
      <c r="A101" s="415" t="s">
        <v>967</v>
      </c>
      <c r="B101" s="466"/>
      <c r="C101" s="478"/>
      <c r="D101" s="478"/>
      <c r="E101" s="466" t="s">
        <v>968</v>
      </c>
      <c r="F101" s="253">
        <v>0</v>
      </c>
      <c r="G101" s="253">
        <v>0</v>
      </c>
      <c r="H101" s="253">
        <v>0</v>
      </c>
      <c r="I101" s="253">
        <v>0</v>
      </c>
      <c r="J101" s="253">
        <v>0</v>
      </c>
      <c r="K101" s="252">
        <v>0</v>
      </c>
      <c r="L101" s="253">
        <v>0</v>
      </c>
      <c r="M101" s="253">
        <v>0</v>
      </c>
      <c r="N101" s="253">
        <v>0</v>
      </c>
      <c r="O101" s="253">
        <v>0</v>
      </c>
      <c r="P101" s="253">
        <v>0</v>
      </c>
      <c r="Q101" s="252">
        <v>0</v>
      </c>
      <c r="R101" s="252">
        <v>0</v>
      </c>
      <c r="S101" s="252">
        <v>0</v>
      </c>
      <c r="T101" s="252">
        <v>0</v>
      </c>
      <c r="U101" s="252">
        <v>0</v>
      </c>
      <c r="V101" s="609">
        <v>0</v>
      </c>
      <c r="W101" s="234"/>
      <c r="X101" s="505"/>
      <c r="Y101" s="190"/>
      <c r="Z101" s="190"/>
      <c r="AA101" s="183"/>
      <c r="AB101" s="183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</row>
    <row r="102" spans="1:44" ht="13.5" customHeight="1" x14ac:dyDescent="0.25">
      <c r="A102" s="415" t="s">
        <v>969</v>
      </c>
      <c r="B102" s="466"/>
      <c r="C102" s="478"/>
      <c r="D102" s="478"/>
      <c r="E102" s="466" t="s">
        <v>970</v>
      </c>
      <c r="F102" s="253">
        <v>0</v>
      </c>
      <c r="G102" s="253">
        <v>0</v>
      </c>
      <c r="H102" s="253">
        <v>0</v>
      </c>
      <c r="I102" s="253">
        <v>0</v>
      </c>
      <c r="J102" s="253">
        <v>0</v>
      </c>
      <c r="K102" s="252">
        <v>0</v>
      </c>
      <c r="L102" s="253">
        <v>0</v>
      </c>
      <c r="M102" s="253">
        <v>0</v>
      </c>
      <c r="N102" s="253">
        <v>0</v>
      </c>
      <c r="O102" s="253">
        <v>0</v>
      </c>
      <c r="P102" s="253">
        <v>0</v>
      </c>
      <c r="Q102" s="252">
        <v>0</v>
      </c>
      <c r="R102" s="252">
        <v>0</v>
      </c>
      <c r="S102" s="252">
        <v>0</v>
      </c>
      <c r="T102" s="252">
        <v>0</v>
      </c>
      <c r="U102" s="252">
        <v>0</v>
      </c>
      <c r="V102" s="609">
        <v>0</v>
      </c>
      <c r="W102" s="234"/>
      <c r="X102" s="505"/>
      <c r="Y102" s="190"/>
      <c r="Z102" s="190"/>
      <c r="AA102" s="183"/>
      <c r="AB102" s="183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</row>
    <row r="103" spans="1:44" ht="13.5" customHeight="1" x14ac:dyDescent="0.25">
      <c r="A103" s="415" t="s">
        <v>971</v>
      </c>
      <c r="B103" s="466"/>
      <c r="C103" s="478"/>
      <c r="D103" s="478"/>
      <c r="E103" s="466" t="s">
        <v>972</v>
      </c>
      <c r="F103" s="256">
        <v>-20680</v>
      </c>
      <c r="G103" s="253">
        <v>0</v>
      </c>
      <c r="H103" s="253">
        <v>0</v>
      </c>
      <c r="I103" s="253">
        <v>0</v>
      </c>
      <c r="J103" s="253">
        <v>0</v>
      </c>
      <c r="K103" s="252">
        <v>0</v>
      </c>
      <c r="L103" s="253">
        <v>0</v>
      </c>
      <c r="M103" s="253">
        <v>0</v>
      </c>
      <c r="N103" s="253">
        <v>0</v>
      </c>
      <c r="O103" s="253">
        <v>0</v>
      </c>
      <c r="P103" s="253">
        <v>0</v>
      </c>
      <c r="Q103" s="252">
        <v>0</v>
      </c>
      <c r="R103" s="246">
        <v>-794.48</v>
      </c>
      <c r="S103" s="252">
        <v>0</v>
      </c>
      <c r="T103" s="252">
        <v>0</v>
      </c>
      <c r="U103" s="244">
        <v>-794.48</v>
      </c>
      <c r="V103" s="612">
        <v>-794.48</v>
      </c>
      <c r="W103" s="234">
        <v>3.8417794970986463E-2</v>
      </c>
      <c r="X103" s="505"/>
      <c r="Y103" s="190"/>
      <c r="Z103" s="190"/>
      <c r="AA103" s="183"/>
      <c r="AB103" s="183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</row>
    <row r="104" spans="1:44" ht="13.5" customHeight="1" x14ac:dyDescent="0.25">
      <c r="A104" s="415" t="s">
        <v>973</v>
      </c>
      <c r="B104" s="466"/>
      <c r="C104" s="478"/>
      <c r="D104" s="478"/>
      <c r="E104" s="466" t="s">
        <v>974</v>
      </c>
      <c r="F104" s="253">
        <v>0</v>
      </c>
      <c r="G104" s="253">
        <v>0</v>
      </c>
      <c r="H104" s="253">
        <v>0</v>
      </c>
      <c r="I104" s="253">
        <v>0</v>
      </c>
      <c r="J104" s="253">
        <v>0</v>
      </c>
      <c r="K104" s="252">
        <v>0</v>
      </c>
      <c r="L104" s="253">
        <v>0</v>
      </c>
      <c r="M104" s="253">
        <v>0</v>
      </c>
      <c r="N104" s="253">
        <v>0</v>
      </c>
      <c r="O104" s="253">
        <v>0</v>
      </c>
      <c r="P104" s="253">
        <v>0</v>
      </c>
      <c r="Q104" s="252">
        <v>0</v>
      </c>
      <c r="R104" s="252">
        <v>0</v>
      </c>
      <c r="S104" s="252">
        <v>0</v>
      </c>
      <c r="T104" s="252">
        <v>0</v>
      </c>
      <c r="U104" s="252">
        <v>0</v>
      </c>
      <c r="V104" s="609">
        <v>0</v>
      </c>
      <c r="W104" s="252">
        <v>0</v>
      </c>
      <c r="X104" s="505"/>
      <c r="Y104" s="190"/>
      <c r="Z104" s="190"/>
      <c r="AA104" s="183"/>
      <c r="AB104" s="183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</row>
    <row r="105" spans="1:44" ht="13.5" customHeight="1" x14ac:dyDescent="0.25">
      <c r="A105" s="415" t="s">
        <v>975</v>
      </c>
      <c r="B105" s="466"/>
      <c r="C105" s="478"/>
      <c r="D105" s="478"/>
      <c r="E105" s="466" t="s">
        <v>976</v>
      </c>
      <c r="F105" s="253">
        <v>0</v>
      </c>
      <c r="G105" s="253">
        <v>0</v>
      </c>
      <c r="H105" s="253">
        <v>0</v>
      </c>
      <c r="I105" s="253">
        <v>0</v>
      </c>
      <c r="J105" s="253">
        <v>0</v>
      </c>
      <c r="K105" s="253">
        <v>0</v>
      </c>
      <c r="L105" s="253">
        <v>0</v>
      </c>
      <c r="M105" s="253">
        <v>0</v>
      </c>
      <c r="N105" s="253">
        <v>0</v>
      </c>
      <c r="O105" s="253">
        <v>0</v>
      </c>
      <c r="P105" s="253">
        <v>0</v>
      </c>
      <c r="Q105" s="252">
        <v>0</v>
      </c>
      <c r="R105" s="252">
        <v>0</v>
      </c>
      <c r="S105" s="252">
        <v>0</v>
      </c>
      <c r="T105" s="252">
        <v>0</v>
      </c>
      <c r="U105" s="252">
        <v>0</v>
      </c>
      <c r="V105" s="609">
        <v>0</v>
      </c>
      <c r="W105" s="252">
        <v>0</v>
      </c>
      <c r="X105" s="505"/>
      <c r="Y105" s="190"/>
      <c r="Z105" s="190"/>
      <c r="AA105" s="183"/>
      <c r="AB105" s="183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</row>
    <row r="106" spans="1:44" ht="13.5" customHeight="1" x14ac:dyDescent="0.25">
      <c r="A106" s="415" t="s">
        <v>977</v>
      </c>
      <c r="B106" s="466"/>
      <c r="C106" s="478"/>
      <c r="D106" s="478"/>
      <c r="E106" s="466" t="s">
        <v>978</v>
      </c>
      <c r="F106" s="256">
        <v>-10000</v>
      </c>
      <c r="G106" s="253">
        <v>0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2">
        <v>0</v>
      </c>
      <c r="R106" s="252">
        <v>0</v>
      </c>
      <c r="S106" s="252">
        <v>0</v>
      </c>
      <c r="T106" s="252">
        <v>0</v>
      </c>
      <c r="U106" s="252">
        <v>0</v>
      </c>
      <c r="V106" s="609">
        <v>0</v>
      </c>
      <c r="W106" s="252">
        <v>0</v>
      </c>
      <c r="X106" s="505"/>
      <c r="Y106" s="190"/>
      <c r="Z106" s="190"/>
      <c r="AA106" s="183"/>
      <c r="AB106" s="183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</row>
    <row r="107" spans="1:44" ht="13.5" customHeight="1" x14ac:dyDescent="0.25">
      <c r="A107" s="415" t="s">
        <v>512</v>
      </c>
      <c r="B107" s="466"/>
      <c r="C107" s="478"/>
      <c r="D107" s="478"/>
      <c r="E107" s="466" t="s">
        <v>979</v>
      </c>
      <c r="F107" s="256">
        <v>-57600</v>
      </c>
      <c r="G107" s="253">
        <v>0</v>
      </c>
      <c r="H107" s="253">
        <v>0</v>
      </c>
      <c r="I107" s="253">
        <v>0</v>
      </c>
      <c r="J107" s="253">
        <v>0</v>
      </c>
      <c r="K107" s="252">
        <v>0</v>
      </c>
      <c r="L107" s="253">
        <v>0</v>
      </c>
      <c r="M107" s="253">
        <v>0</v>
      </c>
      <c r="N107" s="246">
        <v>-7900</v>
      </c>
      <c r="O107" s="253">
        <v>0</v>
      </c>
      <c r="P107" s="246">
        <v>-7900</v>
      </c>
      <c r="Q107" s="252">
        <v>0</v>
      </c>
      <c r="R107" s="252">
        <v>0</v>
      </c>
      <c r="S107" s="244">
        <v>-9084</v>
      </c>
      <c r="T107" s="244">
        <v>-7536</v>
      </c>
      <c r="U107" s="244">
        <v>-16620</v>
      </c>
      <c r="V107" s="612">
        <v>-24520</v>
      </c>
      <c r="W107" s="234">
        <v>0.42569444444444443</v>
      </c>
      <c r="X107" s="526"/>
      <c r="Y107" s="446"/>
      <c r="Z107" s="190"/>
      <c r="AA107" s="183"/>
      <c r="AB107" s="183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</row>
    <row r="108" spans="1:44" ht="13.5" customHeight="1" x14ac:dyDescent="0.25">
      <c r="A108" s="415" t="s">
        <v>980</v>
      </c>
      <c r="B108" s="466"/>
      <c r="C108" s="478"/>
      <c r="D108" s="478"/>
      <c r="E108" s="466" t="s">
        <v>981</v>
      </c>
      <c r="F108" s="253">
        <v>0</v>
      </c>
      <c r="G108" s="253">
        <v>0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0</v>
      </c>
      <c r="N108" s="253">
        <v>0</v>
      </c>
      <c r="O108" s="253">
        <v>0</v>
      </c>
      <c r="P108" s="253">
        <v>0</v>
      </c>
      <c r="Q108" s="252">
        <v>0</v>
      </c>
      <c r="R108" s="252">
        <v>0</v>
      </c>
      <c r="S108" s="252">
        <v>0</v>
      </c>
      <c r="T108" s="252">
        <v>0</v>
      </c>
      <c r="U108" s="253">
        <v>0</v>
      </c>
      <c r="V108" s="609">
        <v>0</v>
      </c>
      <c r="W108" s="238">
        <v>0</v>
      </c>
      <c r="X108" s="505"/>
      <c r="Y108" s="190"/>
      <c r="Z108" s="190"/>
      <c r="AA108" s="183"/>
      <c r="AB108" s="183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</row>
    <row r="109" spans="1:44" ht="13.5" customHeight="1" x14ac:dyDescent="0.25">
      <c r="A109" s="415" t="s">
        <v>982</v>
      </c>
      <c r="B109" s="466"/>
      <c r="C109" s="478"/>
      <c r="D109" s="478"/>
      <c r="E109" s="466" t="s">
        <v>983</v>
      </c>
      <c r="F109" s="256">
        <v>-42000</v>
      </c>
      <c r="G109" s="253">
        <v>0</v>
      </c>
      <c r="H109" s="253">
        <v>0</v>
      </c>
      <c r="I109" s="253">
        <v>0</v>
      </c>
      <c r="J109" s="253">
        <v>0</v>
      </c>
      <c r="K109" s="253">
        <v>0</v>
      </c>
      <c r="L109" s="253">
        <v>0</v>
      </c>
      <c r="M109" s="253">
        <v>0</v>
      </c>
      <c r="N109" s="253">
        <v>0</v>
      </c>
      <c r="O109" s="253">
        <v>0</v>
      </c>
      <c r="P109" s="253">
        <v>0</v>
      </c>
      <c r="Q109" s="252">
        <v>0</v>
      </c>
      <c r="R109" s="252">
        <v>0</v>
      </c>
      <c r="S109" s="252">
        <v>0</v>
      </c>
      <c r="T109" s="252">
        <v>0</v>
      </c>
      <c r="U109" s="253">
        <v>0</v>
      </c>
      <c r="V109" s="609">
        <v>0</v>
      </c>
      <c r="W109" s="238">
        <v>0</v>
      </c>
      <c r="X109" s="505"/>
      <c r="Y109" s="190"/>
      <c r="Z109" s="190"/>
      <c r="AA109" s="183"/>
      <c r="AB109" s="183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</row>
    <row r="110" spans="1:44" ht="13.5" customHeight="1" x14ac:dyDescent="0.25">
      <c r="A110" s="415" t="s">
        <v>519</v>
      </c>
      <c r="B110" s="466"/>
      <c r="C110" s="478"/>
      <c r="D110" s="478"/>
      <c r="E110" s="466" t="s">
        <v>984</v>
      </c>
      <c r="F110" s="256">
        <v>-65310</v>
      </c>
      <c r="G110" s="537">
        <v>-2808.94</v>
      </c>
      <c r="H110" s="537">
        <v>-1470.26</v>
      </c>
      <c r="I110" s="537">
        <v>-1470.96</v>
      </c>
      <c r="J110" s="537">
        <v>-1470.96</v>
      </c>
      <c r="K110" s="249">
        <v>-7221.12</v>
      </c>
      <c r="L110" s="538">
        <v>-1470.26</v>
      </c>
      <c r="M110" s="538">
        <v>-1470.26</v>
      </c>
      <c r="N110" s="246">
        <v>-1470.26</v>
      </c>
      <c r="O110" s="246">
        <v>-1470.26</v>
      </c>
      <c r="P110" s="249">
        <v>-5881.04</v>
      </c>
      <c r="Q110" s="246">
        <v>-1470.26</v>
      </c>
      <c r="R110" s="246">
        <v>-9255.9699999999993</v>
      </c>
      <c r="S110" s="246">
        <v>-1470.26</v>
      </c>
      <c r="T110" s="246">
        <v>-1470.26</v>
      </c>
      <c r="U110" s="249">
        <v>-13666.75</v>
      </c>
      <c r="V110" s="245">
        <v>-26768.91</v>
      </c>
      <c r="W110" s="234">
        <v>0.40987459807073956</v>
      </c>
      <c r="X110" s="526"/>
      <c r="Y110" s="446"/>
      <c r="Z110" s="190"/>
      <c r="AA110" s="183"/>
      <c r="AB110" s="183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</row>
    <row r="111" spans="1:44" ht="27" customHeight="1" x14ac:dyDescent="0.25">
      <c r="A111" s="415" t="s">
        <v>985</v>
      </c>
      <c r="B111" s="466"/>
      <c r="C111" s="478"/>
      <c r="D111" s="478"/>
      <c r="E111" s="478" t="s">
        <v>986</v>
      </c>
      <c r="F111" s="256">
        <v>-23970</v>
      </c>
      <c r="G111" s="253">
        <v>0</v>
      </c>
      <c r="H111" s="253">
        <v>0</v>
      </c>
      <c r="I111" s="253">
        <v>0</v>
      </c>
      <c r="J111" s="253">
        <v>0</v>
      </c>
      <c r="K111" s="253">
        <v>0</v>
      </c>
      <c r="L111" s="537">
        <v>-500</v>
      </c>
      <c r="M111" s="253">
        <v>0</v>
      </c>
      <c r="N111" s="253">
        <v>0</v>
      </c>
      <c r="O111" s="238">
        <v>0</v>
      </c>
      <c r="P111" s="537">
        <v>-500</v>
      </c>
      <c r="Q111" s="252">
        <v>0</v>
      </c>
      <c r="R111" s="246">
        <v>-14523.82</v>
      </c>
      <c r="S111" s="246">
        <v>-8414.2900000000009</v>
      </c>
      <c r="T111" s="246">
        <v>-844.67</v>
      </c>
      <c r="U111" s="246">
        <v>-23782.78</v>
      </c>
      <c r="V111" s="557">
        <v>-24282.78</v>
      </c>
      <c r="W111" s="234">
        <v>1.0130488110137672</v>
      </c>
      <c r="X111" s="526"/>
      <c r="Y111" s="446"/>
      <c r="Z111" s="190"/>
      <c r="AA111" s="183"/>
      <c r="AB111" s="183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</row>
    <row r="112" spans="1:44" s="523" customFormat="1" ht="13.5" customHeight="1" x14ac:dyDescent="0.25">
      <c r="A112" s="546" t="s">
        <v>987</v>
      </c>
      <c r="B112" s="548"/>
      <c r="C112" s="731" t="s">
        <v>988</v>
      </c>
      <c r="D112" s="722"/>
      <c r="E112" s="722"/>
      <c r="F112" s="254">
        <v>-1366850</v>
      </c>
      <c r="G112" s="254">
        <v>-46690.53</v>
      </c>
      <c r="H112" s="254">
        <v>-59520</v>
      </c>
      <c r="I112" s="254">
        <v>-20455.55</v>
      </c>
      <c r="J112" s="254">
        <v>-29650.85</v>
      </c>
      <c r="K112" s="255">
        <v>-156316.93</v>
      </c>
      <c r="L112" s="254">
        <v>-44265.2</v>
      </c>
      <c r="M112" s="254">
        <v>-84863.799999999988</v>
      </c>
      <c r="N112" s="254">
        <v>-106720.25</v>
      </c>
      <c r="O112" s="254">
        <v>-53637.520000000004</v>
      </c>
      <c r="P112" s="631">
        <v>-289486.77</v>
      </c>
      <c r="Q112" s="254">
        <v>-460901.03</v>
      </c>
      <c r="R112" s="254">
        <v>-495674.85000000003</v>
      </c>
      <c r="S112" s="254">
        <v>-96359.39</v>
      </c>
      <c r="T112" s="254">
        <v>-108330.67</v>
      </c>
      <c r="U112" s="631">
        <v>-1161265.94</v>
      </c>
      <c r="V112" s="631">
        <v>-1607069.64</v>
      </c>
      <c r="W112" s="664">
        <v>1.1757468924900318</v>
      </c>
      <c r="X112" s="505"/>
      <c r="Y112" s="434"/>
      <c r="Z112" s="434"/>
      <c r="AA112" s="449"/>
      <c r="AB112" s="449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R112" s="549"/>
    </row>
    <row r="113" spans="1:42" ht="13.5" customHeight="1" x14ac:dyDescent="0.25">
      <c r="A113" s="415" t="s">
        <v>537</v>
      </c>
      <c r="B113" s="466"/>
      <c r="C113" s="478"/>
      <c r="D113" s="478"/>
      <c r="E113" s="466" t="s">
        <v>989</v>
      </c>
      <c r="F113" s="256">
        <v>-110470</v>
      </c>
      <c r="G113" s="537">
        <v>-21122.54</v>
      </c>
      <c r="H113" s="537">
        <v>-3130</v>
      </c>
      <c r="I113" s="537">
        <v>-560</v>
      </c>
      <c r="J113" s="537">
        <v>5010.79</v>
      </c>
      <c r="K113" s="249">
        <v>-19801.75</v>
      </c>
      <c r="L113" s="537">
        <v>-8790.4599999999991</v>
      </c>
      <c r="M113" s="538">
        <v>-5311.84</v>
      </c>
      <c r="N113" s="246">
        <v>-8899.7800000000007</v>
      </c>
      <c r="O113" s="246">
        <v>-9711</v>
      </c>
      <c r="P113" s="249">
        <v>-32713.08</v>
      </c>
      <c r="Q113" s="246">
        <v>-5323.26</v>
      </c>
      <c r="R113" s="246">
        <v>-30160.43</v>
      </c>
      <c r="S113" s="246">
        <v>-2781.08</v>
      </c>
      <c r="T113" s="246">
        <v>-7263</v>
      </c>
      <c r="U113" s="249">
        <v>-45527.770000000004</v>
      </c>
      <c r="V113" s="245">
        <v>-98042.6</v>
      </c>
      <c r="W113" s="232">
        <v>0.8875042998099032</v>
      </c>
      <c r="X113" s="505"/>
      <c r="Y113" s="190"/>
      <c r="Z113" s="190"/>
      <c r="AA113" s="183"/>
      <c r="AB113" s="183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</row>
    <row r="114" spans="1:42" ht="13.5" customHeight="1" x14ac:dyDescent="0.25">
      <c r="A114" s="415" t="s">
        <v>990</v>
      </c>
      <c r="B114" s="466"/>
      <c r="C114" s="478"/>
      <c r="D114" s="478"/>
      <c r="E114" s="466" t="s">
        <v>991</v>
      </c>
      <c r="F114" s="256">
        <v>-540000</v>
      </c>
      <c r="G114" s="253">
        <v>0</v>
      </c>
      <c r="H114" s="253">
        <v>0</v>
      </c>
      <c r="I114" s="253">
        <v>0</v>
      </c>
      <c r="J114" s="253">
        <v>0</v>
      </c>
      <c r="K114" s="253">
        <v>0</v>
      </c>
      <c r="L114" s="253">
        <v>0</v>
      </c>
      <c r="M114" s="253">
        <v>0</v>
      </c>
      <c r="N114" s="253">
        <v>0</v>
      </c>
      <c r="O114" s="253">
        <v>0</v>
      </c>
      <c r="P114" s="251">
        <v>0</v>
      </c>
      <c r="Q114" s="252">
        <v>0</v>
      </c>
      <c r="R114" s="252">
        <v>0</v>
      </c>
      <c r="S114" s="252">
        <v>0</v>
      </c>
      <c r="T114" s="252">
        <v>0</v>
      </c>
      <c r="U114" s="251">
        <v>0</v>
      </c>
      <c r="V114" s="251">
        <v>0</v>
      </c>
      <c r="W114" s="238">
        <v>0</v>
      </c>
      <c r="X114" s="505"/>
      <c r="Y114" s="190"/>
      <c r="Z114" s="190"/>
      <c r="AA114" s="183"/>
      <c r="AB114" s="183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</row>
    <row r="115" spans="1:42" ht="13.5" customHeight="1" x14ac:dyDescent="0.25">
      <c r="A115" s="415" t="s">
        <v>992</v>
      </c>
      <c r="B115" s="466"/>
      <c r="C115" s="478"/>
      <c r="D115" s="478"/>
      <c r="E115" s="466" t="s">
        <v>993</v>
      </c>
      <c r="F115" s="256">
        <v>-54430</v>
      </c>
      <c r="G115" s="253">
        <v>0</v>
      </c>
      <c r="H115" s="253">
        <v>0</v>
      </c>
      <c r="I115" s="537">
        <v>-9212.0499999999993</v>
      </c>
      <c r="J115" s="537">
        <v>-3500</v>
      </c>
      <c r="K115" s="249">
        <v>-12712.05</v>
      </c>
      <c r="L115" s="537">
        <v>-1530</v>
      </c>
      <c r="M115" s="537">
        <v>-2085</v>
      </c>
      <c r="N115" s="537">
        <v>-18778</v>
      </c>
      <c r="O115" s="537">
        <v>-4312.95</v>
      </c>
      <c r="P115" s="249">
        <v>-26705.95</v>
      </c>
      <c r="Q115" s="537">
        <v>-408361.39</v>
      </c>
      <c r="R115" s="537">
        <v>-434518.88</v>
      </c>
      <c r="S115" s="537">
        <v>-32972.6</v>
      </c>
      <c r="T115" s="537">
        <v>-2300</v>
      </c>
      <c r="U115" s="249">
        <v>-878152.87</v>
      </c>
      <c r="V115" s="245">
        <v>-917570.87</v>
      </c>
      <c r="W115" s="591">
        <v>16.8578149917325</v>
      </c>
      <c r="X115" s="550"/>
      <c r="Y115" s="446"/>
      <c r="Z115" s="467"/>
      <c r="AA115" s="183"/>
      <c r="AB115" s="183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</row>
    <row r="116" spans="1:42" ht="13.5" customHeight="1" x14ac:dyDescent="0.25">
      <c r="A116" s="415" t="s">
        <v>542</v>
      </c>
      <c r="B116" s="466"/>
      <c r="C116" s="478"/>
      <c r="D116" s="478"/>
      <c r="E116" s="466" t="s">
        <v>994</v>
      </c>
      <c r="F116" s="256">
        <v>-300000</v>
      </c>
      <c r="G116" s="537">
        <v>-4457.99</v>
      </c>
      <c r="H116" s="253">
        <v>0</v>
      </c>
      <c r="I116" s="537">
        <v>-3683.5</v>
      </c>
      <c r="J116" s="537">
        <v>-1931.68</v>
      </c>
      <c r="K116" s="249">
        <v>-10073.17</v>
      </c>
      <c r="L116" s="537">
        <v>-13828.51</v>
      </c>
      <c r="M116" s="538">
        <v>-50011.39</v>
      </c>
      <c r="N116" s="246">
        <v>-14435.1</v>
      </c>
      <c r="O116" s="246">
        <v>-9026.52</v>
      </c>
      <c r="P116" s="249">
        <v>-87301.52</v>
      </c>
      <c r="Q116" s="246">
        <v>-38963.58</v>
      </c>
      <c r="R116" s="246">
        <v>-13073.14</v>
      </c>
      <c r="S116" s="246">
        <v>-22104.71</v>
      </c>
      <c r="T116" s="246">
        <v>-42669.5</v>
      </c>
      <c r="U116" s="249">
        <v>-116810.93</v>
      </c>
      <c r="V116" s="245">
        <v>-214185.62000000002</v>
      </c>
      <c r="W116" s="234">
        <v>0.71395206666666677</v>
      </c>
      <c r="X116" s="550"/>
      <c r="Y116" s="446"/>
      <c r="Z116" s="467"/>
      <c r="AA116" s="183"/>
      <c r="AB116" s="183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</row>
    <row r="117" spans="1:42" ht="13.5" customHeight="1" x14ac:dyDescent="0.25">
      <c r="A117" s="415" t="s">
        <v>995</v>
      </c>
      <c r="B117" s="466"/>
      <c r="C117" s="478"/>
      <c r="D117" s="478"/>
      <c r="E117" s="466" t="s">
        <v>996</v>
      </c>
      <c r="F117" s="609">
        <v>0</v>
      </c>
      <c r="G117" s="253">
        <v>0</v>
      </c>
      <c r="H117" s="253">
        <v>0</v>
      </c>
      <c r="I117" s="253">
        <v>0</v>
      </c>
      <c r="J117" s="253">
        <v>0</v>
      </c>
      <c r="K117" s="253">
        <v>0</v>
      </c>
      <c r="L117" s="253">
        <v>0</v>
      </c>
      <c r="M117" s="253">
        <v>0</v>
      </c>
      <c r="N117" s="253">
        <v>0</v>
      </c>
      <c r="O117" s="253">
        <v>0</v>
      </c>
      <c r="P117" s="253">
        <v>0</v>
      </c>
      <c r="Q117" s="252">
        <v>0</v>
      </c>
      <c r="R117" s="252">
        <v>0</v>
      </c>
      <c r="S117" s="252">
        <v>0</v>
      </c>
      <c r="T117" s="252">
        <v>0</v>
      </c>
      <c r="U117" s="253">
        <v>0</v>
      </c>
      <c r="V117" s="253">
        <v>0</v>
      </c>
      <c r="W117" s="238">
        <v>0</v>
      </c>
      <c r="X117" s="505"/>
      <c r="Y117" s="190"/>
      <c r="Z117" s="190"/>
      <c r="AA117" s="183"/>
      <c r="AB117" s="183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</row>
    <row r="118" spans="1:42" ht="13.5" customHeight="1" x14ac:dyDescent="0.25">
      <c r="A118" s="415" t="s">
        <v>530</v>
      </c>
      <c r="B118" s="466"/>
      <c r="C118" s="478"/>
      <c r="D118" s="478"/>
      <c r="E118" s="466" t="s">
        <v>997</v>
      </c>
      <c r="F118" s="256">
        <v>-45500</v>
      </c>
      <c r="G118" s="537">
        <v>-21110</v>
      </c>
      <c r="H118" s="537">
        <v>-48390</v>
      </c>
      <c r="I118" s="537">
        <v>-7000</v>
      </c>
      <c r="J118" s="537">
        <v>-5229.96</v>
      </c>
      <c r="K118" s="249">
        <v>-81729.960000000006</v>
      </c>
      <c r="L118" s="537">
        <v>-12116.23</v>
      </c>
      <c r="M118" s="538">
        <v>-3733.36</v>
      </c>
      <c r="N118" s="246">
        <v>-6343.79</v>
      </c>
      <c r="O118" s="246">
        <v>-4500</v>
      </c>
      <c r="P118" s="249">
        <v>-26693.38</v>
      </c>
      <c r="Q118" s="246">
        <v>500</v>
      </c>
      <c r="R118" s="227">
        <v>0</v>
      </c>
      <c r="S118" s="252">
        <v>0</v>
      </c>
      <c r="T118" s="246">
        <v>15.1</v>
      </c>
      <c r="U118" s="249">
        <v>515.1</v>
      </c>
      <c r="V118" s="245">
        <v>-107908.24</v>
      </c>
      <c r="W118" s="233">
        <v>2.3716096703296703</v>
      </c>
      <c r="X118" s="526"/>
      <c r="Y118" s="446"/>
      <c r="Z118" s="190"/>
      <c r="AA118" s="183"/>
      <c r="AB118" s="183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</row>
    <row r="119" spans="1:42" ht="13.5" customHeight="1" x14ac:dyDescent="0.25">
      <c r="A119" s="415" t="s">
        <v>998</v>
      </c>
      <c r="B119" s="466"/>
      <c r="C119" s="478"/>
      <c r="D119" s="478"/>
      <c r="E119" s="478" t="s">
        <v>999</v>
      </c>
      <c r="F119" s="256">
        <v>-90000</v>
      </c>
      <c r="G119" s="253">
        <v>0</v>
      </c>
      <c r="H119" s="253">
        <v>0</v>
      </c>
      <c r="I119" s="253">
        <v>0</v>
      </c>
      <c r="J119" s="253">
        <v>0</v>
      </c>
      <c r="K119" s="253">
        <v>0</v>
      </c>
      <c r="L119" s="253">
        <v>0</v>
      </c>
      <c r="M119" s="538">
        <v>-122.21</v>
      </c>
      <c r="N119" s="538">
        <v>-12713.58</v>
      </c>
      <c r="O119" s="246">
        <v>-18087.05</v>
      </c>
      <c r="P119" s="246">
        <v>-30922.839999999997</v>
      </c>
      <c r="Q119" s="246">
        <v>-8752.7999999999993</v>
      </c>
      <c r="R119" s="246">
        <v>-9922.4</v>
      </c>
      <c r="S119" s="246">
        <v>-8344</v>
      </c>
      <c r="T119" s="246">
        <v>-15176.27</v>
      </c>
      <c r="U119" s="246">
        <v>-42195.47</v>
      </c>
      <c r="V119" s="245">
        <v>-73118.31</v>
      </c>
      <c r="W119" s="234">
        <v>0.8124256666666666</v>
      </c>
      <c r="X119" s="526"/>
      <c r="Y119" s="446"/>
      <c r="Z119" s="190"/>
      <c r="AA119" s="183"/>
      <c r="AB119" s="183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</row>
    <row r="120" spans="1:42" ht="13.5" customHeight="1" x14ac:dyDescent="0.25">
      <c r="A120" s="415" t="s">
        <v>1000</v>
      </c>
      <c r="B120" s="466"/>
      <c r="C120" s="478"/>
      <c r="D120" s="478"/>
      <c r="E120" s="466" t="s">
        <v>1001</v>
      </c>
      <c r="F120" s="256">
        <v>-15000</v>
      </c>
      <c r="G120" s="253">
        <v>0</v>
      </c>
      <c r="H120" s="253">
        <v>0</v>
      </c>
      <c r="I120" s="253">
        <v>0</v>
      </c>
      <c r="J120" s="253">
        <v>0</v>
      </c>
      <c r="K120" s="253">
        <v>0</v>
      </c>
      <c r="L120" s="253">
        <v>0</v>
      </c>
      <c r="M120" s="253">
        <v>0</v>
      </c>
      <c r="N120" s="253">
        <v>0</v>
      </c>
      <c r="O120" s="253">
        <v>0</v>
      </c>
      <c r="P120" s="253">
        <v>0</v>
      </c>
      <c r="Q120" s="252">
        <v>0</v>
      </c>
      <c r="R120" s="252">
        <v>0</v>
      </c>
      <c r="S120" s="252">
        <v>0</v>
      </c>
      <c r="T120" s="252">
        <v>0</v>
      </c>
      <c r="U120" s="253">
        <v>0</v>
      </c>
      <c r="V120" s="609">
        <v>0</v>
      </c>
      <c r="W120" s="238">
        <v>0</v>
      </c>
      <c r="X120" s="505"/>
      <c r="Y120" s="503"/>
      <c r="Z120" s="190"/>
      <c r="AA120" s="183"/>
      <c r="AB120" s="183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</row>
    <row r="121" spans="1:42" ht="22.5" customHeight="1" x14ac:dyDescent="0.25">
      <c r="A121" s="415" t="s">
        <v>532</v>
      </c>
      <c r="B121" s="466"/>
      <c r="C121" s="478"/>
      <c r="D121" s="478"/>
      <c r="E121" s="478" t="s">
        <v>1002</v>
      </c>
      <c r="F121" s="256">
        <v>-104500</v>
      </c>
      <c r="G121" s="253">
        <v>0</v>
      </c>
      <c r="H121" s="537">
        <v>-8000</v>
      </c>
      <c r="I121" s="253">
        <v>0</v>
      </c>
      <c r="J121" s="537">
        <v>-24000</v>
      </c>
      <c r="K121" s="248">
        <v>-32000</v>
      </c>
      <c r="L121" s="248">
        <v>-8000</v>
      </c>
      <c r="M121" s="248">
        <v>-8000</v>
      </c>
      <c r="N121" s="248">
        <v>-8000</v>
      </c>
      <c r="O121" s="551">
        <v>-8000</v>
      </c>
      <c r="P121" s="249">
        <v>-32000</v>
      </c>
      <c r="Q121" s="252">
        <v>0</v>
      </c>
      <c r="R121" s="246">
        <v>-8000</v>
      </c>
      <c r="S121" s="246">
        <v>-17157</v>
      </c>
      <c r="T121" s="246">
        <v>-17157</v>
      </c>
      <c r="U121" s="246">
        <v>-42314</v>
      </c>
      <c r="V121" s="245">
        <v>-106314</v>
      </c>
      <c r="W121" s="234">
        <v>1.0173588516746412</v>
      </c>
      <c r="X121" s="526"/>
      <c r="Y121" s="446"/>
      <c r="Z121" s="190"/>
      <c r="AA121" s="183"/>
      <c r="AB121" s="183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</row>
    <row r="122" spans="1:42" ht="13.5" customHeight="1" x14ac:dyDescent="0.25">
      <c r="A122" s="415" t="s">
        <v>660</v>
      </c>
      <c r="B122" s="466"/>
      <c r="C122" s="478"/>
      <c r="D122" s="478"/>
      <c r="E122" s="478" t="s">
        <v>1003</v>
      </c>
      <c r="F122" s="609">
        <v>0</v>
      </c>
      <c r="G122" s="253">
        <v>0</v>
      </c>
      <c r="H122" s="253">
        <v>0</v>
      </c>
      <c r="I122" s="253">
        <v>0</v>
      </c>
      <c r="J122" s="253">
        <v>0</v>
      </c>
      <c r="K122" s="253">
        <v>0</v>
      </c>
      <c r="L122" s="253">
        <v>0</v>
      </c>
      <c r="M122" s="253">
        <v>0</v>
      </c>
      <c r="N122" s="253">
        <v>0</v>
      </c>
      <c r="O122" s="253">
        <v>0</v>
      </c>
      <c r="P122" s="253">
        <v>0</v>
      </c>
      <c r="Q122" s="252">
        <v>0</v>
      </c>
      <c r="R122" s="252">
        <v>0</v>
      </c>
      <c r="S122" s="252">
        <v>0</v>
      </c>
      <c r="T122" s="252">
        <v>0</v>
      </c>
      <c r="U122" s="253">
        <v>0</v>
      </c>
      <c r="V122" s="253">
        <v>0</v>
      </c>
      <c r="W122" s="238"/>
      <c r="X122" s="505"/>
      <c r="Y122" s="503"/>
      <c r="Z122" s="190"/>
      <c r="AA122" s="183"/>
      <c r="AB122" s="183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</row>
    <row r="123" spans="1:42" ht="13.5" customHeight="1" x14ac:dyDescent="0.25">
      <c r="A123" s="415" t="s">
        <v>1004</v>
      </c>
      <c r="B123" s="466"/>
      <c r="C123" s="478"/>
      <c r="D123" s="478"/>
      <c r="E123" s="478" t="s">
        <v>1005</v>
      </c>
      <c r="F123" s="256">
        <v>-106950</v>
      </c>
      <c r="G123" s="253">
        <v>0</v>
      </c>
      <c r="H123" s="253">
        <v>0</v>
      </c>
      <c r="I123" s="253">
        <v>0</v>
      </c>
      <c r="J123" s="253">
        <v>0</v>
      </c>
      <c r="K123" s="253">
        <v>0</v>
      </c>
      <c r="L123" s="253">
        <v>0</v>
      </c>
      <c r="M123" s="538">
        <v>-15600</v>
      </c>
      <c r="N123" s="538">
        <v>-37550</v>
      </c>
      <c r="O123" s="253">
        <v>0</v>
      </c>
      <c r="P123" s="249">
        <v>-53150</v>
      </c>
      <c r="Q123" s="252">
        <v>0</v>
      </c>
      <c r="R123" s="252">
        <v>0</v>
      </c>
      <c r="S123" s="246">
        <v>-13000</v>
      </c>
      <c r="T123" s="246">
        <v>-23780</v>
      </c>
      <c r="U123" s="246">
        <v>-36780</v>
      </c>
      <c r="V123" s="245">
        <v>-89930</v>
      </c>
      <c r="W123" s="234">
        <v>0.8408602150537634</v>
      </c>
      <c r="X123" s="526"/>
      <c r="Y123" s="446"/>
      <c r="Z123" s="190"/>
      <c r="AA123" s="183"/>
      <c r="AB123" s="183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</row>
    <row r="124" spans="1:42" s="523" customFormat="1" ht="13.5" customHeight="1" x14ac:dyDescent="0.25">
      <c r="A124" s="546" t="s">
        <v>1006</v>
      </c>
      <c r="B124" s="548"/>
      <c r="C124" s="731" t="s">
        <v>1007</v>
      </c>
      <c r="D124" s="722"/>
      <c r="E124" s="722"/>
      <c r="F124" s="254">
        <v>-98510</v>
      </c>
      <c r="G124" s="254">
        <v>-4364</v>
      </c>
      <c r="H124" s="254">
        <v>-6170</v>
      </c>
      <c r="I124" s="254">
        <v>-1725</v>
      </c>
      <c r="J124" s="254">
        <v>-18610</v>
      </c>
      <c r="K124" s="255">
        <v>-30869</v>
      </c>
      <c r="L124" s="254">
        <v>-2453</v>
      </c>
      <c r="M124" s="254">
        <v>-450</v>
      </c>
      <c r="N124" s="254">
        <v>-8406</v>
      </c>
      <c r="O124" s="254">
        <v>-10735</v>
      </c>
      <c r="P124" s="631">
        <v>-22044</v>
      </c>
      <c r="Q124" s="254">
        <v>-9521.36</v>
      </c>
      <c r="R124" s="254">
        <v>-10685.66</v>
      </c>
      <c r="S124" s="254">
        <v>-4557.1400000000003</v>
      </c>
      <c r="T124" s="254">
        <v>-9499.0999999999985</v>
      </c>
      <c r="U124" s="631">
        <v>-34263.259999999995</v>
      </c>
      <c r="V124" s="631">
        <v>-87176.26</v>
      </c>
      <c r="W124" s="664">
        <v>0.88494833011876961</v>
      </c>
      <c r="X124" s="505"/>
      <c r="Y124" s="434"/>
      <c r="Z124" s="434"/>
      <c r="AA124" s="449"/>
      <c r="AB124" s="449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</row>
    <row r="125" spans="1:42" ht="13.5" customHeight="1" x14ac:dyDescent="0.25">
      <c r="A125" s="415" t="s">
        <v>552</v>
      </c>
      <c r="B125" s="466"/>
      <c r="C125" s="466"/>
      <c r="D125" s="466"/>
      <c r="E125" s="466" t="s">
        <v>1008</v>
      </c>
      <c r="F125" s="256">
        <v>-70210</v>
      </c>
      <c r="G125" s="253">
        <v>0</v>
      </c>
      <c r="H125" s="248">
        <v>-5220</v>
      </c>
      <c r="I125" s="253">
        <v>0</v>
      </c>
      <c r="J125" s="248">
        <v>-11310</v>
      </c>
      <c r="K125" s="244">
        <v>-16530</v>
      </c>
      <c r="L125" s="537">
        <v>-450</v>
      </c>
      <c r="M125" s="538">
        <v>-450</v>
      </c>
      <c r="N125" s="246">
        <v>-5460</v>
      </c>
      <c r="O125" s="246">
        <v>-9606</v>
      </c>
      <c r="P125" s="249">
        <v>-15966</v>
      </c>
      <c r="Q125" s="246">
        <v>-6024.8</v>
      </c>
      <c r="R125" s="246">
        <v>-6085.66</v>
      </c>
      <c r="S125" s="246">
        <v>-4557.1400000000003</v>
      </c>
      <c r="T125" s="246">
        <v>-8903.7999999999993</v>
      </c>
      <c r="U125" s="249">
        <v>-25571.399999999998</v>
      </c>
      <c r="V125" s="245">
        <v>-58067.399999999994</v>
      </c>
      <c r="W125" s="234">
        <v>0.82705312633527983</v>
      </c>
      <c r="X125" s="526"/>
      <c r="Y125" s="446"/>
      <c r="Z125" s="190"/>
      <c r="AA125" s="183"/>
      <c r="AB125" s="183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</row>
    <row r="126" spans="1:42" ht="13.5" customHeight="1" x14ac:dyDescent="0.25">
      <c r="A126" s="415" t="s">
        <v>1009</v>
      </c>
      <c r="B126" s="466"/>
      <c r="C126" s="466"/>
      <c r="D126" s="466"/>
      <c r="E126" s="466" t="s">
        <v>1010</v>
      </c>
      <c r="F126" s="609">
        <v>0</v>
      </c>
      <c r="G126" s="253">
        <v>0</v>
      </c>
      <c r="H126" s="253">
        <v>0</v>
      </c>
      <c r="I126" s="253">
        <v>0</v>
      </c>
      <c r="J126" s="253">
        <v>0</v>
      </c>
      <c r="K126" s="242">
        <v>0</v>
      </c>
      <c r="L126" s="253">
        <v>0</v>
      </c>
      <c r="M126" s="253">
        <v>0</v>
      </c>
      <c r="N126" s="253">
        <v>0</v>
      </c>
      <c r="O126" s="253">
        <v>0</v>
      </c>
      <c r="P126" s="242">
        <v>0</v>
      </c>
      <c r="Q126" s="252">
        <v>0</v>
      </c>
      <c r="R126" s="252">
        <v>0</v>
      </c>
      <c r="S126" s="252">
        <v>0</v>
      </c>
      <c r="T126" s="252">
        <v>0</v>
      </c>
      <c r="U126" s="242">
        <v>0</v>
      </c>
      <c r="V126" s="242">
        <v>0</v>
      </c>
      <c r="W126" s="231">
        <v>0</v>
      </c>
      <c r="X126" s="526"/>
      <c r="Y126" s="526"/>
      <c r="Z126" s="190"/>
      <c r="AA126" s="183"/>
      <c r="AB126" s="183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</row>
    <row r="127" spans="1:42" ht="13.5" customHeight="1" x14ac:dyDescent="0.25">
      <c r="A127" s="415" t="s">
        <v>1011</v>
      </c>
      <c r="B127" s="466"/>
      <c r="C127" s="466"/>
      <c r="D127" s="466"/>
      <c r="E127" s="466" t="s">
        <v>1012</v>
      </c>
      <c r="F127" s="256">
        <v>-6530</v>
      </c>
      <c r="G127" s="248">
        <v>-750</v>
      </c>
      <c r="H127" s="248">
        <v>-500</v>
      </c>
      <c r="I127" s="248">
        <v>-211</v>
      </c>
      <c r="J127" s="253">
        <v>0</v>
      </c>
      <c r="K127" s="243">
        <v>-1461</v>
      </c>
      <c r="L127" s="537">
        <v>-1747</v>
      </c>
      <c r="M127" s="253">
        <v>0</v>
      </c>
      <c r="N127" s="246">
        <v>-2049</v>
      </c>
      <c r="O127" s="246">
        <v>-604</v>
      </c>
      <c r="P127" s="249">
        <v>-4400</v>
      </c>
      <c r="Q127" s="246">
        <v>-514.51</v>
      </c>
      <c r="R127" s="252">
        <v>0</v>
      </c>
      <c r="S127" s="252">
        <v>0</v>
      </c>
      <c r="T127" s="246">
        <v>-103.3</v>
      </c>
      <c r="U127" s="246">
        <v>-617.80999999999995</v>
      </c>
      <c r="V127" s="557">
        <v>-6478.8099999999995</v>
      </c>
      <c r="W127" s="234">
        <v>0.99216079632465537</v>
      </c>
      <c r="X127" s="526"/>
      <c r="Y127" s="446"/>
      <c r="Z127" s="190"/>
      <c r="AA127" s="183"/>
      <c r="AB127" s="183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</row>
    <row r="128" spans="1:42" ht="13.5" customHeight="1" x14ac:dyDescent="0.25">
      <c r="A128" s="415" t="s">
        <v>1013</v>
      </c>
      <c r="B128" s="466"/>
      <c r="C128" s="466"/>
      <c r="D128" s="466"/>
      <c r="E128" s="466" t="s">
        <v>1014</v>
      </c>
      <c r="F128" s="256">
        <v>-21770</v>
      </c>
      <c r="G128" s="248">
        <v>-3614</v>
      </c>
      <c r="H128" s="248">
        <v>-450</v>
      </c>
      <c r="I128" s="248">
        <v>-1514</v>
      </c>
      <c r="J128" s="248">
        <v>-7300</v>
      </c>
      <c r="K128" s="243">
        <v>-12878</v>
      </c>
      <c r="L128" s="537">
        <v>-256</v>
      </c>
      <c r="M128" s="253">
        <v>0</v>
      </c>
      <c r="N128" s="246">
        <v>-897</v>
      </c>
      <c r="O128" s="246">
        <v>-525</v>
      </c>
      <c r="P128" s="249">
        <v>-1678</v>
      </c>
      <c r="Q128" s="246">
        <v>-2982.05</v>
      </c>
      <c r="R128" s="246">
        <v>-4600</v>
      </c>
      <c r="S128" s="252">
        <v>0</v>
      </c>
      <c r="T128" s="246">
        <v>-492</v>
      </c>
      <c r="U128" s="246">
        <v>-8074.05</v>
      </c>
      <c r="V128" s="557">
        <v>-22630.05</v>
      </c>
      <c r="W128" s="234">
        <v>1.0395062011943041</v>
      </c>
      <c r="X128" s="526"/>
      <c r="Y128" s="446"/>
      <c r="Z128" s="190"/>
      <c r="AA128" s="183"/>
      <c r="AB128" s="183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</row>
    <row r="129" spans="1:44" ht="13.5" customHeight="1" x14ac:dyDescent="0.25">
      <c r="A129" s="415" t="s">
        <v>1015</v>
      </c>
      <c r="B129" s="466"/>
      <c r="C129" s="466"/>
      <c r="D129" s="466"/>
      <c r="E129" s="466" t="s">
        <v>1016</v>
      </c>
      <c r="F129" s="609">
        <v>0</v>
      </c>
      <c r="G129" s="253">
        <v>0</v>
      </c>
      <c r="H129" s="253">
        <v>0</v>
      </c>
      <c r="I129" s="253">
        <v>0</v>
      </c>
      <c r="J129" s="253">
        <v>0</v>
      </c>
      <c r="K129" s="242">
        <v>0</v>
      </c>
      <c r="L129" s="253">
        <v>0</v>
      </c>
      <c r="M129" s="253">
        <v>0</v>
      </c>
      <c r="N129" s="253">
        <v>0</v>
      </c>
      <c r="O129" s="253">
        <v>0</v>
      </c>
      <c r="P129" s="242">
        <v>0</v>
      </c>
      <c r="Q129" s="252">
        <v>0</v>
      </c>
      <c r="R129" s="252">
        <v>0</v>
      </c>
      <c r="S129" s="252">
        <v>0</v>
      </c>
      <c r="T129" s="252">
        <v>0</v>
      </c>
      <c r="U129" s="242">
        <v>0</v>
      </c>
      <c r="V129" s="242">
        <v>0</v>
      </c>
      <c r="W129" s="231">
        <v>0</v>
      </c>
      <c r="X129" s="505"/>
      <c r="Y129" s="190"/>
      <c r="Z129" s="190"/>
      <c r="AA129" s="183"/>
      <c r="AB129" s="183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</row>
    <row r="130" spans="1:44" ht="13.5" customHeight="1" x14ac:dyDescent="0.25">
      <c r="A130" s="415" t="s">
        <v>1017</v>
      </c>
      <c r="B130" s="466"/>
      <c r="C130" s="466"/>
      <c r="D130" s="466"/>
      <c r="E130" s="466" t="s">
        <v>1018</v>
      </c>
      <c r="F130" s="253">
        <v>0</v>
      </c>
      <c r="G130" s="253">
        <v>0</v>
      </c>
      <c r="H130" s="253">
        <v>0</v>
      </c>
      <c r="I130" s="253">
        <v>0</v>
      </c>
      <c r="J130" s="253">
        <v>0</v>
      </c>
      <c r="K130" s="242">
        <v>0</v>
      </c>
      <c r="L130" s="253">
        <v>0</v>
      </c>
      <c r="M130" s="253">
        <v>0</v>
      </c>
      <c r="N130" s="253">
        <v>0</v>
      </c>
      <c r="O130" s="253">
        <v>0</v>
      </c>
      <c r="P130" s="242">
        <v>0</v>
      </c>
      <c r="Q130" s="252">
        <v>0</v>
      </c>
      <c r="R130" s="252">
        <v>0</v>
      </c>
      <c r="S130" s="252">
        <v>0</v>
      </c>
      <c r="T130" s="252">
        <v>0</v>
      </c>
      <c r="U130" s="242">
        <v>0</v>
      </c>
      <c r="V130" s="242">
        <v>0</v>
      </c>
      <c r="W130" s="231">
        <v>0</v>
      </c>
      <c r="X130" s="505"/>
      <c r="Y130" s="190"/>
      <c r="Z130" s="190"/>
      <c r="AA130" s="183"/>
      <c r="AB130" s="183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</row>
    <row r="131" spans="1:44" s="523" customFormat="1" ht="13.5" customHeight="1" x14ac:dyDescent="0.25">
      <c r="A131" s="546" t="s">
        <v>1019</v>
      </c>
      <c r="B131" s="548"/>
      <c r="C131" s="732" t="s">
        <v>1020</v>
      </c>
      <c r="D131" s="732"/>
      <c r="E131" s="733"/>
      <c r="F131" s="254">
        <v>-65310</v>
      </c>
      <c r="G131" s="552">
        <v>0</v>
      </c>
      <c r="H131" s="552">
        <v>0</v>
      </c>
      <c r="I131" s="552">
        <v>0</v>
      </c>
      <c r="J131" s="552">
        <v>0</v>
      </c>
      <c r="K131" s="552">
        <v>0</v>
      </c>
      <c r="L131" s="552">
        <v>0</v>
      </c>
      <c r="M131" s="552">
        <v>0</v>
      </c>
      <c r="N131" s="552">
        <v>0</v>
      </c>
      <c r="O131" s="552">
        <v>0</v>
      </c>
      <c r="P131" s="552">
        <v>0</v>
      </c>
      <c r="Q131" s="552">
        <v>0</v>
      </c>
      <c r="R131" s="254">
        <v>-2000</v>
      </c>
      <c r="S131" s="552">
        <v>0</v>
      </c>
      <c r="T131" s="552">
        <v>0</v>
      </c>
      <c r="U131" s="254">
        <v>-2000</v>
      </c>
      <c r="V131" s="254">
        <v>-2000</v>
      </c>
      <c r="W131" s="664">
        <v>3.0623181748583677E-2</v>
      </c>
      <c r="X131" s="505"/>
      <c r="Y131" s="434"/>
      <c r="Z131" s="434"/>
      <c r="AA131" s="449"/>
      <c r="AB131" s="449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</row>
    <row r="132" spans="1:44" ht="13.5" customHeight="1" x14ac:dyDescent="0.25">
      <c r="A132" s="415" t="s">
        <v>1021</v>
      </c>
      <c r="B132" s="466"/>
      <c r="C132" s="466"/>
      <c r="D132" s="466"/>
      <c r="E132" s="466" t="s">
        <v>1022</v>
      </c>
      <c r="F132" s="256">
        <v>-25310</v>
      </c>
      <c r="G132" s="253">
        <v>0</v>
      </c>
      <c r="H132" s="253">
        <v>0</v>
      </c>
      <c r="I132" s="253">
        <v>0</v>
      </c>
      <c r="J132" s="253">
        <v>0</v>
      </c>
      <c r="K132" s="242">
        <v>0</v>
      </c>
      <c r="L132" s="253">
        <v>0</v>
      </c>
      <c r="M132" s="253">
        <v>0</v>
      </c>
      <c r="N132" s="253">
        <v>0</v>
      </c>
      <c r="O132" s="253">
        <v>0</v>
      </c>
      <c r="P132" s="242">
        <v>0</v>
      </c>
      <c r="Q132" s="252">
        <v>0</v>
      </c>
      <c r="R132" s="246">
        <v>-2000</v>
      </c>
      <c r="S132" s="252">
        <v>0</v>
      </c>
      <c r="T132" s="252">
        <v>0</v>
      </c>
      <c r="U132" s="246">
        <v>-2000</v>
      </c>
      <c r="V132" s="557">
        <v>-2000</v>
      </c>
      <c r="W132" s="233">
        <v>7.9020150138285269E-2</v>
      </c>
      <c r="X132" s="505"/>
      <c r="Y132" s="190"/>
      <c r="Z132" s="190"/>
      <c r="AA132" s="183"/>
      <c r="AB132" s="183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</row>
    <row r="133" spans="1:44" ht="27" customHeight="1" x14ac:dyDescent="0.25">
      <c r="A133" s="415" t="s">
        <v>1023</v>
      </c>
      <c r="B133" s="466"/>
      <c r="C133" s="466"/>
      <c r="D133" s="466"/>
      <c r="E133" s="478" t="s">
        <v>1024</v>
      </c>
      <c r="F133" s="609">
        <v>0</v>
      </c>
      <c r="G133" s="253">
        <v>0</v>
      </c>
      <c r="H133" s="253">
        <v>0</v>
      </c>
      <c r="I133" s="253">
        <v>0</v>
      </c>
      <c r="J133" s="253">
        <v>0</v>
      </c>
      <c r="K133" s="242">
        <v>0</v>
      </c>
      <c r="L133" s="253">
        <v>0</v>
      </c>
      <c r="M133" s="253">
        <v>0</v>
      </c>
      <c r="N133" s="253">
        <v>0</v>
      </c>
      <c r="O133" s="253">
        <v>0</v>
      </c>
      <c r="P133" s="242">
        <v>0</v>
      </c>
      <c r="Q133" s="252">
        <v>0</v>
      </c>
      <c r="R133" s="252">
        <v>0</v>
      </c>
      <c r="S133" s="252">
        <v>0</v>
      </c>
      <c r="T133" s="252">
        <v>0</v>
      </c>
      <c r="U133" s="242">
        <v>0</v>
      </c>
      <c r="V133" s="242">
        <v>0</v>
      </c>
      <c r="W133" s="231">
        <v>0</v>
      </c>
      <c r="X133" s="505"/>
      <c r="Y133" s="190"/>
      <c r="Z133" s="190"/>
      <c r="AA133" s="183"/>
      <c r="AB133" s="183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</row>
    <row r="134" spans="1:44" ht="22.5" customHeight="1" x14ac:dyDescent="0.25">
      <c r="A134" s="415" t="s">
        <v>1025</v>
      </c>
      <c r="B134" s="466"/>
      <c r="C134" s="466"/>
      <c r="D134" s="466"/>
      <c r="E134" s="478" t="s">
        <v>1026</v>
      </c>
      <c r="F134" s="256">
        <v>-40000</v>
      </c>
      <c r="G134" s="253">
        <v>0</v>
      </c>
      <c r="H134" s="253">
        <v>0</v>
      </c>
      <c r="I134" s="253">
        <v>0</v>
      </c>
      <c r="J134" s="253">
        <v>0</v>
      </c>
      <c r="K134" s="242">
        <v>0</v>
      </c>
      <c r="L134" s="253">
        <v>0</v>
      </c>
      <c r="M134" s="253">
        <v>0</v>
      </c>
      <c r="N134" s="253">
        <v>0</v>
      </c>
      <c r="O134" s="253">
        <v>0</v>
      </c>
      <c r="P134" s="242">
        <v>0</v>
      </c>
      <c r="Q134" s="252">
        <v>0</v>
      </c>
      <c r="R134" s="252">
        <v>0</v>
      </c>
      <c r="S134" s="252">
        <v>0</v>
      </c>
      <c r="T134" s="252">
        <v>0</v>
      </c>
      <c r="U134" s="242">
        <v>0</v>
      </c>
      <c r="V134" s="242">
        <v>0</v>
      </c>
      <c r="W134" s="231">
        <v>0</v>
      </c>
      <c r="X134" s="505"/>
      <c r="Y134" s="190"/>
      <c r="Z134" s="190"/>
      <c r="AA134" s="183"/>
      <c r="AB134" s="183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</row>
    <row r="135" spans="1:44" ht="26.25" customHeight="1" x14ac:dyDescent="0.25">
      <c r="A135" s="415" t="s">
        <v>1027</v>
      </c>
      <c r="B135" s="466"/>
      <c r="C135" s="466"/>
      <c r="D135" s="466"/>
      <c r="E135" s="478" t="s">
        <v>1028</v>
      </c>
      <c r="F135" s="609">
        <v>0</v>
      </c>
      <c r="G135" s="253">
        <v>0</v>
      </c>
      <c r="H135" s="253">
        <v>0</v>
      </c>
      <c r="I135" s="253">
        <v>0</v>
      </c>
      <c r="J135" s="253">
        <v>0</v>
      </c>
      <c r="K135" s="242">
        <v>0</v>
      </c>
      <c r="L135" s="253">
        <v>0</v>
      </c>
      <c r="M135" s="253">
        <v>0</v>
      </c>
      <c r="N135" s="253">
        <v>0</v>
      </c>
      <c r="O135" s="253">
        <v>0</v>
      </c>
      <c r="P135" s="242">
        <v>0</v>
      </c>
      <c r="Q135" s="252">
        <v>0</v>
      </c>
      <c r="R135" s="252">
        <v>0</v>
      </c>
      <c r="S135" s="252">
        <v>0</v>
      </c>
      <c r="T135" s="252">
        <v>0</v>
      </c>
      <c r="U135" s="242">
        <v>0</v>
      </c>
      <c r="V135" s="242">
        <v>0</v>
      </c>
      <c r="W135" s="231">
        <v>0</v>
      </c>
      <c r="X135" s="505"/>
      <c r="Y135" s="190"/>
      <c r="Z135" s="190"/>
      <c r="AA135" s="183"/>
      <c r="AB135" s="183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</row>
    <row r="136" spans="1:44" s="523" customFormat="1" ht="13.5" customHeight="1" x14ac:dyDescent="0.25">
      <c r="A136" s="546" t="s">
        <v>683</v>
      </c>
      <c r="B136" s="548"/>
      <c r="C136" s="731" t="s">
        <v>1029</v>
      </c>
      <c r="D136" s="722"/>
      <c r="E136" s="722"/>
      <c r="F136" s="254">
        <v>-6681969</v>
      </c>
      <c r="G136" s="254">
        <v>-163455.09</v>
      </c>
      <c r="H136" s="254">
        <v>-126551.09999999999</v>
      </c>
      <c r="I136" s="254">
        <v>-427160.01</v>
      </c>
      <c r="J136" s="254">
        <v>-172776.07</v>
      </c>
      <c r="K136" s="255">
        <v>-889942.27</v>
      </c>
      <c r="L136" s="254">
        <v>-135479.09</v>
      </c>
      <c r="M136" s="254">
        <v>-191588.69</v>
      </c>
      <c r="N136" s="254">
        <v>-88452.95</v>
      </c>
      <c r="O136" s="254">
        <v>-178418.15</v>
      </c>
      <c r="P136" s="631">
        <v>-593938.88</v>
      </c>
      <c r="Q136" s="254">
        <v>-143067.09</v>
      </c>
      <c r="R136" s="254">
        <v>-246942.05000000002</v>
      </c>
      <c r="S136" s="254">
        <v>-540161.31999999995</v>
      </c>
      <c r="T136" s="254">
        <v>-696303.16999999993</v>
      </c>
      <c r="U136" s="631">
        <v>-1626473.63</v>
      </c>
      <c r="V136" s="631">
        <v>-3110354.78</v>
      </c>
      <c r="W136" s="664">
        <v>0.46548476654111981</v>
      </c>
      <c r="X136" s="526"/>
      <c r="Y136" s="446"/>
      <c r="Z136" s="434"/>
      <c r="AA136" s="449"/>
      <c r="AB136" s="449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</row>
    <row r="137" spans="1:44" ht="13.5" customHeight="1" x14ac:dyDescent="0.25">
      <c r="A137" s="415" t="s">
        <v>1030</v>
      </c>
      <c r="B137" s="466"/>
      <c r="C137" s="466"/>
      <c r="D137" s="466"/>
      <c r="E137" s="466" t="s">
        <v>1031</v>
      </c>
      <c r="F137" s="609">
        <v>0</v>
      </c>
      <c r="G137" s="253">
        <v>0</v>
      </c>
      <c r="H137" s="253">
        <v>0</v>
      </c>
      <c r="I137" s="253">
        <v>0</v>
      </c>
      <c r="J137" s="253">
        <v>0</v>
      </c>
      <c r="K137" s="242">
        <v>0</v>
      </c>
      <c r="L137" s="253">
        <v>0</v>
      </c>
      <c r="M137" s="253">
        <v>0</v>
      </c>
      <c r="N137" s="253">
        <v>0</v>
      </c>
      <c r="O137" s="253">
        <v>0</v>
      </c>
      <c r="P137" s="242">
        <v>0</v>
      </c>
      <c r="Q137" s="252">
        <v>0</v>
      </c>
      <c r="R137" s="252">
        <v>0</v>
      </c>
      <c r="S137" s="252">
        <v>0</v>
      </c>
      <c r="T137" s="252">
        <v>0</v>
      </c>
      <c r="U137" s="242">
        <v>0</v>
      </c>
      <c r="V137" s="242">
        <v>0</v>
      </c>
      <c r="W137" s="231">
        <v>0</v>
      </c>
      <c r="X137" s="505"/>
      <c r="Y137" s="190"/>
      <c r="Z137" s="190"/>
      <c r="AA137" s="183"/>
      <c r="AB137" s="183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</row>
    <row r="138" spans="1:44" ht="13.5" customHeight="1" x14ac:dyDescent="0.25">
      <c r="A138" s="415" t="s">
        <v>1032</v>
      </c>
      <c r="B138" s="466"/>
      <c r="C138" s="466"/>
      <c r="D138" s="466"/>
      <c r="E138" s="466" t="s">
        <v>1033</v>
      </c>
      <c r="F138" s="609">
        <v>0</v>
      </c>
      <c r="G138" s="253">
        <v>0</v>
      </c>
      <c r="H138" s="253">
        <v>0</v>
      </c>
      <c r="I138" s="253">
        <v>0</v>
      </c>
      <c r="J138" s="253">
        <v>0</v>
      </c>
      <c r="K138" s="242">
        <v>0</v>
      </c>
      <c r="L138" s="253">
        <v>0</v>
      </c>
      <c r="M138" s="253">
        <v>0</v>
      </c>
      <c r="N138" s="253">
        <v>0</v>
      </c>
      <c r="O138" s="253">
        <v>0</v>
      </c>
      <c r="P138" s="242">
        <v>0</v>
      </c>
      <c r="Q138" s="252">
        <v>0</v>
      </c>
      <c r="R138" s="252">
        <v>0</v>
      </c>
      <c r="S138" s="252">
        <v>0</v>
      </c>
      <c r="T138" s="252">
        <v>0</v>
      </c>
      <c r="U138" s="242">
        <v>0</v>
      </c>
      <c r="V138" s="242">
        <v>0</v>
      </c>
      <c r="W138" s="231">
        <v>0</v>
      </c>
      <c r="X138" s="505"/>
      <c r="Y138" s="190"/>
      <c r="Z138" s="190"/>
      <c r="AA138" s="183"/>
      <c r="AB138" s="183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</row>
    <row r="139" spans="1:44" ht="13.5" customHeight="1" x14ac:dyDescent="0.25">
      <c r="A139" s="415" t="s">
        <v>706</v>
      </c>
      <c r="B139" s="466"/>
      <c r="C139" s="466"/>
      <c r="D139" s="466"/>
      <c r="E139" s="466" t="s">
        <v>1034</v>
      </c>
      <c r="F139" s="256">
        <v>-7080</v>
      </c>
      <c r="G139" s="243">
        <v>-606.09</v>
      </c>
      <c r="H139" s="243">
        <v>-6606.09</v>
      </c>
      <c r="I139" s="243">
        <v>-606.09</v>
      </c>
      <c r="J139" s="243">
        <v>-606.09</v>
      </c>
      <c r="K139" s="249">
        <v>-8424.36</v>
      </c>
      <c r="L139" s="243">
        <v>-606.09</v>
      </c>
      <c r="M139" s="243">
        <v>-606.09</v>
      </c>
      <c r="N139" s="243">
        <v>-606.09</v>
      </c>
      <c r="O139" s="551">
        <v>-59.4</v>
      </c>
      <c r="P139" s="551">
        <v>-1877.67</v>
      </c>
      <c r="Q139" s="252">
        <v>0</v>
      </c>
      <c r="R139" s="252">
        <v>0</v>
      </c>
      <c r="S139" s="252">
        <v>0</v>
      </c>
      <c r="T139" s="252">
        <v>0</v>
      </c>
      <c r="U139" s="242">
        <v>0</v>
      </c>
      <c r="V139" s="245">
        <v>-10302.030000000001</v>
      </c>
      <c r="W139" s="233">
        <v>1.4550889830508476</v>
      </c>
      <c r="X139" s="505"/>
      <c r="Y139" s="190"/>
      <c r="Z139" s="190"/>
      <c r="AA139" s="183"/>
      <c r="AB139" s="183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</row>
    <row r="140" spans="1:44" ht="13.5" customHeight="1" x14ac:dyDescent="0.25">
      <c r="A140" s="672" t="s">
        <v>718</v>
      </c>
      <c r="B140" s="190"/>
      <c r="C140" s="190"/>
      <c r="D140" s="190"/>
      <c r="E140" s="190" t="s">
        <v>1034</v>
      </c>
      <c r="F140" s="609">
        <v>0</v>
      </c>
      <c r="G140" s="253">
        <v>0</v>
      </c>
      <c r="H140" s="253">
        <v>0</v>
      </c>
      <c r="I140" s="253">
        <v>0</v>
      </c>
      <c r="J140" s="253">
        <v>0</v>
      </c>
      <c r="K140" s="242">
        <v>0</v>
      </c>
      <c r="L140" s="253">
        <v>0</v>
      </c>
      <c r="M140" s="253">
        <v>0</v>
      </c>
      <c r="N140" s="253">
        <v>0</v>
      </c>
      <c r="O140" s="253">
        <v>0</v>
      </c>
      <c r="P140" s="242">
        <v>0</v>
      </c>
      <c r="Q140" s="252">
        <v>0</v>
      </c>
      <c r="R140" s="252">
        <v>0</v>
      </c>
      <c r="S140" s="252">
        <v>0</v>
      </c>
      <c r="T140" s="252">
        <v>0</v>
      </c>
      <c r="U140" s="242">
        <v>0</v>
      </c>
      <c r="V140" s="242">
        <v>0</v>
      </c>
      <c r="W140" s="231">
        <v>0</v>
      </c>
      <c r="X140" s="505"/>
      <c r="Y140" s="190"/>
      <c r="Z140" s="190"/>
      <c r="AA140" s="183"/>
      <c r="AB140" s="183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</row>
    <row r="141" spans="1:44" ht="13.5" customHeight="1" x14ac:dyDescent="0.25">
      <c r="A141" s="415" t="s">
        <v>1035</v>
      </c>
      <c r="B141" s="413"/>
      <c r="C141" s="413"/>
      <c r="D141" s="413"/>
      <c r="E141" s="673" t="s">
        <v>1036</v>
      </c>
      <c r="F141" s="256">
        <v>-18000</v>
      </c>
      <c r="G141" s="253">
        <v>0</v>
      </c>
      <c r="H141" s="253">
        <v>0</v>
      </c>
      <c r="I141" s="253">
        <v>0</v>
      </c>
      <c r="J141" s="537">
        <v>-9045</v>
      </c>
      <c r="K141" s="249">
        <v>-9045</v>
      </c>
      <c r="L141" s="253">
        <v>0</v>
      </c>
      <c r="M141" s="253">
        <v>0</v>
      </c>
      <c r="N141" s="253">
        <v>0</v>
      </c>
      <c r="O141" s="242">
        <v>0</v>
      </c>
      <c r="P141" s="242">
        <v>0</v>
      </c>
      <c r="Q141" s="242">
        <v>-9045</v>
      </c>
      <c r="R141" s="252">
        <v>0</v>
      </c>
      <c r="S141" s="252">
        <v>0</v>
      </c>
      <c r="T141" s="252">
        <v>0</v>
      </c>
      <c r="U141" s="243">
        <v>-9045</v>
      </c>
      <c r="V141" s="245">
        <v>-18090</v>
      </c>
      <c r="W141" s="233">
        <v>1.0049999999999999</v>
      </c>
      <c r="X141" s="505"/>
      <c r="Y141" s="190"/>
      <c r="Z141" s="190"/>
      <c r="AA141" s="183"/>
      <c r="AB141" s="183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</row>
    <row r="142" spans="1:44" ht="13.5" customHeight="1" x14ac:dyDescent="0.25">
      <c r="A142" s="415" t="s">
        <v>715</v>
      </c>
      <c r="B142" s="414"/>
      <c r="C142" s="414"/>
      <c r="D142" s="414"/>
      <c r="E142" s="594" t="s">
        <v>1037</v>
      </c>
      <c r="F142" s="256">
        <v>-48079</v>
      </c>
      <c r="G142" s="253">
        <v>0</v>
      </c>
      <c r="H142" s="253">
        <v>0</v>
      </c>
      <c r="I142" s="253">
        <v>0</v>
      </c>
      <c r="J142" s="253">
        <v>0</v>
      </c>
      <c r="K142" s="242">
        <v>0</v>
      </c>
      <c r="L142" s="253">
        <v>0</v>
      </c>
      <c r="M142" s="253">
        <v>0</v>
      </c>
      <c r="N142" s="253">
        <v>0</v>
      </c>
      <c r="O142" s="253">
        <v>0</v>
      </c>
      <c r="P142" s="242">
        <v>0</v>
      </c>
      <c r="Q142" s="252">
        <v>0</v>
      </c>
      <c r="R142" s="252">
        <v>0</v>
      </c>
      <c r="S142" s="252">
        <v>0</v>
      </c>
      <c r="T142" s="252">
        <v>0</v>
      </c>
      <c r="U142" s="242">
        <v>0</v>
      </c>
      <c r="V142" s="242">
        <v>0</v>
      </c>
      <c r="W142" s="231">
        <v>0</v>
      </c>
      <c r="X142" s="505"/>
      <c r="Y142" s="190"/>
      <c r="Z142" s="190"/>
      <c r="AA142" s="183"/>
      <c r="AB142" s="183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R142" s="553"/>
    </row>
    <row r="143" spans="1:44" ht="13.5" customHeight="1" x14ac:dyDescent="0.25">
      <c r="A143" s="415" t="s">
        <v>709</v>
      </c>
      <c r="B143" s="466"/>
      <c r="C143" s="466"/>
      <c r="D143" s="466"/>
      <c r="E143" s="466" t="s">
        <v>1038</v>
      </c>
      <c r="F143" s="256">
        <v>-85000</v>
      </c>
      <c r="G143" s="253">
        <v>0</v>
      </c>
      <c r="H143" s="253">
        <v>0</v>
      </c>
      <c r="I143" s="253">
        <v>0</v>
      </c>
      <c r="J143" s="253">
        <v>0</v>
      </c>
      <c r="K143" s="242">
        <v>0</v>
      </c>
      <c r="L143" s="242">
        <v>0</v>
      </c>
      <c r="M143" s="242">
        <v>0</v>
      </c>
      <c r="N143" s="242">
        <v>0</v>
      </c>
      <c r="O143" s="253">
        <v>0</v>
      </c>
      <c r="P143" s="253">
        <v>0</v>
      </c>
      <c r="Q143" s="252">
        <v>0</v>
      </c>
      <c r="R143" s="252">
        <v>0</v>
      </c>
      <c r="S143" s="246">
        <v>-8711.2099999999991</v>
      </c>
      <c r="T143" s="252">
        <v>0</v>
      </c>
      <c r="U143" s="243">
        <v>-8711.2099999999991</v>
      </c>
      <c r="V143" s="256">
        <v>-8711.2099999999991</v>
      </c>
      <c r="W143" s="233">
        <v>0.10248482352941175</v>
      </c>
      <c r="X143" s="526"/>
      <c r="Y143" s="446"/>
      <c r="Z143" s="190"/>
      <c r="AA143" s="183"/>
      <c r="AB143" s="183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</row>
    <row r="144" spans="1:44" ht="13.5" customHeight="1" x14ac:dyDescent="0.25">
      <c r="A144" s="600" t="s">
        <v>712</v>
      </c>
      <c r="B144" s="601"/>
      <c r="C144" s="601"/>
      <c r="D144" s="601"/>
      <c r="E144" s="602" t="s">
        <v>1039</v>
      </c>
      <c r="F144" s="604">
        <v>-6210000</v>
      </c>
      <c r="G144" s="603">
        <v>-160462</v>
      </c>
      <c r="H144" s="603">
        <v>-117558.01</v>
      </c>
      <c r="I144" s="603">
        <v>-424166.92</v>
      </c>
      <c r="J144" s="603">
        <v>-158987.98000000001</v>
      </c>
      <c r="K144" s="604">
        <v>-861174.90999999992</v>
      </c>
      <c r="L144" s="605">
        <v>-129399</v>
      </c>
      <c r="M144" s="605">
        <v>-188595.6</v>
      </c>
      <c r="N144" s="605">
        <v>-78474</v>
      </c>
      <c r="O144" s="605">
        <v>-175971.75</v>
      </c>
      <c r="P144" s="604">
        <v>-572440.35</v>
      </c>
      <c r="Q144" s="605">
        <v>-129237.09</v>
      </c>
      <c r="R144" s="605">
        <v>-246942.05000000002</v>
      </c>
      <c r="S144" s="605">
        <v>-528721.41</v>
      </c>
      <c r="T144" s="605">
        <v>-673610.22</v>
      </c>
      <c r="U144" s="604">
        <v>-1578510.77</v>
      </c>
      <c r="V144" s="604">
        <v>-3012126.0300000003</v>
      </c>
      <c r="W144" s="606">
        <v>0.48504444927536239</v>
      </c>
      <c r="X144" s="526"/>
      <c r="Y144" s="446"/>
      <c r="Z144" s="190"/>
      <c r="AA144" s="336"/>
      <c r="AB144" s="336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</row>
    <row r="145" spans="1:44" ht="13.5" customHeight="1" x14ac:dyDescent="0.25">
      <c r="A145" s="415" t="s">
        <v>689</v>
      </c>
      <c r="B145" s="473"/>
      <c r="C145" s="473"/>
      <c r="D145" s="473"/>
      <c r="E145" s="473" t="s">
        <v>1040</v>
      </c>
      <c r="F145" s="256">
        <v>-150000</v>
      </c>
      <c r="G145" s="253">
        <v>0</v>
      </c>
      <c r="H145" s="253">
        <v>0</v>
      </c>
      <c r="I145" s="253">
        <v>0</v>
      </c>
      <c r="J145" s="243">
        <v>-1750</v>
      </c>
      <c r="K145" s="249">
        <v>-1750</v>
      </c>
      <c r="L145" s="617">
        <v>-689</v>
      </c>
      <c r="M145" s="617">
        <v>0</v>
      </c>
      <c r="N145" s="617">
        <v>-6985.86</v>
      </c>
      <c r="O145" s="617">
        <v>0</v>
      </c>
      <c r="P145" s="249">
        <v>-7674.86</v>
      </c>
      <c r="Q145" s="617">
        <v>0</v>
      </c>
      <c r="R145" s="617">
        <v>0</v>
      </c>
      <c r="S145" s="617">
        <v>-341.7</v>
      </c>
      <c r="T145" s="617">
        <v>0</v>
      </c>
      <c r="U145" s="249">
        <v>-341.7</v>
      </c>
      <c r="V145" s="245">
        <v>-9766.56</v>
      </c>
      <c r="W145" s="234">
        <v>6.5110399999999999E-2</v>
      </c>
      <c r="X145" s="526"/>
      <c r="Y145" s="446"/>
      <c r="Z145" s="190"/>
      <c r="AA145" s="336"/>
      <c r="AB145" s="336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</row>
    <row r="146" spans="1:44" ht="13.5" customHeight="1" x14ac:dyDescent="0.25">
      <c r="A146" s="415" t="s">
        <v>686</v>
      </c>
      <c r="B146" s="473"/>
      <c r="C146" s="473"/>
      <c r="D146" s="473"/>
      <c r="E146" s="473" t="s">
        <v>1041</v>
      </c>
      <c r="F146" s="609">
        <v>0</v>
      </c>
      <c r="G146" s="243">
        <v>-2387</v>
      </c>
      <c r="H146" s="243">
        <v>-2387</v>
      </c>
      <c r="I146" s="243">
        <v>-2387</v>
      </c>
      <c r="J146" s="243">
        <v>-2387</v>
      </c>
      <c r="K146" s="249">
        <v>-9548</v>
      </c>
      <c r="L146" s="617">
        <v>-4785</v>
      </c>
      <c r="M146" s="617">
        <v>-2387</v>
      </c>
      <c r="N146" s="617">
        <v>-2387</v>
      </c>
      <c r="O146" s="617">
        <v>-2387</v>
      </c>
      <c r="P146" s="249">
        <v>-11946</v>
      </c>
      <c r="Q146" s="617">
        <v>-4785</v>
      </c>
      <c r="R146" s="617">
        <v>0</v>
      </c>
      <c r="S146" s="617">
        <v>-2387</v>
      </c>
      <c r="T146" s="617">
        <v>-4774</v>
      </c>
      <c r="U146" s="249">
        <v>-11946</v>
      </c>
      <c r="V146" s="245">
        <v>-33440</v>
      </c>
      <c r="W146" s="234" t="s">
        <v>892</v>
      </c>
      <c r="X146" s="505"/>
      <c r="Y146" s="190"/>
      <c r="Z146" s="190"/>
      <c r="AA146" s="336"/>
      <c r="AB146" s="336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</row>
    <row r="147" spans="1:44" ht="13.5" customHeight="1" x14ac:dyDescent="0.25">
      <c r="A147" s="415" t="s">
        <v>1042</v>
      </c>
      <c r="B147" s="473"/>
      <c r="C147" s="473"/>
      <c r="D147" s="473"/>
      <c r="E147" s="473" t="s">
        <v>890</v>
      </c>
      <c r="F147" s="256">
        <v>-163810</v>
      </c>
      <c r="G147" s="253">
        <v>0</v>
      </c>
      <c r="H147" s="253">
        <v>0</v>
      </c>
      <c r="I147" s="253">
        <v>0</v>
      </c>
      <c r="J147" s="253">
        <v>0</v>
      </c>
      <c r="K147" s="242">
        <v>0</v>
      </c>
      <c r="L147" s="253">
        <v>0</v>
      </c>
      <c r="M147" s="253">
        <v>0</v>
      </c>
      <c r="N147" s="253">
        <v>0</v>
      </c>
      <c r="O147" s="253">
        <v>0</v>
      </c>
      <c r="P147" s="227">
        <v>0</v>
      </c>
      <c r="Q147" s="252">
        <v>0</v>
      </c>
      <c r="R147" s="252">
        <v>0</v>
      </c>
      <c r="S147" s="252">
        <v>0</v>
      </c>
      <c r="T147" s="246">
        <v>-17918.95</v>
      </c>
      <c r="U147" s="243">
        <v>-17918.95</v>
      </c>
      <c r="V147" s="245">
        <v>-17918.95</v>
      </c>
      <c r="W147" s="234">
        <v>0.10938862096331116</v>
      </c>
      <c r="X147" s="526"/>
      <c r="Y147" s="446"/>
      <c r="Z147" s="190"/>
      <c r="AA147" s="336"/>
      <c r="AB147" s="336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</row>
    <row r="148" spans="1:44" s="523" customFormat="1" ht="13.5" customHeight="1" x14ac:dyDescent="0.25">
      <c r="A148" s="208" t="s">
        <v>1043</v>
      </c>
      <c r="B148" s="734" t="s">
        <v>1044</v>
      </c>
      <c r="C148" s="722"/>
      <c r="D148" s="722"/>
      <c r="E148" s="723"/>
      <c r="F148" s="254">
        <v>-283240</v>
      </c>
      <c r="G148" s="255">
        <v>-9935.5</v>
      </c>
      <c r="H148" s="255">
        <v>-468.78</v>
      </c>
      <c r="I148" s="255">
        <v>-12566.4</v>
      </c>
      <c r="J148" s="255">
        <v>-21750</v>
      </c>
      <c r="K148" s="255">
        <v>-44720.68</v>
      </c>
      <c r="L148" s="255">
        <v>-743.2</v>
      </c>
      <c r="M148" s="255">
        <v>-11078.57</v>
      </c>
      <c r="N148" s="255">
        <v>-3828.99</v>
      </c>
      <c r="O148" s="255">
        <v>-1881.7</v>
      </c>
      <c r="P148" s="631">
        <v>-17532.46</v>
      </c>
      <c r="Q148" s="554">
        <v>-5050.68</v>
      </c>
      <c r="R148" s="554">
        <v>-17972.2</v>
      </c>
      <c r="S148" s="554">
        <v>-23875.29</v>
      </c>
      <c r="T148" s="554">
        <v>-19486.439999999999</v>
      </c>
      <c r="U148" s="631">
        <v>-66384.61</v>
      </c>
      <c r="V148" s="631">
        <v>-128637.75</v>
      </c>
      <c r="W148" s="664">
        <v>0.45416519559384266</v>
      </c>
      <c r="X148" s="505"/>
      <c r="Y148" s="190"/>
      <c r="Z148" s="434"/>
      <c r="AA148" s="447"/>
      <c r="AB148" s="447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</row>
    <row r="149" spans="1:44" ht="13.5" customHeight="1" x14ac:dyDescent="0.25">
      <c r="A149" s="472" t="s">
        <v>565</v>
      </c>
      <c r="B149" s="478"/>
      <c r="C149" s="676" t="s">
        <v>1045</v>
      </c>
      <c r="D149" s="679"/>
      <c r="E149" s="680"/>
      <c r="F149" s="243">
        <v>-22860</v>
      </c>
      <c r="G149" s="537">
        <v>-643</v>
      </c>
      <c r="H149" s="537">
        <v>-468.78</v>
      </c>
      <c r="I149" s="537">
        <v>-1286.4000000000001</v>
      </c>
      <c r="J149" s="537">
        <v>0</v>
      </c>
      <c r="K149" s="249">
        <v>-2398.1800000000003</v>
      </c>
      <c r="L149" s="537">
        <v>-743.2</v>
      </c>
      <c r="M149" s="537">
        <v>-1473.32</v>
      </c>
      <c r="N149" s="246">
        <v>-1092</v>
      </c>
      <c r="O149" s="246">
        <v>-1735.2</v>
      </c>
      <c r="P149" s="249">
        <v>-5043.72</v>
      </c>
      <c r="Q149" s="246">
        <v>-1735.2</v>
      </c>
      <c r="R149" s="246">
        <v>-1735.2</v>
      </c>
      <c r="S149" s="246">
        <v>-1735.2</v>
      </c>
      <c r="T149" s="246">
        <v>-1735.2</v>
      </c>
      <c r="U149" s="249">
        <v>-6940.8</v>
      </c>
      <c r="V149" s="245">
        <v>-14382.7</v>
      </c>
      <c r="W149" s="234">
        <v>0.62916447944007003</v>
      </c>
      <c r="X149" s="526"/>
      <c r="Y149" s="446"/>
      <c r="Z149" s="190"/>
      <c r="AA149" s="336"/>
      <c r="AB149" s="336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R149" s="497" t="s">
        <v>1046</v>
      </c>
    </row>
    <row r="150" spans="1:44" ht="13.5" customHeight="1" x14ac:dyDescent="0.25">
      <c r="A150" s="472" t="s">
        <v>570</v>
      </c>
      <c r="B150" s="477"/>
      <c r="C150" s="676" t="s">
        <v>1047</v>
      </c>
      <c r="D150" s="679"/>
      <c r="E150" s="680"/>
      <c r="F150" s="243">
        <v>-153920</v>
      </c>
      <c r="G150" s="537">
        <v>-832.5</v>
      </c>
      <c r="H150" s="253">
        <v>0</v>
      </c>
      <c r="I150" s="253">
        <v>0</v>
      </c>
      <c r="J150" s="537">
        <v>-20243</v>
      </c>
      <c r="K150" s="249">
        <v>-21075.5</v>
      </c>
      <c r="L150" s="253">
        <v>0</v>
      </c>
      <c r="M150" s="537">
        <v>-281.25</v>
      </c>
      <c r="N150" s="246">
        <v>-2176.9899999999998</v>
      </c>
      <c r="O150" s="253">
        <v>0</v>
      </c>
      <c r="P150" s="249">
        <v>-2458.2399999999998</v>
      </c>
      <c r="Q150" s="246">
        <v>-915.48</v>
      </c>
      <c r="R150" s="252">
        <v>0</v>
      </c>
      <c r="S150" s="246">
        <v>-13957.99</v>
      </c>
      <c r="T150" s="246">
        <v>-2129.2399999999998</v>
      </c>
      <c r="U150" s="249">
        <v>-17002.71</v>
      </c>
      <c r="V150" s="245">
        <v>-40536.449999999997</v>
      </c>
      <c r="W150" s="234">
        <v>0.26336051195426191</v>
      </c>
      <c r="X150" s="505"/>
      <c r="Y150" s="190"/>
      <c r="Z150" s="190"/>
      <c r="AA150" s="336"/>
      <c r="AB150" s="336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</row>
    <row r="151" spans="1:44" ht="13.5" customHeight="1" x14ac:dyDescent="0.25">
      <c r="A151" s="472" t="s">
        <v>1048</v>
      </c>
      <c r="B151" s="477"/>
      <c r="C151" s="676" t="s">
        <v>1049</v>
      </c>
      <c r="D151" s="679"/>
      <c r="E151" s="680"/>
      <c r="F151" s="243">
        <v>-14150</v>
      </c>
      <c r="G151" s="253">
        <v>0</v>
      </c>
      <c r="H151" s="253">
        <v>0</v>
      </c>
      <c r="I151" s="253">
        <v>0</v>
      </c>
      <c r="J151" s="253">
        <v>0</v>
      </c>
      <c r="K151" s="242">
        <v>0</v>
      </c>
      <c r="L151" s="253">
        <v>0</v>
      </c>
      <c r="M151" s="253">
        <v>0</v>
      </c>
      <c r="N151" s="253">
        <v>0</v>
      </c>
      <c r="O151" s="253">
        <v>0</v>
      </c>
      <c r="P151" s="242">
        <v>0</v>
      </c>
      <c r="Q151" s="252">
        <v>0</v>
      </c>
      <c r="R151" s="246">
        <v>-7150</v>
      </c>
      <c r="S151" s="246">
        <v>-4800</v>
      </c>
      <c r="T151" s="246">
        <v>-1200</v>
      </c>
      <c r="U151" s="249">
        <v>-13150</v>
      </c>
      <c r="V151" s="245">
        <v>-13150</v>
      </c>
      <c r="W151" s="234">
        <v>0.92932862190812726</v>
      </c>
      <c r="X151" s="526"/>
      <c r="Y151" s="446"/>
      <c r="Z151" s="190"/>
      <c r="AA151" s="336"/>
      <c r="AB151" s="336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</row>
    <row r="152" spans="1:44" ht="13.5" customHeight="1" x14ac:dyDescent="0.25">
      <c r="A152" s="472" t="s">
        <v>1050</v>
      </c>
      <c r="B152" s="477"/>
      <c r="C152" s="676" t="s">
        <v>1051</v>
      </c>
      <c r="D152" s="679"/>
      <c r="E152" s="680"/>
      <c r="F152" s="243">
        <v>-48550</v>
      </c>
      <c r="G152" s="537">
        <v>-8460</v>
      </c>
      <c r="H152" s="253">
        <v>0</v>
      </c>
      <c r="I152" s="537">
        <v>-11280</v>
      </c>
      <c r="J152" s="537">
        <v>-1507</v>
      </c>
      <c r="K152" s="249">
        <v>-21247</v>
      </c>
      <c r="L152" s="253">
        <v>0</v>
      </c>
      <c r="M152" s="537">
        <v>-824</v>
      </c>
      <c r="N152" s="246">
        <v>-560</v>
      </c>
      <c r="O152" s="246">
        <v>-146.5</v>
      </c>
      <c r="P152" s="249">
        <v>-1531</v>
      </c>
      <c r="Q152" s="252">
        <v>0</v>
      </c>
      <c r="R152" s="246">
        <v>-9087</v>
      </c>
      <c r="S152" s="246">
        <v>-2128</v>
      </c>
      <c r="T152" s="246">
        <v>-722</v>
      </c>
      <c r="U152" s="249">
        <v>-11937</v>
      </c>
      <c r="V152" s="245">
        <v>-34715</v>
      </c>
      <c r="W152" s="234">
        <v>0.71503604531410914</v>
      </c>
      <c r="X152" s="526"/>
      <c r="Y152" s="446"/>
      <c r="Z152" s="190"/>
      <c r="AA152" s="336"/>
      <c r="AB152" s="336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</row>
    <row r="153" spans="1:44" ht="13.5" customHeight="1" x14ac:dyDescent="0.25">
      <c r="A153" s="472" t="s">
        <v>1052</v>
      </c>
      <c r="B153" s="477"/>
      <c r="C153" s="676" t="s">
        <v>1053</v>
      </c>
      <c r="D153" s="679"/>
      <c r="E153" s="680"/>
      <c r="F153" s="243">
        <v>-43760</v>
      </c>
      <c r="G153" s="253">
        <v>0</v>
      </c>
      <c r="H153" s="253">
        <v>0</v>
      </c>
      <c r="I153" s="253">
        <v>0</v>
      </c>
      <c r="J153" s="253">
        <v>0</v>
      </c>
      <c r="K153" s="242">
        <v>0</v>
      </c>
      <c r="L153" s="253">
        <v>0</v>
      </c>
      <c r="M153" s="537">
        <v>-8500</v>
      </c>
      <c r="N153" s="253">
        <v>0</v>
      </c>
      <c r="O153" s="253">
        <v>0</v>
      </c>
      <c r="P153" s="537">
        <v>-8500</v>
      </c>
      <c r="Q153" s="246">
        <v>-2400</v>
      </c>
      <c r="R153" s="252">
        <v>0</v>
      </c>
      <c r="S153" s="246">
        <v>-1254.0999999999999</v>
      </c>
      <c r="T153" s="246">
        <v>-13700</v>
      </c>
      <c r="U153" s="249">
        <v>-17354.099999999999</v>
      </c>
      <c r="V153" s="245">
        <v>-25854.1</v>
      </c>
      <c r="W153" s="234">
        <v>0.59081581352833634</v>
      </c>
      <c r="X153" s="526"/>
      <c r="Y153" s="446"/>
      <c r="Z153" s="190"/>
      <c r="AA153" s="336"/>
      <c r="AB153" s="336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</row>
    <row r="154" spans="1:44" s="523" customFormat="1" ht="13.5" customHeight="1" x14ac:dyDescent="0.25">
      <c r="A154" s="208" t="s">
        <v>1054</v>
      </c>
      <c r="B154" s="734" t="s">
        <v>1055</v>
      </c>
      <c r="C154" s="722"/>
      <c r="D154" s="722"/>
      <c r="E154" s="723"/>
      <c r="F154" s="669">
        <v>0</v>
      </c>
      <c r="G154" s="255">
        <v>-20072.310000000001</v>
      </c>
      <c r="H154" s="255">
        <v>-20010.18</v>
      </c>
      <c r="I154" s="255">
        <v>-19934.830000000002</v>
      </c>
      <c r="J154" s="255">
        <v>-19890.36</v>
      </c>
      <c r="K154" s="631">
        <v>-79907.680000000008</v>
      </c>
      <c r="L154" s="255">
        <v>-19866.72</v>
      </c>
      <c r="M154" s="255">
        <v>-19636.349999999999</v>
      </c>
      <c r="N154" s="555">
        <v>-19636.349999999999</v>
      </c>
      <c r="O154" s="555">
        <v>-20356.849999999999</v>
      </c>
      <c r="P154" s="631">
        <v>-79496.26999999999</v>
      </c>
      <c r="Q154" s="555">
        <v>-20107.990000000002</v>
      </c>
      <c r="R154" s="555">
        <v>-20107.990000000002</v>
      </c>
      <c r="S154" s="555">
        <v>-20140.89</v>
      </c>
      <c r="T154" s="555">
        <v>-19908.349999999999</v>
      </c>
      <c r="U154" s="631">
        <v>-80265.22</v>
      </c>
      <c r="V154" s="631">
        <v>-239669.16999999998</v>
      </c>
      <c r="W154" s="670" t="s">
        <v>892</v>
      </c>
      <c r="X154" s="505"/>
      <c r="Y154" s="434"/>
      <c r="Z154" s="434"/>
      <c r="AA154" s="449"/>
      <c r="AB154" s="449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</row>
    <row r="155" spans="1:44" ht="13.5" customHeight="1" x14ac:dyDescent="0.25">
      <c r="A155" s="189" t="s">
        <v>695</v>
      </c>
      <c r="B155" s="478"/>
      <c r="C155" s="676" t="s">
        <v>1056</v>
      </c>
      <c r="D155" s="679"/>
      <c r="E155" s="680"/>
      <c r="F155" s="253">
        <v>0</v>
      </c>
      <c r="G155" s="537">
        <v>-20072.310000000001</v>
      </c>
      <c r="H155" s="537">
        <v>-20010.18</v>
      </c>
      <c r="I155" s="537">
        <v>-19934.830000000002</v>
      </c>
      <c r="J155" s="537">
        <v>-19890.36</v>
      </c>
      <c r="K155" s="249">
        <v>-79907.680000000008</v>
      </c>
      <c r="L155" s="537">
        <v>-19866.72</v>
      </c>
      <c r="M155" s="537">
        <v>-19636.349999999999</v>
      </c>
      <c r="N155" s="246">
        <v>-19636.349999999999</v>
      </c>
      <c r="O155" s="246">
        <v>-20356.849999999999</v>
      </c>
      <c r="P155" s="249">
        <v>-79496.26999999999</v>
      </c>
      <c r="Q155" s="246">
        <v>-20107.990000000002</v>
      </c>
      <c r="R155" s="246">
        <v>-20107.990000000002</v>
      </c>
      <c r="S155" s="246">
        <v>-20140.89</v>
      </c>
      <c r="T155" s="246">
        <v>-19908.349999999999</v>
      </c>
      <c r="U155" s="249">
        <v>-80265.22</v>
      </c>
      <c r="V155" s="245">
        <v>-239669.16999999998</v>
      </c>
      <c r="W155" s="234" t="s">
        <v>892</v>
      </c>
      <c r="X155" s="505"/>
      <c r="Y155" s="190"/>
      <c r="Z155" s="190"/>
      <c r="AA155" s="183"/>
      <c r="AB155" s="183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</row>
    <row r="156" spans="1:44" ht="13.5" customHeight="1" x14ac:dyDescent="0.25">
      <c r="A156" s="189" t="s">
        <v>1057</v>
      </c>
      <c r="B156" s="477"/>
      <c r="C156" s="676" t="s">
        <v>1058</v>
      </c>
      <c r="D156" s="679"/>
      <c r="E156" s="680"/>
      <c r="F156" s="253">
        <v>0</v>
      </c>
      <c r="G156" s="253">
        <v>0</v>
      </c>
      <c r="H156" s="253">
        <v>0</v>
      </c>
      <c r="I156" s="253">
        <v>0</v>
      </c>
      <c r="J156" s="253">
        <v>0</v>
      </c>
      <c r="K156" s="242">
        <v>0</v>
      </c>
      <c r="L156" s="253">
        <v>0</v>
      </c>
      <c r="M156" s="253">
        <v>0</v>
      </c>
      <c r="N156" s="253">
        <v>0</v>
      </c>
      <c r="O156" s="253">
        <v>0</v>
      </c>
      <c r="P156" s="242">
        <v>0</v>
      </c>
      <c r="Q156" s="252">
        <v>0</v>
      </c>
      <c r="R156" s="252">
        <v>0</v>
      </c>
      <c r="S156" s="252">
        <v>0</v>
      </c>
      <c r="T156" s="252">
        <v>0</v>
      </c>
      <c r="U156" s="242">
        <v>0</v>
      </c>
      <c r="V156" s="242">
        <v>0</v>
      </c>
      <c r="W156" s="234" t="s">
        <v>892</v>
      </c>
      <c r="X156" s="505"/>
      <c r="Y156" s="190"/>
      <c r="Z156" s="190"/>
      <c r="AA156" s="183"/>
      <c r="AB156" s="183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</row>
    <row r="157" spans="1:44" ht="13.5" customHeight="1" x14ac:dyDescent="0.25">
      <c r="A157" s="472" t="s">
        <v>1059</v>
      </c>
      <c r="B157" s="477"/>
      <c r="C157" s="676" t="s">
        <v>1060</v>
      </c>
      <c r="D157" s="679"/>
      <c r="E157" s="680"/>
      <c r="F157" s="253">
        <v>0</v>
      </c>
      <c r="G157" s="253">
        <v>0</v>
      </c>
      <c r="H157" s="253">
        <v>0</v>
      </c>
      <c r="I157" s="253">
        <v>0</v>
      </c>
      <c r="J157" s="253">
        <v>0</v>
      </c>
      <c r="K157" s="242">
        <v>0</v>
      </c>
      <c r="L157" s="253">
        <v>0</v>
      </c>
      <c r="M157" s="253">
        <v>0</v>
      </c>
      <c r="N157" s="253">
        <v>0</v>
      </c>
      <c r="O157" s="253">
        <v>0</v>
      </c>
      <c r="P157" s="242">
        <v>0</v>
      </c>
      <c r="Q157" s="252">
        <v>0</v>
      </c>
      <c r="R157" s="252">
        <v>0</v>
      </c>
      <c r="S157" s="252">
        <v>0</v>
      </c>
      <c r="T157" s="252">
        <v>0</v>
      </c>
      <c r="U157" s="242">
        <v>0</v>
      </c>
      <c r="V157" s="242">
        <v>0</v>
      </c>
      <c r="W157" s="234" t="s">
        <v>892</v>
      </c>
      <c r="X157" s="556"/>
      <c r="Y157" s="190"/>
      <c r="Z157" s="190"/>
      <c r="AA157" s="183"/>
      <c r="AB157" s="183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</row>
    <row r="158" spans="1:44" ht="13.5" customHeight="1" x14ac:dyDescent="0.25">
      <c r="A158" s="472" t="s">
        <v>1061</v>
      </c>
      <c r="B158" s="477"/>
      <c r="C158" s="698" t="s">
        <v>1062</v>
      </c>
      <c r="D158" s="679"/>
      <c r="E158" s="680"/>
      <c r="F158" s="253">
        <v>0</v>
      </c>
      <c r="G158" s="253">
        <v>0</v>
      </c>
      <c r="H158" s="253">
        <v>0</v>
      </c>
      <c r="I158" s="253">
        <v>0</v>
      </c>
      <c r="J158" s="253">
        <v>0</v>
      </c>
      <c r="K158" s="242">
        <v>0</v>
      </c>
      <c r="L158" s="253">
        <v>0</v>
      </c>
      <c r="M158" s="253">
        <v>0</v>
      </c>
      <c r="N158" s="253">
        <v>0</v>
      </c>
      <c r="O158" s="253">
        <v>0</v>
      </c>
      <c r="P158" s="242">
        <v>0</v>
      </c>
      <c r="Q158" s="252">
        <v>0</v>
      </c>
      <c r="R158" s="252">
        <v>0</v>
      </c>
      <c r="S158" s="252">
        <v>0</v>
      </c>
      <c r="T158" s="252">
        <v>0</v>
      </c>
      <c r="U158" s="242">
        <v>0</v>
      </c>
      <c r="V158" s="242">
        <v>0</v>
      </c>
      <c r="W158" s="234" t="s">
        <v>892</v>
      </c>
      <c r="X158" s="556"/>
      <c r="Y158" s="190"/>
      <c r="Z158" s="190"/>
      <c r="AA158" s="183"/>
      <c r="AB158" s="183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</row>
    <row r="159" spans="1:44" ht="13.5" customHeight="1" x14ac:dyDescent="0.25">
      <c r="A159" s="208" t="s">
        <v>578</v>
      </c>
      <c r="B159" s="735" t="s">
        <v>1063</v>
      </c>
      <c r="C159" s="735"/>
      <c r="D159" s="735"/>
      <c r="E159" s="736"/>
      <c r="F159" s="669">
        <v>0</v>
      </c>
      <c r="G159" s="555">
        <v>-114973.58300000001</v>
      </c>
      <c r="H159" s="555">
        <v>-64234.47</v>
      </c>
      <c r="I159" s="555">
        <v>-22675.079999999998</v>
      </c>
      <c r="J159" s="555">
        <v>-375773.59</v>
      </c>
      <c r="K159" s="555">
        <v>-577656.723</v>
      </c>
      <c r="L159" s="555">
        <v>-648347.53999999992</v>
      </c>
      <c r="M159" s="555">
        <v>-182626.3</v>
      </c>
      <c r="N159" s="555">
        <v>-980238.80999999994</v>
      </c>
      <c r="O159" s="555">
        <v>-268926.73000000004</v>
      </c>
      <c r="P159" s="555">
        <v>-2080139.38</v>
      </c>
      <c r="Q159" s="555">
        <v>-150088.43000000002</v>
      </c>
      <c r="R159" s="555">
        <v>-208701.45999999996</v>
      </c>
      <c r="S159" s="555">
        <v>-743223.18999999983</v>
      </c>
      <c r="T159" s="555">
        <v>-26593.729999999952</v>
      </c>
      <c r="U159" s="631">
        <v>-1128606.8099999998</v>
      </c>
      <c r="V159" s="555">
        <v>-3786402.9129999997</v>
      </c>
      <c r="W159" s="671"/>
      <c r="X159" s="556"/>
      <c r="Y159" s="190"/>
      <c r="Z159" s="190"/>
      <c r="AA159" s="183"/>
      <c r="AB159" s="183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</row>
    <row r="160" spans="1:44" ht="21" customHeight="1" x14ac:dyDescent="0.25">
      <c r="A160" s="213" t="s">
        <v>1064</v>
      </c>
      <c r="B160" s="214"/>
      <c r="C160" s="737" t="s">
        <v>1065</v>
      </c>
      <c r="D160" s="737"/>
      <c r="E160" s="738"/>
      <c r="F160" s="253">
        <v>0</v>
      </c>
      <c r="G160" s="537">
        <v>-34211.57</v>
      </c>
      <c r="H160" s="537">
        <v>-34246.050000000003</v>
      </c>
      <c r="I160" s="537">
        <v>-22102.6</v>
      </c>
      <c r="J160" s="537">
        <v>-353430.1</v>
      </c>
      <c r="K160" s="249">
        <v>-443990.31999999995</v>
      </c>
      <c r="L160" s="537">
        <v>-533148.07999999996</v>
      </c>
      <c r="M160" s="537">
        <v>-71327</v>
      </c>
      <c r="N160" s="246">
        <v>-50012</v>
      </c>
      <c r="O160" s="246">
        <v>-99194.670000000013</v>
      </c>
      <c r="P160" s="249">
        <v>-753681.75</v>
      </c>
      <c r="Q160" s="246">
        <v>-51284.32</v>
      </c>
      <c r="R160" s="246">
        <v>-55356.99</v>
      </c>
      <c r="S160" s="246">
        <v>-684127.54999999993</v>
      </c>
      <c r="T160" s="246">
        <v>-27685.329999999951</v>
      </c>
      <c r="U160" s="249">
        <v>-818454.18999999983</v>
      </c>
      <c r="V160" s="557">
        <v>-2016126.2599999998</v>
      </c>
      <c r="W160" s="232" t="s">
        <v>892</v>
      </c>
      <c r="X160" s="526"/>
      <c r="Y160" s="462"/>
      <c r="Z160" s="190"/>
      <c r="AA160" s="183"/>
      <c r="AB160" s="183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</row>
    <row r="161" spans="1:42" ht="23.25" customHeight="1" x14ac:dyDescent="0.25">
      <c r="A161" s="213" t="s">
        <v>1066</v>
      </c>
      <c r="B161" s="214"/>
      <c r="C161" s="693" t="s">
        <v>1067</v>
      </c>
      <c r="D161" s="693"/>
      <c r="E161" s="729"/>
      <c r="F161" s="253">
        <v>0</v>
      </c>
      <c r="G161" s="253">
        <v>0</v>
      </c>
      <c r="H161" s="253">
        <v>0</v>
      </c>
      <c r="I161" s="253">
        <v>0</v>
      </c>
      <c r="J161" s="253">
        <v>0</v>
      </c>
      <c r="K161" s="250">
        <v>0</v>
      </c>
      <c r="L161" s="537">
        <v>-46517.61</v>
      </c>
      <c r="M161" s="537">
        <v>-45848.41</v>
      </c>
      <c r="N161" s="246">
        <v>-45848.9</v>
      </c>
      <c r="O161" s="246">
        <v>-45849</v>
      </c>
      <c r="P161" s="249">
        <v>-184063.92</v>
      </c>
      <c r="Q161" s="246">
        <v>-45848.91</v>
      </c>
      <c r="R161" s="246">
        <v>-45848.91</v>
      </c>
      <c r="S161" s="252">
        <v>0</v>
      </c>
      <c r="T161" s="252">
        <v>0</v>
      </c>
      <c r="U161" s="249">
        <v>-91697.82</v>
      </c>
      <c r="V161" s="557">
        <v>-275761.74</v>
      </c>
      <c r="W161" s="232" t="s">
        <v>892</v>
      </c>
      <c r="X161" s="526"/>
      <c r="Y161" s="462"/>
      <c r="Z161" s="190"/>
      <c r="AA161" s="183"/>
      <c r="AB161" s="183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</row>
    <row r="162" spans="1:42" ht="21.75" customHeight="1" x14ac:dyDescent="0.25">
      <c r="A162" s="213" t="s">
        <v>1068</v>
      </c>
      <c r="B162" s="214"/>
      <c r="C162" s="693" t="s">
        <v>1069</v>
      </c>
      <c r="D162" s="693"/>
      <c r="E162" s="729"/>
      <c r="F162" s="253">
        <v>0</v>
      </c>
      <c r="G162" s="253">
        <v>0</v>
      </c>
      <c r="H162" s="253">
        <v>0</v>
      </c>
      <c r="I162" s="253">
        <v>0</v>
      </c>
      <c r="J162" s="253">
        <v>0</v>
      </c>
      <c r="K162" s="250">
        <v>0</v>
      </c>
      <c r="L162" s="537">
        <v>-52807</v>
      </c>
      <c r="M162" s="537">
        <v>-52807.03</v>
      </c>
      <c r="N162" s="246">
        <v>-52807.03</v>
      </c>
      <c r="O162" s="246">
        <v>-52807.03</v>
      </c>
      <c r="P162" s="249">
        <v>-211228.09</v>
      </c>
      <c r="Q162" s="246">
        <v>-52807</v>
      </c>
      <c r="R162" s="246">
        <v>-52807</v>
      </c>
      <c r="S162" s="246">
        <v>-52806.99</v>
      </c>
      <c r="T162" s="431">
        <v>-0.18</v>
      </c>
      <c r="U162" s="249">
        <v>-158421.16999999998</v>
      </c>
      <c r="V162" s="557">
        <v>-369649.26</v>
      </c>
      <c r="W162" s="232" t="s">
        <v>892</v>
      </c>
      <c r="X162" s="526"/>
      <c r="Y162" s="462"/>
      <c r="Z162" s="190"/>
      <c r="AA162" s="183"/>
      <c r="AB162" s="183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</row>
    <row r="163" spans="1:42" ht="13.5" customHeight="1" x14ac:dyDescent="0.25">
      <c r="A163" s="213" t="s">
        <v>670</v>
      </c>
      <c r="B163" s="214"/>
      <c r="C163" s="737" t="s">
        <v>1070</v>
      </c>
      <c r="D163" s="737"/>
      <c r="E163" s="738"/>
      <c r="F163" s="253">
        <v>0</v>
      </c>
      <c r="G163" s="537">
        <v>-80762.013000000006</v>
      </c>
      <c r="H163" s="537">
        <v>-29988.42</v>
      </c>
      <c r="I163" s="537">
        <v>-572.48</v>
      </c>
      <c r="J163" s="537">
        <v>-21370.71</v>
      </c>
      <c r="K163" s="249">
        <v>-132693.62299999999</v>
      </c>
      <c r="L163" s="537">
        <v>-156.75</v>
      </c>
      <c r="M163" s="537">
        <v>-153</v>
      </c>
      <c r="N163" s="246">
        <v>-153.80000000000001</v>
      </c>
      <c r="O163" s="246">
        <v>-160.19999999999999</v>
      </c>
      <c r="P163" s="249">
        <v>-623.75</v>
      </c>
      <c r="Q163" s="246">
        <v>-148.19999999999999</v>
      </c>
      <c r="R163" s="246">
        <v>-149.80000000000001</v>
      </c>
      <c r="S163" s="246">
        <v>-145</v>
      </c>
      <c r="T163" s="536">
        <v>-192.39</v>
      </c>
      <c r="U163" s="249">
        <v>-635.39</v>
      </c>
      <c r="V163" s="557">
        <v>-133952.76300000001</v>
      </c>
      <c r="W163" s="232" t="s">
        <v>892</v>
      </c>
      <c r="X163" s="556"/>
      <c r="Y163" s="462"/>
      <c r="Z163" s="190"/>
      <c r="AA163" s="183"/>
      <c r="AB163" s="183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</row>
    <row r="164" spans="1:42" ht="25.5" customHeight="1" x14ac:dyDescent="0.25">
      <c r="A164" s="213" t="s">
        <v>1071</v>
      </c>
      <c r="B164" s="214"/>
      <c r="C164" s="737" t="s">
        <v>1072</v>
      </c>
      <c r="D164" s="737"/>
      <c r="E164" s="738"/>
      <c r="F164" s="253">
        <v>0</v>
      </c>
      <c r="G164" s="253">
        <v>0</v>
      </c>
      <c r="H164" s="253">
        <v>0</v>
      </c>
      <c r="I164" s="253">
        <v>0</v>
      </c>
      <c r="J164" s="537">
        <v>-972.78</v>
      </c>
      <c r="K164" s="249">
        <v>-972.78</v>
      </c>
      <c r="L164" s="537">
        <v>-14516.38</v>
      </c>
      <c r="M164" s="537">
        <v>-816.56</v>
      </c>
      <c r="N164" s="253">
        <v>0</v>
      </c>
      <c r="O164" s="253">
        <v>0</v>
      </c>
      <c r="P164" s="249">
        <v>-15332.939999999999</v>
      </c>
      <c r="Q164" s="252">
        <v>0</v>
      </c>
      <c r="R164" s="252">
        <v>0</v>
      </c>
      <c r="S164" s="246">
        <v>9026.43</v>
      </c>
      <c r="T164" s="252">
        <v>0</v>
      </c>
      <c r="U164" s="249">
        <v>9026.43</v>
      </c>
      <c r="V164" s="557">
        <v>-7279.2899999999991</v>
      </c>
      <c r="W164" s="232" t="s">
        <v>892</v>
      </c>
      <c r="X164" s="556"/>
      <c r="Y164" s="462"/>
      <c r="AA164" s="183"/>
      <c r="AB164" s="183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</row>
    <row r="165" spans="1:42" ht="25.5" customHeight="1" x14ac:dyDescent="0.25">
      <c r="A165" s="213" t="s">
        <v>653</v>
      </c>
      <c r="B165" s="214"/>
      <c r="C165" s="737" t="s">
        <v>1073</v>
      </c>
      <c r="D165" s="737"/>
      <c r="E165" s="738"/>
      <c r="F165" s="253">
        <v>0</v>
      </c>
      <c r="G165" s="253">
        <v>0</v>
      </c>
      <c r="H165" s="253">
        <v>0</v>
      </c>
      <c r="I165" s="253">
        <v>0</v>
      </c>
      <c r="J165" s="253">
        <v>0</v>
      </c>
      <c r="K165" s="250">
        <v>0</v>
      </c>
      <c r="L165" s="537">
        <v>-1201.72</v>
      </c>
      <c r="M165" s="537">
        <v>-11674.3</v>
      </c>
      <c r="N165" s="246">
        <v>-831417.08</v>
      </c>
      <c r="O165" s="246">
        <v>-70915.83</v>
      </c>
      <c r="P165" s="249">
        <v>-915208.92999999993</v>
      </c>
      <c r="Q165" s="252">
        <v>0</v>
      </c>
      <c r="R165" s="246">
        <v>-54538.759999999995</v>
      </c>
      <c r="S165" s="246">
        <v>-15170.08</v>
      </c>
      <c r="T165" s="252">
        <v>1284.17</v>
      </c>
      <c r="U165" s="249">
        <v>-68424.67</v>
      </c>
      <c r="V165" s="557">
        <v>-983633.6</v>
      </c>
      <c r="W165" s="232" t="s">
        <v>892</v>
      </c>
      <c r="X165" s="556"/>
      <c r="Y165" s="462"/>
      <c r="Z165" s="190"/>
      <c r="AA165" s="183"/>
      <c r="AB165" s="183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</row>
    <row r="166" spans="1:42" ht="13.5" customHeight="1" x14ac:dyDescent="0.25">
      <c r="A166" s="215">
        <v>7</v>
      </c>
      <c r="B166" s="474"/>
      <c r="C166" s="739" t="s">
        <v>1074</v>
      </c>
      <c r="D166" s="739"/>
      <c r="E166" s="740"/>
      <c r="F166" s="253">
        <v>0</v>
      </c>
      <c r="G166" s="253">
        <v>0</v>
      </c>
      <c r="H166" s="253">
        <v>0</v>
      </c>
      <c r="I166" s="253">
        <v>0</v>
      </c>
      <c r="J166" s="253">
        <v>0</v>
      </c>
      <c r="K166" s="331">
        <v>0</v>
      </c>
      <c r="L166" s="387">
        <v>0</v>
      </c>
      <c r="M166" s="387">
        <v>0</v>
      </c>
      <c r="N166" s="387">
        <v>0</v>
      </c>
      <c r="O166" s="387">
        <v>0</v>
      </c>
      <c r="P166" s="387">
        <v>0</v>
      </c>
      <c r="Q166" s="242">
        <v>0</v>
      </c>
      <c r="R166" s="242">
        <v>0</v>
      </c>
      <c r="S166" s="242">
        <v>0</v>
      </c>
      <c r="T166" s="242">
        <v>0</v>
      </c>
      <c r="U166" s="242">
        <v>0</v>
      </c>
      <c r="V166" s="242">
        <v>0</v>
      </c>
      <c r="W166" s="242">
        <v>0</v>
      </c>
      <c r="X166" s="558"/>
      <c r="Y166" s="190"/>
      <c r="Z166" s="404"/>
      <c r="AA166" s="336"/>
      <c r="AB166" s="336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</row>
    <row r="167" spans="1:42" ht="13.5" customHeight="1" x14ac:dyDescent="0.25">
      <c r="A167" s="333"/>
      <c r="B167" s="533"/>
      <c r="C167" s="334"/>
      <c r="D167" s="334"/>
      <c r="E167" s="334"/>
      <c r="F167" s="598"/>
      <c r="G167" s="398"/>
      <c r="H167" s="398"/>
      <c r="I167" s="398"/>
      <c r="J167" s="398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558"/>
      <c r="Y167" s="190"/>
      <c r="Z167" s="404"/>
      <c r="AA167" s="336"/>
      <c r="AB167" s="336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</row>
    <row r="168" spans="1:42" ht="13.5" hidden="1" customHeight="1" x14ac:dyDescent="0.25">
      <c r="A168" s="333"/>
      <c r="B168" s="533"/>
      <c r="C168" s="334"/>
      <c r="D168" s="334"/>
      <c r="E168" s="334"/>
      <c r="F168" s="398"/>
      <c r="G168" s="398"/>
      <c r="H168" s="398"/>
      <c r="I168" s="398"/>
      <c r="J168" s="398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558"/>
      <c r="Y168" s="190"/>
      <c r="Z168" s="404"/>
      <c r="AA168" s="336"/>
      <c r="AB168" s="336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</row>
    <row r="169" spans="1:42" ht="13.5" hidden="1" customHeight="1" x14ac:dyDescent="0.25">
      <c r="A169" s="333"/>
      <c r="B169" s="533"/>
      <c r="C169" s="334"/>
      <c r="D169" s="334"/>
      <c r="E169" s="334"/>
      <c r="F169" s="398"/>
      <c r="G169" s="400"/>
      <c r="H169" s="400"/>
      <c r="I169" s="400"/>
      <c r="J169" s="400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558"/>
      <c r="Y169" s="190"/>
      <c r="Z169" s="404"/>
      <c r="AA169" s="336"/>
      <c r="AB169" s="336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</row>
    <row r="170" spans="1:42" ht="13.5" hidden="1" customHeight="1" x14ac:dyDescent="0.25">
      <c r="A170" s="333"/>
      <c r="B170" s="533"/>
      <c r="C170" s="334"/>
      <c r="D170" s="334"/>
      <c r="E170" s="334"/>
      <c r="F170" s="398"/>
      <c r="G170" s="398"/>
      <c r="H170" s="398"/>
      <c r="I170" s="398"/>
      <c r="J170" s="398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558"/>
      <c r="Y170" s="190"/>
      <c r="Z170" s="404"/>
      <c r="AA170" s="336"/>
      <c r="AB170" s="336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</row>
    <row r="171" spans="1:42" ht="13.5" hidden="1" customHeight="1" x14ac:dyDescent="0.25">
      <c r="A171" s="333"/>
      <c r="B171" s="533"/>
      <c r="C171" s="334"/>
      <c r="D171" s="334"/>
      <c r="E171" s="334"/>
      <c r="F171" s="398"/>
      <c r="G171" s="194"/>
      <c r="H171" s="398"/>
      <c r="I171" s="398"/>
      <c r="J171" s="398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558"/>
      <c r="Y171" s="190"/>
      <c r="Z171" s="404"/>
      <c r="AA171" s="336"/>
      <c r="AB171" s="336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</row>
    <row r="172" spans="1:42" ht="13.5" hidden="1" customHeight="1" x14ac:dyDescent="0.25">
      <c r="A172" s="741" t="s">
        <v>1075</v>
      </c>
      <c r="B172" s="704"/>
      <c r="C172" s="704"/>
      <c r="D172" s="704"/>
      <c r="E172" s="704"/>
      <c r="F172" s="194"/>
      <c r="G172" s="194"/>
      <c r="H172" s="194"/>
      <c r="I172" s="194"/>
      <c r="J172" s="194"/>
      <c r="K172" s="192"/>
      <c r="L172" s="192"/>
      <c r="M172" s="192"/>
      <c r="N172" s="193"/>
      <c r="O172" s="501"/>
      <c r="P172" s="193"/>
      <c r="Q172" s="193"/>
      <c r="R172" s="192"/>
      <c r="S172" s="192"/>
      <c r="T172" s="192"/>
      <c r="U172" s="193"/>
      <c r="V172" s="525"/>
      <c r="W172" s="195"/>
      <c r="X172" s="402"/>
      <c r="Y172" s="190"/>
      <c r="Z172" s="190"/>
      <c r="AA172" s="183"/>
      <c r="AB172" s="183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</row>
    <row r="173" spans="1:42" ht="21" hidden="1" customHeight="1" x14ac:dyDescent="0.25">
      <c r="A173" s="559"/>
      <c r="B173" s="560"/>
      <c r="C173" s="561"/>
      <c r="D173" s="561"/>
      <c r="E173" s="561"/>
      <c r="F173" s="399" t="s">
        <v>816</v>
      </c>
      <c r="G173" s="401" t="s">
        <v>817</v>
      </c>
      <c r="H173" s="399" t="s">
        <v>818</v>
      </c>
      <c r="I173" s="399" t="s">
        <v>819</v>
      </c>
      <c r="J173" s="196" t="s">
        <v>820</v>
      </c>
      <c r="K173" s="179" t="s">
        <v>1076</v>
      </c>
      <c r="L173" s="197" t="s">
        <v>822</v>
      </c>
      <c r="M173" s="197" t="s">
        <v>823</v>
      </c>
      <c r="N173" s="198" t="s">
        <v>824</v>
      </c>
      <c r="O173" s="330" t="s">
        <v>825</v>
      </c>
      <c r="P173" s="179" t="s">
        <v>826</v>
      </c>
      <c r="Q173" s="198" t="s">
        <v>827</v>
      </c>
      <c r="R173" s="199" t="s">
        <v>828</v>
      </c>
      <c r="S173" s="199" t="s">
        <v>829</v>
      </c>
      <c r="T173" s="199" t="s">
        <v>830</v>
      </c>
      <c r="U173" s="384" t="s">
        <v>831</v>
      </c>
      <c r="V173" s="385" t="s">
        <v>832</v>
      </c>
      <c r="W173" s="386" t="s">
        <v>833</v>
      </c>
      <c r="X173" s="505"/>
      <c r="Y173" s="190"/>
      <c r="Z173" s="190"/>
      <c r="AA173" s="183"/>
      <c r="AB173" s="183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</row>
    <row r="174" spans="1:42" ht="13.5" hidden="1" customHeight="1" x14ac:dyDescent="0.25">
      <c r="A174" s="216">
        <v>8</v>
      </c>
      <c r="B174" s="679"/>
      <c r="C174" s="679"/>
      <c r="D174" s="679"/>
      <c r="E174" s="680"/>
      <c r="F174" s="231">
        <v>0</v>
      </c>
      <c r="G174" s="231">
        <v>0</v>
      </c>
      <c r="H174" s="231">
        <v>0</v>
      </c>
      <c r="I174" s="231">
        <v>0</v>
      </c>
      <c r="J174" s="231">
        <v>0</v>
      </c>
      <c r="K174" s="231">
        <v>0</v>
      </c>
      <c r="L174" s="231">
        <v>0</v>
      </c>
      <c r="M174" s="231">
        <v>0</v>
      </c>
      <c r="N174" s="231">
        <v>0</v>
      </c>
      <c r="O174" s="246"/>
      <c r="P174" s="231">
        <v>0</v>
      </c>
      <c r="Q174" s="231">
        <v>0</v>
      </c>
      <c r="R174" s="231">
        <v>0</v>
      </c>
      <c r="S174" s="231">
        <v>0</v>
      </c>
      <c r="T174" s="231">
        <v>0</v>
      </c>
      <c r="U174" s="231">
        <v>0</v>
      </c>
      <c r="V174" s="231">
        <v>0</v>
      </c>
      <c r="W174" s="231">
        <v>0</v>
      </c>
      <c r="X174" s="505"/>
      <c r="Y174" s="434"/>
      <c r="Z174" s="434"/>
      <c r="AA174" s="449"/>
      <c r="AB174" s="449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</row>
    <row r="175" spans="1:42" ht="13.5" hidden="1" customHeight="1" x14ac:dyDescent="0.25">
      <c r="A175" s="182" t="s">
        <v>1077</v>
      </c>
      <c r="B175" s="676" t="s">
        <v>1078</v>
      </c>
      <c r="C175" s="679"/>
      <c r="D175" s="679"/>
      <c r="E175" s="680"/>
      <c r="F175" s="231"/>
      <c r="G175" s="231"/>
      <c r="H175" s="231"/>
      <c r="I175" s="231"/>
      <c r="J175" s="231"/>
      <c r="K175" s="231">
        <v>0</v>
      </c>
      <c r="L175" s="231"/>
      <c r="M175" s="231"/>
      <c r="N175" s="231"/>
      <c r="O175" s="244"/>
      <c r="P175" s="231">
        <v>0</v>
      </c>
      <c r="Q175" s="231"/>
      <c r="R175" s="231"/>
      <c r="S175" s="231"/>
      <c r="T175" s="231">
        <v>869</v>
      </c>
      <c r="U175" s="231">
        <v>869</v>
      </c>
      <c r="V175" s="231">
        <v>869</v>
      </c>
      <c r="W175" s="231">
        <v>0</v>
      </c>
      <c r="X175" s="505"/>
      <c r="Y175" s="190"/>
      <c r="Z175" s="190"/>
      <c r="AA175" s="183"/>
      <c r="AB175" s="183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</row>
    <row r="176" spans="1:42" ht="13.5" hidden="1" customHeight="1" x14ac:dyDescent="0.25">
      <c r="A176" s="185" t="s">
        <v>119</v>
      </c>
      <c r="B176" s="676" t="s">
        <v>120</v>
      </c>
      <c r="C176" s="679"/>
      <c r="D176" s="679"/>
      <c r="E176" s="680"/>
      <c r="F176" s="490"/>
      <c r="G176" s="490"/>
      <c r="H176" s="490"/>
      <c r="I176" s="490"/>
      <c r="J176" s="490"/>
      <c r="K176" s="231">
        <v>0</v>
      </c>
      <c r="L176" s="231"/>
      <c r="M176" s="538"/>
      <c r="N176" s="231">
        <v>17089.080000000002</v>
      </c>
      <c r="O176" s="246">
        <v>33960.43</v>
      </c>
      <c r="P176" s="231">
        <v>51049.51</v>
      </c>
      <c r="Q176" s="231"/>
      <c r="R176" s="231">
        <v>2680</v>
      </c>
      <c r="S176" s="231"/>
      <c r="T176" s="231"/>
      <c r="U176" s="231">
        <v>2680</v>
      </c>
      <c r="V176" s="231">
        <v>53729.51</v>
      </c>
      <c r="W176" s="231">
        <v>0</v>
      </c>
      <c r="X176" s="526"/>
      <c r="Y176" s="446"/>
      <c r="Z176" s="190"/>
      <c r="AA176" s="183"/>
      <c r="AB176" s="183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</row>
    <row r="177" spans="1:42" ht="13.5" hidden="1" customHeight="1" x14ac:dyDescent="0.25">
      <c r="A177" s="185" t="s">
        <v>1079</v>
      </c>
      <c r="B177" s="676" t="s">
        <v>1080</v>
      </c>
      <c r="C177" s="679"/>
      <c r="D177" s="679"/>
      <c r="E177" s="680"/>
      <c r="F177" s="490"/>
      <c r="G177" s="490"/>
      <c r="H177" s="490"/>
      <c r="I177" s="490"/>
      <c r="J177" s="490"/>
      <c r="K177" s="231">
        <v>0</v>
      </c>
      <c r="L177" s="231"/>
      <c r="M177" s="231"/>
      <c r="N177" s="231"/>
      <c r="O177" s="231">
        <v>4097.8999999999996</v>
      </c>
      <c r="P177" s="231">
        <v>4097.8999999999996</v>
      </c>
      <c r="Q177" s="231"/>
      <c r="R177" s="231">
        <v>1959.91</v>
      </c>
      <c r="S177" s="231"/>
      <c r="T177" s="231"/>
      <c r="U177" s="231">
        <v>1959.91</v>
      </c>
      <c r="V177" s="231">
        <v>6057.8099999999995</v>
      </c>
      <c r="W177" s="231">
        <v>0</v>
      </c>
      <c r="X177" s="526"/>
      <c r="Y177" s="446"/>
      <c r="Z177" s="190"/>
      <c r="AA177" s="183"/>
      <c r="AB177" s="183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</row>
    <row r="178" spans="1:42" ht="13.5" hidden="1" customHeight="1" x14ac:dyDescent="0.25">
      <c r="A178" s="182" t="s">
        <v>1081</v>
      </c>
      <c r="B178" s="676" t="s">
        <v>1082</v>
      </c>
      <c r="C178" s="679"/>
      <c r="D178" s="679"/>
      <c r="E178" s="680"/>
      <c r="F178" s="490"/>
      <c r="G178" s="490"/>
      <c r="H178" s="490"/>
      <c r="I178" s="490"/>
      <c r="J178" s="490"/>
      <c r="K178" s="231">
        <v>0</v>
      </c>
      <c r="L178" s="231"/>
      <c r="M178" s="231"/>
      <c r="N178" s="231"/>
      <c r="O178" s="244"/>
      <c r="P178" s="231">
        <v>0</v>
      </c>
      <c r="Q178" s="231"/>
      <c r="R178" s="231"/>
      <c r="S178" s="231"/>
      <c r="T178" s="231"/>
      <c r="U178" s="231">
        <v>0</v>
      </c>
      <c r="V178" s="231">
        <v>0</v>
      </c>
      <c r="W178" s="231">
        <v>0</v>
      </c>
      <c r="X178" s="505"/>
      <c r="Y178" s="190"/>
      <c r="Z178" s="190"/>
      <c r="AA178" s="183"/>
      <c r="AB178" s="183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</row>
    <row r="179" spans="1:42" ht="13.5" hidden="1" customHeight="1" x14ac:dyDescent="0.25">
      <c r="A179" s="182" t="s">
        <v>1083</v>
      </c>
      <c r="B179" s="676" t="s">
        <v>1084</v>
      </c>
      <c r="C179" s="679"/>
      <c r="D179" s="679"/>
      <c r="E179" s="680"/>
      <c r="F179" s="490"/>
      <c r="G179" s="490"/>
      <c r="H179" s="490"/>
      <c r="I179" s="490"/>
      <c r="J179" s="490"/>
      <c r="K179" s="231">
        <v>0</v>
      </c>
      <c r="L179" s="231"/>
      <c r="M179" s="231"/>
      <c r="N179" s="231"/>
      <c r="O179" s="244"/>
      <c r="P179" s="231">
        <v>0</v>
      </c>
      <c r="Q179" s="231"/>
      <c r="R179" s="231"/>
      <c r="S179" s="231"/>
      <c r="T179" s="231"/>
      <c r="U179" s="231">
        <v>0</v>
      </c>
      <c r="V179" s="231">
        <v>0</v>
      </c>
      <c r="W179" s="231">
        <v>0</v>
      </c>
      <c r="X179" s="505"/>
      <c r="Y179" s="190"/>
      <c r="Z179" s="190"/>
      <c r="AA179" s="183"/>
      <c r="AB179" s="183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</row>
    <row r="180" spans="1:42" ht="13.5" hidden="1" customHeight="1" x14ac:dyDescent="0.25">
      <c r="A180" s="182" t="s">
        <v>1085</v>
      </c>
      <c r="B180" s="676" t="s">
        <v>1086</v>
      </c>
      <c r="C180" s="679"/>
      <c r="D180" s="679"/>
      <c r="E180" s="680"/>
      <c r="F180" s="490"/>
      <c r="G180" s="490"/>
      <c r="H180" s="490"/>
      <c r="I180" s="490"/>
      <c r="J180" s="490"/>
      <c r="K180" s="231">
        <v>0</v>
      </c>
      <c r="L180" s="231"/>
      <c r="M180" s="231"/>
      <c r="N180" s="231"/>
      <c r="O180" s="244"/>
      <c r="P180" s="231">
        <v>0</v>
      </c>
      <c r="Q180" s="231"/>
      <c r="R180" s="231"/>
      <c r="S180" s="231"/>
      <c r="T180" s="231"/>
      <c r="U180" s="231">
        <v>0</v>
      </c>
      <c r="V180" s="231">
        <v>0</v>
      </c>
      <c r="W180" s="231">
        <v>0</v>
      </c>
      <c r="X180" s="505"/>
      <c r="Y180" s="190"/>
      <c r="Z180" s="190"/>
      <c r="AA180" s="183"/>
      <c r="AB180" s="183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</row>
    <row r="181" spans="1:42" ht="13.5" hidden="1" customHeight="1" x14ac:dyDescent="0.25">
      <c r="A181" s="182" t="s">
        <v>1087</v>
      </c>
      <c r="B181" s="676" t="s">
        <v>1088</v>
      </c>
      <c r="C181" s="679"/>
      <c r="D181" s="679"/>
      <c r="E181" s="680"/>
      <c r="F181" s="490"/>
      <c r="G181" s="490"/>
      <c r="H181" s="490"/>
      <c r="I181" s="490"/>
      <c r="J181" s="490"/>
      <c r="K181" s="231">
        <v>0</v>
      </c>
      <c r="L181" s="231"/>
      <c r="M181" s="231"/>
      <c r="N181" s="231"/>
      <c r="O181" s="244"/>
      <c r="P181" s="231">
        <v>0</v>
      </c>
      <c r="Q181" s="231"/>
      <c r="R181" s="231"/>
      <c r="S181" s="231"/>
      <c r="T181" s="231"/>
      <c r="U181" s="231">
        <v>0</v>
      </c>
      <c r="V181" s="231">
        <v>0</v>
      </c>
      <c r="W181" s="231">
        <v>0</v>
      </c>
      <c r="X181" s="505"/>
      <c r="Y181" s="190"/>
      <c r="Z181" s="190"/>
      <c r="AA181" s="439"/>
      <c r="AB181" s="439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</row>
    <row r="182" spans="1:42" s="532" customFormat="1" ht="13.5" hidden="1" customHeight="1" x14ac:dyDescent="0.25">
      <c r="A182" s="218">
        <v>9</v>
      </c>
      <c r="B182" s="745" t="s">
        <v>1089</v>
      </c>
      <c r="C182" s="746"/>
      <c r="D182" s="746"/>
      <c r="E182" s="747"/>
      <c r="F182" s="231">
        <v>0</v>
      </c>
      <c r="G182" s="231">
        <v>0</v>
      </c>
      <c r="H182" s="231">
        <v>0</v>
      </c>
      <c r="I182" s="231">
        <v>0</v>
      </c>
      <c r="J182" s="231">
        <v>0</v>
      </c>
      <c r="K182" s="562">
        <v>0</v>
      </c>
      <c r="L182" s="562">
        <v>0</v>
      </c>
      <c r="M182" s="562">
        <v>0</v>
      </c>
      <c r="N182" s="562">
        <v>0</v>
      </c>
      <c r="O182" s="563"/>
      <c r="P182" s="562">
        <v>0</v>
      </c>
      <c r="Q182" s="562">
        <v>0</v>
      </c>
      <c r="R182" s="562">
        <v>0</v>
      </c>
      <c r="S182" s="562">
        <v>0</v>
      </c>
      <c r="T182" s="562">
        <v>0</v>
      </c>
      <c r="U182" s="562">
        <v>0</v>
      </c>
      <c r="V182" s="562">
        <v>0</v>
      </c>
      <c r="W182" s="562">
        <v>0</v>
      </c>
      <c r="X182" s="531"/>
      <c r="Y182" s="564"/>
      <c r="Z182" s="564"/>
      <c r="AA182" s="565"/>
      <c r="AB182" s="565"/>
      <c r="AC182" s="566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  <c r="AP182" s="566"/>
    </row>
    <row r="183" spans="1:42" ht="13.5" hidden="1" customHeight="1" x14ac:dyDescent="0.25">
      <c r="A183" s="182" t="s">
        <v>1090</v>
      </c>
      <c r="B183" s="692" t="s">
        <v>1078</v>
      </c>
      <c r="C183" s="679"/>
      <c r="D183" s="679"/>
      <c r="E183" s="680"/>
      <c r="F183" s="490"/>
      <c r="G183" s="490"/>
      <c r="H183" s="490"/>
      <c r="I183" s="490"/>
      <c r="J183" s="490"/>
      <c r="K183" s="231">
        <v>0</v>
      </c>
      <c r="L183" s="231"/>
      <c r="M183" s="231"/>
      <c r="N183" s="231"/>
      <c r="O183" s="244"/>
      <c r="P183" s="231">
        <v>0</v>
      </c>
      <c r="Q183" s="231"/>
      <c r="R183" s="231"/>
      <c r="S183" s="231"/>
      <c r="T183" s="231"/>
      <c r="U183" s="231">
        <v>0</v>
      </c>
      <c r="V183" s="231">
        <v>0</v>
      </c>
      <c r="W183" s="231">
        <v>0</v>
      </c>
      <c r="X183" s="505"/>
      <c r="Y183" s="190"/>
      <c r="Z183" s="190"/>
      <c r="AA183" s="439"/>
      <c r="AB183" s="439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</row>
    <row r="184" spans="1:42" ht="13.5" hidden="1" customHeight="1" x14ac:dyDescent="0.25">
      <c r="A184" s="182" t="s">
        <v>1091</v>
      </c>
      <c r="B184" s="692" t="s">
        <v>120</v>
      </c>
      <c r="C184" s="679"/>
      <c r="D184" s="679"/>
      <c r="E184" s="680"/>
      <c r="F184" s="490"/>
      <c r="G184" s="490"/>
      <c r="H184" s="490"/>
      <c r="I184" s="490"/>
      <c r="J184" s="490"/>
      <c r="K184" s="231">
        <v>0</v>
      </c>
      <c r="L184" s="231"/>
      <c r="M184" s="231"/>
      <c r="N184" s="231"/>
      <c r="O184" s="244"/>
      <c r="P184" s="231">
        <v>0</v>
      </c>
      <c r="Q184" s="231"/>
      <c r="R184" s="231"/>
      <c r="S184" s="231"/>
      <c r="T184" s="231"/>
      <c r="U184" s="231">
        <v>0</v>
      </c>
      <c r="V184" s="231">
        <v>0</v>
      </c>
      <c r="W184" s="231">
        <v>0</v>
      </c>
      <c r="X184" s="505"/>
      <c r="Y184" s="190"/>
      <c r="Z184" s="190"/>
      <c r="AA184" s="439"/>
      <c r="AB184" s="439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</row>
    <row r="185" spans="1:42" ht="13.5" hidden="1" customHeight="1" x14ac:dyDescent="0.25">
      <c r="A185" s="182" t="s">
        <v>1092</v>
      </c>
      <c r="B185" s="692" t="s">
        <v>1080</v>
      </c>
      <c r="C185" s="679"/>
      <c r="D185" s="679"/>
      <c r="E185" s="680"/>
      <c r="F185" s="490"/>
      <c r="G185" s="490"/>
      <c r="H185" s="490"/>
      <c r="I185" s="490"/>
      <c r="J185" s="490"/>
      <c r="K185" s="231">
        <v>0</v>
      </c>
      <c r="L185" s="231"/>
      <c r="M185" s="231"/>
      <c r="N185" s="231"/>
      <c r="O185" s="244"/>
      <c r="P185" s="231">
        <v>0</v>
      </c>
      <c r="Q185" s="231"/>
      <c r="R185" s="231"/>
      <c r="S185" s="231"/>
      <c r="T185" s="231"/>
      <c r="U185" s="231">
        <v>0</v>
      </c>
      <c r="V185" s="231">
        <v>0</v>
      </c>
      <c r="W185" s="231">
        <v>0</v>
      </c>
      <c r="X185" s="505"/>
      <c r="Y185" s="190"/>
      <c r="Z185" s="190"/>
      <c r="AA185" s="439"/>
      <c r="AB185" s="439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</row>
    <row r="186" spans="1:42" ht="13.5" hidden="1" customHeight="1" x14ac:dyDescent="0.25">
      <c r="A186" s="182" t="s">
        <v>1093</v>
      </c>
      <c r="B186" s="692" t="s">
        <v>1082</v>
      </c>
      <c r="C186" s="679"/>
      <c r="D186" s="679"/>
      <c r="E186" s="680"/>
      <c r="F186" s="490"/>
      <c r="G186" s="490"/>
      <c r="H186" s="490"/>
      <c r="I186" s="490"/>
      <c r="J186" s="490"/>
      <c r="K186" s="231">
        <v>0</v>
      </c>
      <c r="L186" s="231"/>
      <c r="M186" s="231"/>
      <c r="N186" s="231"/>
      <c r="O186" s="244"/>
      <c r="P186" s="231">
        <v>0</v>
      </c>
      <c r="Q186" s="231"/>
      <c r="R186" s="231"/>
      <c r="S186" s="231"/>
      <c r="T186" s="231"/>
      <c r="U186" s="231">
        <v>0</v>
      </c>
      <c r="V186" s="231">
        <v>0</v>
      </c>
      <c r="W186" s="231">
        <v>0</v>
      </c>
      <c r="X186" s="505"/>
      <c r="Y186" s="190"/>
      <c r="Z186" s="190"/>
      <c r="AA186" s="439"/>
      <c r="AB186" s="439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</row>
    <row r="187" spans="1:42" ht="13.5" hidden="1" customHeight="1" x14ac:dyDescent="0.25">
      <c r="A187" s="182" t="s">
        <v>1094</v>
      </c>
      <c r="B187" s="692" t="s">
        <v>1084</v>
      </c>
      <c r="C187" s="679"/>
      <c r="D187" s="679"/>
      <c r="E187" s="680"/>
      <c r="F187" s="490"/>
      <c r="G187" s="490"/>
      <c r="H187" s="490"/>
      <c r="I187" s="490"/>
      <c r="J187" s="490"/>
      <c r="K187" s="231">
        <v>0</v>
      </c>
      <c r="L187" s="231"/>
      <c r="M187" s="231"/>
      <c r="N187" s="231"/>
      <c r="O187" s="244"/>
      <c r="P187" s="231">
        <v>0</v>
      </c>
      <c r="Q187" s="231"/>
      <c r="R187" s="231"/>
      <c r="S187" s="231"/>
      <c r="T187" s="231"/>
      <c r="U187" s="231">
        <v>0</v>
      </c>
      <c r="V187" s="231">
        <v>0</v>
      </c>
      <c r="W187" s="231">
        <v>0</v>
      </c>
      <c r="X187" s="505"/>
      <c r="Y187" s="190"/>
      <c r="Z187" s="190"/>
      <c r="AA187" s="439"/>
      <c r="AB187" s="439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</row>
    <row r="188" spans="1:42" ht="13.5" hidden="1" customHeight="1" x14ac:dyDescent="0.25">
      <c r="A188" s="182" t="s">
        <v>1095</v>
      </c>
      <c r="B188" s="692" t="s">
        <v>1086</v>
      </c>
      <c r="C188" s="679"/>
      <c r="D188" s="679"/>
      <c r="E188" s="680"/>
      <c r="F188" s="490"/>
      <c r="G188" s="490"/>
      <c r="H188" s="490"/>
      <c r="I188" s="490"/>
      <c r="J188" s="490"/>
      <c r="K188" s="231">
        <v>0</v>
      </c>
      <c r="L188" s="231"/>
      <c r="M188" s="231"/>
      <c r="N188" s="231"/>
      <c r="O188" s="244"/>
      <c r="P188" s="231">
        <v>0</v>
      </c>
      <c r="Q188" s="231"/>
      <c r="R188" s="231"/>
      <c r="S188" s="231"/>
      <c r="T188" s="231"/>
      <c r="U188" s="231">
        <v>0</v>
      </c>
      <c r="V188" s="231">
        <v>0</v>
      </c>
      <c r="W188" s="231">
        <v>0</v>
      </c>
      <c r="X188" s="505"/>
      <c r="Y188" s="190"/>
      <c r="Z188" s="190"/>
      <c r="AA188" s="439"/>
      <c r="AB188" s="439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</row>
    <row r="189" spans="1:42" ht="13.5" hidden="1" customHeight="1" x14ac:dyDescent="0.25">
      <c r="A189" s="182" t="s">
        <v>1096</v>
      </c>
      <c r="B189" s="692" t="s">
        <v>1088</v>
      </c>
      <c r="C189" s="679"/>
      <c r="D189" s="679"/>
      <c r="E189" s="680"/>
      <c r="F189" s="490"/>
      <c r="G189" s="490"/>
      <c r="H189" s="490"/>
      <c r="I189" s="490"/>
      <c r="J189" s="490"/>
      <c r="K189" s="231">
        <v>0</v>
      </c>
      <c r="L189" s="231"/>
      <c r="M189" s="231"/>
      <c r="N189" s="231"/>
      <c r="O189" s="244"/>
      <c r="P189" s="231">
        <v>0</v>
      </c>
      <c r="Q189" s="231"/>
      <c r="R189" s="231"/>
      <c r="S189" s="231"/>
      <c r="T189" s="231"/>
      <c r="U189" s="231">
        <v>0</v>
      </c>
      <c r="V189" s="231">
        <v>0</v>
      </c>
      <c r="W189" s="231">
        <v>0</v>
      </c>
      <c r="X189" s="505"/>
      <c r="Y189" s="190"/>
      <c r="Z189" s="190"/>
      <c r="AA189" s="439"/>
      <c r="AB189" s="439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</row>
    <row r="190" spans="1:42" ht="13.5" hidden="1" customHeight="1" x14ac:dyDescent="0.25">
      <c r="A190" s="216">
        <v>10</v>
      </c>
      <c r="B190" s="742" t="s">
        <v>1097</v>
      </c>
      <c r="C190" s="743"/>
      <c r="D190" s="743"/>
      <c r="E190" s="744"/>
      <c r="F190" s="231">
        <v>0</v>
      </c>
      <c r="G190" s="231">
        <v>0</v>
      </c>
      <c r="H190" s="231">
        <v>0</v>
      </c>
      <c r="I190" s="231">
        <v>0</v>
      </c>
      <c r="J190" s="231">
        <v>0</v>
      </c>
      <c r="K190" s="231">
        <v>0</v>
      </c>
      <c r="L190" s="231">
        <v>0</v>
      </c>
      <c r="M190" s="231">
        <v>0</v>
      </c>
      <c r="N190" s="231">
        <v>0</v>
      </c>
      <c r="O190" s="231">
        <v>0</v>
      </c>
      <c r="P190" s="231">
        <v>0</v>
      </c>
      <c r="Q190" s="231">
        <v>0</v>
      </c>
      <c r="R190" s="231">
        <v>0</v>
      </c>
      <c r="S190" s="231">
        <v>0</v>
      </c>
      <c r="T190" s="231">
        <v>0</v>
      </c>
      <c r="U190" s="231">
        <v>0</v>
      </c>
      <c r="V190" s="231">
        <v>0</v>
      </c>
      <c r="W190" s="231">
        <v>0</v>
      </c>
      <c r="X190" s="505"/>
      <c r="Y190" s="434"/>
      <c r="Z190" s="434"/>
      <c r="AA190" s="449"/>
      <c r="AB190" s="449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</row>
    <row r="191" spans="1:42" ht="13.5" hidden="1" customHeight="1" x14ac:dyDescent="0.25">
      <c r="A191" s="182" t="s">
        <v>1098</v>
      </c>
      <c r="B191" s="692" t="s">
        <v>1078</v>
      </c>
      <c r="C191" s="679"/>
      <c r="D191" s="679"/>
      <c r="E191" s="680"/>
      <c r="F191" s="490"/>
      <c r="G191" s="490"/>
      <c r="H191" s="490"/>
      <c r="I191" s="490"/>
      <c r="J191" s="490"/>
      <c r="K191" s="231">
        <v>0</v>
      </c>
      <c r="L191" s="231"/>
      <c r="M191" s="231"/>
      <c r="N191" s="231"/>
      <c r="O191" s="244"/>
      <c r="P191" s="231">
        <v>0</v>
      </c>
      <c r="Q191" s="231"/>
      <c r="R191" s="231"/>
      <c r="S191" s="231"/>
      <c r="T191" s="231"/>
      <c r="U191" s="231">
        <v>0</v>
      </c>
      <c r="V191" s="231">
        <v>0</v>
      </c>
      <c r="W191" s="231">
        <v>0</v>
      </c>
      <c r="X191" s="505"/>
      <c r="Y191" s="190"/>
      <c r="Z191" s="190"/>
      <c r="AA191" s="439"/>
      <c r="AB191" s="439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</row>
    <row r="192" spans="1:42" ht="13.5" hidden="1" customHeight="1" x14ac:dyDescent="0.25">
      <c r="A192" s="182" t="s">
        <v>1099</v>
      </c>
      <c r="B192" s="692" t="s">
        <v>120</v>
      </c>
      <c r="C192" s="679"/>
      <c r="D192" s="679"/>
      <c r="E192" s="680"/>
      <c r="F192" s="490"/>
      <c r="G192" s="490"/>
      <c r="H192" s="490"/>
      <c r="I192" s="490"/>
      <c r="J192" s="490"/>
      <c r="K192" s="231">
        <v>0</v>
      </c>
      <c r="L192" s="231"/>
      <c r="M192" s="231"/>
      <c r="N192" s="231"/>
      <c r="O192" s="244"/>
      <c r="P192" s="231">
        <v>0</v>
      </c>
      <c r="Q192" s="231"/>
      <c r="R192" s="231"/>
      <c r="S192" s="231"/>
      <c r="T192" s="231"/>
      <c r="U192" s="231">
        <v>0</v>
      </c>
      <c r="V192" s="231">
        <v>0</v>
      </c>
      <c r="W192" s="231">
        <v>0</v>
      </c>
      <c r="X192" s="505"/>
      <c r="Y192" s="190"/>
      <c r="Z192" s="190"/>
      <c r="AA192" s="439"/>
      <c r="AB192" s="439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</row>
    <row r="193" spans="1:49" ht="13.5" hidden="1" customHeight="1" x14ac:dyDescent="0.25">
      <c r="A193" s="182" t="s">
        <v>1100</v>
      </c>
      <c r="B193" s="692" t="s">
        <v>1080</v>
      </c>
      <c r="C193" s="679"/>
      <c r="D193" s="679"/>
      <c r="E193" s="680"/>
      <c r="F193" s="490"/>
      <c r="G193" s="490"/>
      <c r="H193" s="490"/>
      <c r="I193" s="490"/>
      <c r="J193" s="490"/>
      <c r="K193" s="231">
        <v>0</v>
      </c>
      <c r="L193" s="231"/>
      <c r="M193" s="231"/>
      <c r="N193" s="231"/>
      <c r="O193" s="244"/>
      <c r="P193" s="231">
        <v>0</v>
      </c>
      <c r="Q193" s="231"/>
      <c r="R193" s="231"/>
      <c r="S193" s="231"/>
      <c r="T193" s="231"/>
      <c r="U193" s="231">
        <v>0</v>
      </c>
      <c r="V193" s="231">
        <v>0</v>
      </c>
      <c r="W193" s="231">
        <v>0</v>
      </c>
      <c r="X193" s="505"/>
      <c r="Y193" s="190"/>
      <c r="Z193" s="190"/>
      <c r="AA193" s="439"/>
      <c r="AB193" s="439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</row>
    <row r="194" spans="1:49" ht="13.5" hidden="1" customHeight="1" x14ac:dyDescent="0.25">
      <c r="A194" s="182" t="s">
        <v>1101</v>
      </c>
      <c r="B194" s="692" t="s">
        <v>1082</v>
      </c>
      <c r="C194" s="679"/>
      <c r="D194" s="679"/>
      <c r="E194" s="680"/>
      <c r="F194" s="490"/>
      <c r="G194" s="490"/>
      <c r="H194" s="490"/>
      <c r="I194" s="490"/>
      <c r="J194" s="490"/>
      <c r="K194" s="231">
        <v>0</v>
      </c>
      <c r="L194" s="231"/>
      <c r="M194" s="231"/>
      <c r="N194" s="231"/>
      <c r="O194" s="244"/>
      <c r="P194" s="231">
        <v>0</v>
      </c>
      <c r="Q194" s="231"/>
      <c r="R194" s="231"/>
      <c r="S194" s="231"/>
      <c r="T194" s="231"/>
      <c r="U194" s="231">
        <v>0</v>
      </c>
      <c r="V194" s="231">
        <v>0</v>
      </c>
      <c r="W194" s="231">
        <v>0</v>
      </c>
      <c r="X194" s="505"/>
      <c r="Y194" s="190"/>
      <c r="Z194" s="190"/>
      <c r="AA194" s="439"/>
      <c r="AB194" s="439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</row>
    <row r="195" spans="1:49" ht="13.5" hidden="1" customHeight="1" x14ac:dyDescent="0.25">
      <c r="A195" s="182" t="s">
        <v>1102</v>
      </c>
      <c r="B195" s="692" t="s">
        <v>1084</v>
      </c>
      <c r="C195" s="679"/>
      <c r="D195" s="679"/>
      <c r="E195" s="680"/>
      <c r="F195" s="490"/>
      <c r="G195" s="490"/>
      <c r="H195" s="490"/>
      <c r="I195" s="490"/>
      <c r="J195" s="490"/>
      <c r="K195" s="231">
        <v>0</v>
      </c>
      <c r="L195" s="231"/>
      <c r="M195" s="231"/>
      <c r="N195" s="231"/>
      <c r="O195" s="244"/>
      <c r="P195" s="231">
        <v>0</v>
      </c>
      <c r="Q195" s="231"/>
      <c r="R195" s="231"/>
      <c r="S195" s="231"/>
      <c r="T195" s="231"/>
      <c r="U195" s="231">
        <v>0</v>
      </c>
      <c r="V195" s="231">
        <v>0</v>
      </c>
      <c r="W195" s="231">
        <v>0</v>
      </c>
      <c r="X195" s="505"/>
      <c r="Y195" s="190"/>
      <c r="Z195" s="190"/>
      <c r="AA195" s="439"/>
      <c r="AB195" s="439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</row>
    <row r="196" spans="1:49" ht="13.5" hidden="1" customHeight="1" x14ac:dyDescent="0.25">
      <c r="A196" s="182" t="s">
        <v>1103</v>
      </c>
      <c r="B196" s="692" t="s">
        <v>1086</v>
      </c>
      <c r="C196" s="679"/>
      <c r="D196" s="679"/>
      <c r="E196" s="680"/>
      <c r="F196" s="490"/>
      <c r="G196" s="490"/>
      <c r="H196" s="490"/>
      <c r="I196" s="490"/>
      <c r="J196" s="490"/>
      <c r="K196" s="231">
        <v>0</v>
      </c>
      <c r="L196" s="231"/>
      <c r="M196" s="231"/>
      <c r="N196" s="231"/>
      <c r="O196" s="244"/>
      <c r="P196" s="231">
        <v>0</v>
      </c>
      <c r="Q196" s="231"/>
      <c r="R196" s="231"/>
      <c r="S196" s="231"/>
      <c r="T196" s="231"/>
      <c r="U196" s="231">
        <v>0</v>
      </c>
      <c r="V196" s="231">
        <v>0</v>
      </c>
      <c r="W196" s="231">
        <v>0</v>
      </c>
      <c r="X196" s="505"/>
      <c r="Y196" s="190"/>
      <c r="Z196" s="190"/>
      <c r="AA196" s="439"/>
      <c r="AB196" s="439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</row>
    <row r="197" spans="1:49" ht="13.5" hidden="1" customHeight="1" x14ac:dyDescent="0.25">
      <c r="A197" s="182" t="s">
        <v>1104</v>
      </c>
      <c r="B197" s="692" t="s">
        <v>1088</v>
      </c>
      <c r="C197" s="679"/>
      <c r="D197" s="679"/>
      <c r="E197" s="680"/>
      <c r="F197" s="490"/>
      <c r="G197" s="490"/>
      <c r="H197" s="490"/>
      <c r="I197" s="490"/>
      <c r="J197" s="490"/>
      <c r="K197" s="231">
        <v>0</v>
      </c>
      <c r="L197" s="231"/>
      <c r="M197" s="231"/>
      <c r="N197" s="231"/>
      <c r="O197" s="244"/>
      <c r="P197" s="231">
        <v>0</v>
      </c>
      <c r="Q197" s="231"/>
      <c r="R197" s="231"/>
      <c r="S197" s="231"/>
      <c r="T197" s="231"/>
      <c r="U197" s="231">
        <v>0</v>
      </c>
      <c r="V197" s="231">
        <v>0</v>
      </c>
      <c r="W197" s="231">
        <v>0</v>
      </c>
      <c r="X197" s="505"/>
      <c r="Y197" s="190"/>
      <c r="Z197" s="190"/>
      <c r="AA197" s="439"/>
      <c r="AB197" s="439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</row>
    <row r="198" spans="1:49" ht="13.5" hidden="1" customHeight="1" x14ac:dyDescent="0.25">
      <c r="A198" s="456"/>
      <c r="B198" s="183"/>
      <c r="C198" s="183"/>
      <c r="D198" s="183"/>
      <c r="E198" s="183"/>
      <c r="F198" s="395"/>
      <c r="G198" s="194"/>
      <c r="H198" s="194"/>
      <c r="I198" s="194"/>
      <c r="J198" s="194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191"/>
      <c r="X198" s="402"/>
      <c r="Y198" s="190"/>
      <c r="Z198" s="190"/>
      <c r="AA198" s="183"/>
      <c r="AB198" s="183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</row>
    <row r="199" spans="1:49" ht="13.5" hidden="1" customHeight="1" x14ac:dyDescent="0.25">
      <c r="A199" s="479" t="s">
        <v>1105</v>
      </c>
      <c r="B199" s="219"/>
      <c r="C199" s="219"/>
      <c r="D199" s="219"/>
      <c r="E199" s="219"/>
      <c r="F199" s="395"/>
      <c r="G199" s="194"/>
      <c r="H199" s="395"/>
      <c r="I199" s="395"/>
      <c r="J199" s="194"/>
      <c r="K199" s="221"/>
      <c r="L199" s="221"/>
      <c r="M199" s="221"/>
      <c r="N199" s="221">
        <v>0</v>
      </c>
      <c r="O199" s="329"/>
      <c r="P199" s="221"/>
      <c r="Q199" s="221"/>
      <c r="R199" s="221"/>
      <c r="S199" s="221"/>
      <c r="T199" s="221"/>
      <c r="U199" s="220"/>
      <c r="V199" s="525"/>
      <c r="W199" s="191"/>
      <c r="X199" s="403"/>
      <c r="Y199" s="190"/>
      <c r="Z199" s="190"/>
      <c r="AA199" s="183"/>
      <c r="AB199" s="183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</row>
    <row r="200" spans="1:49" ht="21.75" hidden="1" customHeight="1" x14ac:dyDescent="0.25">
      <c r="A200" s="222"/>
      <c r="B200" s="468"/>
      <c r="C200" s="468"/>
      <c r="D200" s="468"/>
      <c r="E200" s="223"/>
      <c r="F200" s="399" t="s">
        <v>816</v>
      </c>
      <c r="G200" s="469" t="s">
        <v>817</v>
      </c>
      <c r="H200" s="399" t="s">
        <v>818</v>
      </c>
      <c r="I200" s="399" t="s">
        <v>819</v>
      </c>
      <c r="J200" s="196" t="s">
        <v>820</v>
      </c>
      <c r="K200" s="179" t="s">
        <v>1076</v>
      </c>
      <c r="L200" s="197" t="s">
        <v>822</v>
      </c>
      <c r="M200" s="197" t="s">
        <v>823</v>
      </c>
      <c r="N200" s="198" t="s">
        <v>824</v>
      </c>
      <c r="O200" s="330" t="s">
        <v>825</v>
      </c>
      <c r="P200" s="179" t="s">
        <v>826</v>
      </c>
      <c r="Q200" s="198" t="s">
        <v>827</v>
      </c>
      <c r="R200" s="199" t="s">
        <v>828</v>
      </c>
      <c r="S200" s="199" t="s">
        <v>829</v>
      </c>
      <c r="T200" s="199" t="s">
        <v>830</v>
      </c>
      <c r="U200" s="384" t="s">
        <v>831</v>
      </c>
      <c r="V200" s="385" t="s">
        <v>832</v>
      </c>
      <c r="W200" s="386" t="s">
        <v>833</v>
      </c>
      <c r="X200" s="567"/>
      <c r="Y200" s="438"/>
      <c r="Z200" s="438"/>
      <c r="AA200" s="439"/>
      <c r="AB200" s="439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</row>
    <row r="201" spans="1:49" s="523" customFormat="1" ht="13.5" hidden="1" customHeight="1" x14ac:dyDescent="0.25">
      <c r="A201" s="207">
        <v>11</v>
      </c>
      <c r="B201" s="689"/>
      <c r="C201" s="689"/>
      <c r="D201" s="689"/>
      <c r="E201" s="690"/>
      <c r="F201" s="485">
        <v>13718105.050000001</v>
      </c>
      <c r="G201" s="485">
        <v>13858455.050000001</v>
      </c>
      <c r="H201" s="485">
        <v>13965495.050000001</v>
      </c>
      <c r="I201" s="485">
        <v>13873034.050000001</v>
      </c>
      <c r="J201" s="485">
        <v>13754843.050000001</v>
      </c>
      <c r="K201" s="568">
        <v>13754843.050000001</v>
      </c>
      <c r="L201" s="568">
        <v>13830356.670000002</v>
      </c>
      <c r="M201" s="568">
        <v>13935810.660000002</v>
      </c>
      <c r="N201" s="568">
        <v>14272562.750000002</v>
      </c>
      <c r="O201" s="568">
        <v>14476335.290000003</v>
      </c>
      <c r="P201" s="487">
        <v>14476335.290000003</v>
      </c>
      <c r="Q201" s="568">
        <v>13892429.290000003</v>
      </c>
      <c r="R201" s="568">
        <v>13410899.830000002</v>
      </c>
      <c r="S201" s="568">
        <v>12936085.210000003</v>
      </c>
      <c r="T201" s="568">
        <v>14147782.140000002</v>
      </c>
      <c r="U201" s="231">
        <v>14147782.140000002</v>
      </c>
      <c r="V201" s="231">
        <v>14147782.140000002</v>
      </c>
      <c r="W201" s="233">
        <v>1.0313218982092576</v>
      </c>
      <c r="X201" s="567"/>
      <c r="Y201" s="334"/>
      <c r="Z201" s="334"/>
      <c r="AA201" s="226"/>
      <c r="AB201" s="22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R201" s="497"/>
      <c r="AS201" s="497"/>
      <c r="AT201" s="497"/>
      <c r="AU201" s="497"/>
      <c r="AV201" s="497"/>
      <c r="AW201" s="497"/>
    </row>
    <row r="202" spans="1:49" ht="13.5" hidden="1" customHeight="1" x14ac:dyDescent="0.25">
      <c r="A202" s="189" t="s">
        <v>1106</v>
      </c>
      <c r="B202" s="748" t="s">
        <v>1107</v>
      </c>
      <c r="C202" s="682"/>
      <c r="D202" s="682"/>
      <c r="E202" s="683"/>
      <c r="F202" s="231">
        <v>0</v>
      </c>
      <c r="G202" s="481">
        <v>882750</v>
      </c>
      <c r="H202" s="481">
        <v>882750</v>
      </c>
      <c r="I202" s="481">
        <v>882750</v>
      </c>
      <c r="J202" s="481">
        <v>882750</v>
      </c>
      <c r="K202" s="231">
        <v>882750</v>
      </c>
      <c r="L202" s="231">
        <v>883469.5</v>
      </c>
      <c r="M202" s="231">
        <v>883469.5</v>
      </c>
      <c r="N202" s="231">
        <v>883469.5</v>
      </c>
      <c r="O202" s="244">
        <v>883469.5</v>
      </c>
      <c r="P202" s="231">
        <v>883469.5</v>
      </c>
      <c r="Q202" s="231">
        <v>883469.5</v>
      </c>
      <c r="R202" s="231">
        <v>883469.5</v>
      </c>
      <c r="S202" s="231">
        <v>883469.5</v>
      </c>
      <c r="T202" s="231">
        <v>2883465.5</v>
      </c>
      <c r="U202" s="231">
        <v>2883465.5</v>
      </c>
      <c r="V202" s="231">
        <v>2883465.5</v>
      </c>
      <c r="W202" s="231">
        <v>0</v>
      </c>
      <c r="X202" s="567"/>
      <c r="Y202" s="190"/>
      <c r="Z202" s="190"/>
      <c r="AA202" s="439"/>
      <c r="AB202" s="439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</row>
    <row r="203" spans="1:49" ht="13.5" hidden="1" customHeight="1" x14ac:dyDescent="0.25">
      <c r="A203" s="569">
        <v>43872</v>
      </c>
      <c r="B203" s="698" t="s">
        <v>1108</v>
      </c>
      <c r="C203" s="679"/>
      <c r="D203" s="679"/>
      <c r="E203" s="680"/>
      <c r="F203" s="231">
        <v>0</v>
      </c>
      <c r="G203" s="481">
        <v>0</v>
      </c>
      <c r="H203" s="481">
        <v>0</v>
      </c>
      <c r="I203" s="481">
        <v>0</v>
      </c>
      <c r="J203" s="490"/>
      <c r="K203" s="231">
        <v>0</v>
      </c>
      <c r="L203" s="231"/>
      <c r="M203" s="231"/>
      <c r="N203" s="231"/>
      <c r="O203" s="244"/>
      <c r="P203" s="231">
        <v>0</v>
      </c>
      <c r="Q203" s="231"/>
      <c r="R203" s="231"/>
      <c r="S203" s="231"/>
      <c r="T203" s="231"/>
      <c r="U203" s="231">
        <v>0</v>
      </c>
      <c r="V203" s="231">
        <v>0</v>
      </c>
      <c r="W203" s="231">
        <v>0</v>
      </c>
      <c r="X203" s="334"/>
      <c r="Y203" s="190"/>
      <c r="Z203" s="190"/>
      <c r="AA203" s="439"/>
      <c r="AB203" s="439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R203" s="490"/>
    </row>
    <row r="204" spans="1:49" ht="13.5" hidden="1" customHeight="1" x14ac:dyDescent="0.25">
      <c r="A204" s="569">
        <v>43901</v>
      </c>
      <c r="B204" s="698" t="s">
        <v>1109</v>
      </c>
      <c r="C204" s="679"/>
      <c r="D204" s="679"/>
      <c r="E204" s="680"/>
      <c r="F204" s="231">
        <v>0</v>
      </c>
      <c r="G204" s="481">
        <v>8917</v>
      </c>
      <c r="H204" s="481">
        <v>8917</v>
      </c>
      <c r="I204" s="481">
        <v>8917</v>
      </c>
      <c r="J204" s="481">
        <v>8917</v>
      </c>
      <c r="K204" s="231">
        <v>8917</v>
      </c>
      <c r="L204" s="231">
        <v>8197.5</v>
      </c>
      <c r="M204" s="231">
        <v>8197.5</v>
      </c>
      <c r="N204" s="231">
        <v>8197.5</v>
      </c>
      <c r="O204" s="244">
        <v>8197.5</v>
      </c>
      <c r="P204" s="231">
        <v>8197.5</v>
      </c>
      <c r="Q204" s="244">
        <v>8197.5</v>
      </c>
      <c r="R204" s="244">
        <v>8197.5</v>
      </c>
      <c r="S204" s="244">
        <v>8197.5</v>
      </c>
      <c r="T204" s="244">
        <v>8197.5</v>
      </c>
      <c r="U204" s="231">
        <v>8197.5</v>
      </c>
      <c r="V204" s="231">
        <v>8197.5</v>
      </c>
      <c r="W204" s="231">
        <v>0</v>
      </c>
      <c r="X204" s="567"/>
      <c r="Y204" s="190"/>
      <c r="Z204" s="190"/>
      <c r="AA204" s="439"/>
      <c r="AB204" s="439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</row>
    <row r="205" spans="1:49" ht="13.5" hidden="1" customHeight="1" x14ac:dyDescent="0.25">
      <c r="A205" s="569">
        <v>43932</v>
      </c>
      <c r="B205" s="698" t="s">
        <v>1110</v>
      </c>
      <c r="C205" s="679"/>
      <c r="D205" s="679"/>
      <c r="E205" s="680"/>
      <c r="F205" s="231">
        <v>0</v>
      </c>
      <c r="G205" s="231">
        <v>0</v>
      </c>
      <c r="H205" s="231">
        <v>0</v>
      </c>
      <c r="I205" s="231">
        <v>0</v>
      </c>
      <c r="J205" s="231">
        <v>0</v>
      </c>
      <c r="K205" s="231">
        <v>0</v>
      </c>
      <c r="L205" s="231"/>
      <c r="M205" s="231"/>
      <c r="N205" s="231"/>
      <c r="O205" s="244"/>
      <c r="P205" s="231">
        <v>0</v>
      </c>
      <c r="Q205" s="231"/>
      <c r="R205" s="231"/>
      <c r="S205" s="231"/>
      <c r="T205" s="231"/>
      <c r="U205" s="231">
        <v>0</v>
      </c>
      <c r="V205" s="231">
        <v>0</v>
      </c>
      <c r="W205" s="231">
        <v>0</v>
      </c>
      <c r="X205" s="567"/>
      <c r="Y205" s="190"/>
      <c r="Z205" s="190"/>
      <c r="AA205" s="439"/>
      <c r="AB205" s="439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</row>
    <row r="206" spans="1:49" ht="13.5" hidden="1" customHeight="1" x14ac:dyDescent="0.25">
      <c r="A206" s="406">
        <v>44692</v>
      </c>
      <c r="B206" s="698" t="s">
        <v>1111</v>
      </c>
      <c r="C206" s="679"/>
      <c r="D206" s="679"/>
      <c r="E206" s="680"/>
      <c r="F206" s="231">
        <v>0</v>
      </c>
      <c r="G206" s="231">
        <v>0</v>
      </c>
      <c r="H206" s="231">
        <v>0</v>
      </c>
      <c r="I206" s="231">
        <v>0</v>
      </c>
      <c r="J206" s="231">
        <v>0</v>
      </c>
      <c r="K206" s="231">
        <v>0</v>
      </c>
      <c r="L206" s="231"/>
      <c r="M206" s="231"/>
      <c r="N206" s="231"/>
      <c r="O206" s="244"/>
      <c r="P206" s="231">
        <v>0</v>
      </c>
      <c r="Q206" s="231"/>
      <c r="R206" s="231"/>
      <c r="S206" s="231"/>
      <c r="T206" s="231"/>
      <c r="U206" s="231">
        <v>0</v>
      </c>
      <c r="V206" s="231">
        <v>0</v>
      </c>
      <c r="W206" s="231">
        <v>0</v>
      </c>
      <c r="X206" s="505"/>
      <c r="Y206" s="334"/>
      <c r="Z206" s="334"/>
      <c r="AA206" s="226"/>
      <c r="AB206" s="22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</row>
    <row r="207" spans="1:49" ht="13.5" hidden="1" customHeight="1" x14ac:dyDescent="0.25">
      <c r="A207" s="406" t="s">
        <v>1112</v>
      </c>
      <c r="B207" s="749" t="s">
        <v>1113</v>
      </c>
      <c r="C207" s="698"/>
      <c r="D207" s="698"/>
      <c r="E207" s="710"/>
      <c r="F207" s="231">
        <v>0</v>
      </c>
      <c r="G207" s="570">
        <v>-1303453</v>
      </c>
      <c r="H207" s="570">
        <v>-1167290</v>
      </c>
      <c r="I207" s="570">
        <v>-1509574</v>
      </c>
      <c r="J207" s="570">
        <v>-1455808</v>
      </c>
      <c r="K207" s="570">
        <v>-1455808</v>
      </c>
      <c r="L207" s="570">
        <v>-1183226.5</v>
      </c>
      <c r="M207" s="570">
        <v>-1238827.6099999999</v>
      </c>
      <c r="N207" s="570">
        <v>-1227767.7700000003</v>
      </c>
      <c r="O207" s="571">
        <v>-1062221.3600000001</v>
      </c>
      <c r="P207" s="571">
        <v>-1062221.3600000001</v>
      </c>
      <c r="Q207" s="571">
        <v>-1896254.3299999998</v>
      </c>
      <c r="R207" s="571">
        <v>-1761199.56</v>
      </c>
      <c r="S207" s="571">
        <v>-1677845.0299999998</v>
      </c>
      <c r="T207" s="571">
        <v>-1943928.6199999999</v>
      </c>
      <c r="U207" s="571">
        <v>-1943928.6199999999</v>
      </c>
      <c r="V207" s="571">
        <v>-4461957.9800000004</v>
      </c>
      <c r="W207" s="231"/>
      <c r="X207" s="505"/>
      <c r="Y207" s="334"/>
      <c r="Z207" s="334"/>
      <c r="AA207" s="226"/>
      <c r="AB207" s="22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</row>
    <row r="208" spans="1:49" ht="13.5" hidden="1" customHeight="1" x14ac:dyDescent="0.25">
      <c r="A208" s="406" t="s">
        <v>1114</v>
      </c>
      <c r="B208" s="749" t="s">
        <v>1115</v>
      </c>
      <c r="C208" s="698"/>
      <c r="D208" s="698"/>
      <c r="E208" s="710"/>
      <c r="F208" s="231">
        <v>0</v>
      </c>
      <c r="G208" s="481">
        <v>20072</v>
      </c>
      <c r="H208" s="490">
        <v>20010</v>
      </c>
      <c r="I208" s="490">
        <v>19935</v>
      </c>
      <c r="J208" s="490">
        <v>19800</v>
      </c>
      <c r="K208" s="231">
        <v>19800</v>
      </c>
      <c r="L208" s="231">
        <v>19866.72</v>
      </c>
      <c r="M208" s="231">
        <v>19636.349999999999</v>
      </c>
      <c r="N208" s="231">
        <v>1097.27</v>
      </c>
      <c r="O208" s="244">
        <v>-17701.48</v>
      </c>
      <c r="P208" s="571">
        <v>-17701.48</v>
      </c>
      <c r="Q208" s="231">
        <v>20107.990000000002</v>
      </c>
      <c r="R208" s="231">
        <v>15468.08</v>
      </c>
      <c r="S208" s="231">
        <v>20140.89</v>
      </c>
      <c r="T208" s="231">
        <v>20489.349999999999</v>
      </c>
      <c r="U208" s="231">
        <v>20489.349999999999</v>
      </c>
      <c r="V208" s="231">
        <v>22587.87</v>
      </c>
      <c r="W208" s="231"/>
      <c r="X208" s="505"/>
      <c r="Y208" s="334"/>
      <c r="Z208" s="334"/>
      <c r="AA208" s="226"/>
      <c r="AB208" s="22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</row>
    <row r="209" spans="1:42" ht="13.5" hidden="1" customHeight="1" x14ac:dyDescent="0.25">
      <c r="A209" s="225" t="s">
        <v>1116</v>
      </c>
      <c r="B209" s="749" t="s">
        <v>1117</v>
      </c>
      <c r="C209" s="698"/>
      <c r="D209" s="698"/>
      <c r="E209" s="710"/>
      <c r="F209" s="231">
        <v>0</v>
      </c>
      <c r="G209" s="481">
        <v>535788</v>
      </c>
      <c r="H209" s="490">
        <v>362653</v>
      </c>
      <c r="I209" s="490">
        <v>505511</v>
      </c>
      <c r="J209" s="490">
        <v>426150</v>
      </c>
      <c r="K209" s="231">
        <v>426150</v>
      </c>
      <c r="L209" s="231">
        <v>347206.40000000002</v>
      </c>
      <c r="M209" s="231">
        <v>432978.25</v>
      </c>
      <c r="N209" s="231">
        <v>671755.59000000008</v>
      </c>
      <c r="O209" s="231">
        <v>392028.38</v>
      </c>
      <c r="P209" s="231">
        <v>392028.38</v>
      </c>
      <c r="Q209" s="231">
        <v>400728.94</v>
      </c>
      <c r="R209" s="231">
        <v>372535.02</v>
      </c>
      <c r="S209" s="231">
        <v>291222.52</v>
      </c>
      <c r="T209" s="231">
        <v>243473.20000000004</v>
      </c>
      <c r="U209" s="231">
        <v>243473.20000000004</v>
      </c>
      <c r="V209" s="231">
        <v>1061651.58</v>
      </c>
      <c r="W209" s="231"/>
      <c r="X209" s="505"/>
      <c r="Y209" s="334"/>
      <c r="Z209" s="334"/>
      <c r="AA209" s="226"/>
      <c r="AB209" s="22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</row>
    <row r="210" spans="1:42" ht="13.5" hidden="1" customHeight="1" x14ac:dyDescent="0.25">
      <c r="A210" s="225" t="s">
        <v>1118</v>
      </c>
      <c r="B210" s="749" t="s">
        <v>1119</v>
      </c>
      <c r="C210" s="698"/>
      <c r="D210" s="698"/>
      <c r="E210" s="710"/>
      <c r="F210" s="231">
        <v>0</v>
      </c>
      <c r="G210" s="570">
        <v>-3724</v>
      </c>
      <c r="H210" s="231">
        <v>0</v>
      </c>
      <c r="I210" s="231">
        <v>0</v>
      </c>
      <c r="J210" s="231">
        <v>0</v>
      </c>
      <c r="K210" s="231">
        <v>0</v>
      </c>
      <c r="L210" s="231"/>
      <c r="M210" s="231"/>
      <c r="N210" s="231"/>
      <c r="O210" s="244"/>
      <c r="P210" s="231">
        <v>0</v>
      </c>
      <c r="Q210" s="572">
        <v>-155.60000000000002</v>
      </c>
      <c r="R210" s="231"/>
      <c r="S210" s="231"/>
      <c r="T210" s="231"/>
      <c r="U210" s="231">
        <v>0</v>
      </c>
      <c r="V210" s="231">
        <v>0</v>
      </c>
      <c r="W210" s="231"/>
      <c r="X210" s="505"/>
      <c r="Y210" s="334"/>
      <c r="Z210" s="334"/>
      <c r="AA210" s="226"/>
      <c r="AB210" s="22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</row>
    <row r="211" spans="1:42" ht="13.5" hidden="1" customHeight="1" x14ac:dyDescent="0.25">
      <c r="A211" s="207">
        <v>12</v>
      </c>
      <c r="B211" s="679" t="s">
        <v>1120</v>
      </c>
      <c r="C211" s="679"/>
      <c r="D211" s="679"/>
      <c r="E211" s="680"/>
      <c r="F211" s="485">
        <v>6762441</v>
      </c>
      <c r="G211" s="485">
        <v>6714312</v>
      </c>
      <c r="H211" s="485">
        <v>6701933</v>
      </c>
      <c r="I211" s="485">
        <v>6745620</v>
      </c>
      <c r="J211" s="485">
        <v>6419013</v>
      </c>
      <c r="K211" s="485">
        <v>6419013</v>
      </c>
      <c r="L211" s="485">
        <v>5833362.5700000003</v>
      </c>
      <c r="M211" s="485">
        <v>6105804.0200000005</v>
      </c>
      <c r="N211" s="485">
        <v>5178078.6500000013</v>
      </c>
      <c r="O211" s="485">
        <v>4960881.5600000005</v>
      </c>
      <c r="P211" s="487">
        <v>4960881.5600000005</v>
      </c>
      <c r="Q211" s="485">
        <v>4880997.6000000006</v>
      </c>
      <c r="R211" s="485">
        <v>4813628.1900000004</v>
      </c>
      <c r="S211" s="485">
        <v>4104167.3400000003</v>
      </c>
      <c r="T211" s="485">
        <v>6830080.96</v>
      </c>
      <c r="U211" s="487">
        <v>6830080.96</v>
      </c>
      <c r="V211" s="487">
        <v>6830080.96</v>
      </c>
      <c r="W211" s="233">
        <v>1.0100022994655333</v>
      </c>
      <c r="X211" s="567"/>
      <c r="Y211" s="334"/>
      <c r="Z211" s="334"/>
      <c r="AA211" s="226"/>
      <c r="AB211" s="22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</row>
    <row r="212" spans="1:42" ht="13.5" hidden="1" customHeight="1" x14ac:dyDescent="0.25">
      <c r="A212" s="189" t="s">
        <v>1121</v>
      </c>
      <c r="B212" s="748" t="s">
        <v>1122</v>
      </c>
      <c r="C212" s="682"/>
      <c r="D212" s="682"/>
      <c r="E212" s="683"/>
      <c r="F212" s="231">
        <v>0</v>
      </c>
      <c r="G212" s="397"/>
      <c r="H212" s="481"/>
      <c r="I212" s="397"/>
      <c r="J212" s="490"/>
      <c r="K212" s="231">
        <v>0</v>
      </c>
      <c r="L212" s="231"/>
      <c r="M212" s="231">
        <v>400000</v>
      </c>
      <c r="N212" s="231"/>
      <c r="O212" s="231"/>
      <c r="P212" s="231">
        <v>400000</v>
      </c>
      <c r="Q212" s="231">
        <v>28000</v>
      </c>
      <c r="R212" s="231">
        <v>100000</v>
      </c>
      <c r="S212" s="231"/>
      <c r="T212" s="231">
        <v>2732250</v>
      </c>
      <c r="U212" s="231">
        <v>2732250</v>
      </c>
      <c r="V212" s="231">
        <v>2732250</v>
      </c>
      <c r="W212" s="231">
        <v>0</v>
      </c>
      <c r="X212" s="567"/>
      <c r="Y212" s="190"/>
      <c r="Z212" s="190"/>
      <c r="AA212" s="439"/>
      <c r="AB212" s="439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</row>
    <row r="213" spans="1:42" ht="13.5" hidden="1" customHeight="1" x14ac:dyDescent="0.25">
      <c r="A213" s="189" t="s">
        <v>1123</v>
      </c>
      <c r="B213" s="698" t="s">
        <v>1124</v>
      </c>
      <c r="C213" s="679"/>
      <c r="D213" s="679"/>
      <c r="E213" s="680"/>
      <c r="F213" s="231">
        <v>0</v>
      </c>
      <c r="G213" s="490">
        <v>63706</v>
      </c>
      <c r="H213" s="490">
        <v>51855</v>
      </c>
      <c r="I213" s="490">
        <v>66362</v>
      </c>
      <c r="J213" s="490">
        <v>52440</v>
      </c>
      <c r="K213" s="490">
        <v>52440</v>
      </c>
      <c r="L213" s="490">
        <v>62697.109999999986</v>
      </c>
      <c r="M213" s="490">
        <v>55067.75</v>
      </c>
      <c r="N213" s="490">
        <v>52513.440000000002</v>
      </c>
      <c r="O213" s="490">
        <v>51729.640000000007</v>
      </c>
      <c r="P213" s="231">
        <v>222007.94</v>
      </c>
      <c r="Q213" s="490">
        <v>42204.47</v>
      </c>
      <c r="R213" s="490">
        <v>41332.049999999988</v>
      </c>
      <c r="S213" s="490">
        <v>33762.340000000004</v>
      </c>
      <c r="T213" s="490">
        <v>20257.349999999999</v>
      </c>
      <c r="U213" s="490">
        <v>20257.349999999999</v>
      </c>
      <c r="V213" s="490">
        <v>20257.349999999999</v>
      </c>
      <c r="W213" s="231">
        <v>0</v>
      </c>
      <c r="X213" s="567"/>
      <c r="Y213" s="190"/>
      <c r="Z213" s="190"/>
      <c r="AA213" s="439"/>
      <c r="AB213" s="439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</row>
    <row r="214" spans="1:42" ht="13.5" hidden="1" customHeight="1" x14ac:dyDescent="0.25">
      <c r="A214" s="189" t="s">
        <v>1125</v>
      </c>
      <c r="B214" s="698" t="s">
        <v>1126</v>
      </c>
      <c r="C214" s="679"/>
      <c r="D214" s="679"/>
      <c r="E214" s="680"/>
      <c r="F214" s="231">
        <v>0</v>
      </c>
      <c r="G214" s="573">
        <v>-114974</v>
      </c>
      <c r="H214" s="573">
        <v>-64234</v>
      </c>
      <c r="I214" s="573">
        <v>-22675</v>
      </c>
      <c r="J214" s="573">
        <v>-375774</v>
      </c>
      <c r="K214" s="573">
        <v>-375774</v>
      </c>
      <c r="L214" s="573">
        <v>-648347.53999999992</v>
      </c>
      <c r="M214" s="573">
        <v>-182626.3</v>
      </c>
      <c r="N214" s="573">
        <v>-980238.80999999994</v>
      </c>
      <c r="O214" s="573">
        <v>-268926.73000000004</v>
      </c>
      <c r="P214" s="572">
        <v>-2080139.38</v>
      </c>
      <c r="Q214" s="572">
        <v>-150088.43000000002</v>
      </c>
      <c r="R214" s="572">
        <v>-208701.45999999996</v>
      </c>
      <c r="S214" s="572">
        <v>-743223.18999999983</v>
      </c>
      <c r="T214" s="572">
        <v>-26593.729999999952</v>
      </c>
      <c r="U214" s="572">
        <v>-26593.729999999952</v>
      </c>
      <c r="V214" s="572">
        <v>-26593.729999999952</v>
      </c>
      <c r="W214" s="231">
        <v>0</v>
      </c>
      <c r="X214" s="567"/>
      <c r="Y214" s="190"/>
      <c r="Z214" s="190"/>
      <c r="AA214" s="439"/>
      <c r="AB214" s="439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</row>
    <row r="215" spans="1:42" ht="13.5" hidden="1" customHeight="1" x14ac:dyDescent="0.25">
      <c r="A215" s="189" t="s">
        <v>1127</v>
      </c>
      <c r="B215" s="749" t="s">
        <v>1128</v>
      </c>
      <c r="C215" s="698"/>
      <c r="D215" s="698"/>
      <c r="E215" s="710"/>
      <c r="F215" s="231">
        <v>0</v>
      </c>
      <c r="G215" s="574">
        <v>3139</v>
      </c>
      <c r="H215" s="397"/>
      <c r="I215" s="397"/>
      <c r="J215" s="490">
        <v>-3273</v>
      </c>
      <c r="K215" s="231">
        <v>-3273</v>
      </c>
      <c r="L215" s="231"/>
      <c r="M215" s="231"/>
      <c r="N215" s="231"/>
      <c r="O215" s="244"/>
      <c r="P215" s="231"/>
      <c r="Q215" s="231"/>
      <c r="R215" s="231"/>
      <c r="S215" s="231"/>
      <c r="T215" s="231"/>
      <c r="U215" s="231"/>
      <c r="V215" s="231"/>
      <c r="W215" s="231"/>
      <c r="X215" s="567"/>
      <c r="Y215" s="190"/>
      <c r="Z215" s="190"/>
      <c r="AA215" s="439"/>
      <c r="AB215" s="439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</row>
    <row r="216" spans="1:42" ht="13.5" hidden="1" customHeight="1" x14ac:dyDescent="0.25">
      <c r="A216" s="224">
        <v>13</v>
      </c>
      <c r="B216" s="679" t="s">
        <v>1129</v>
      </c>
      <c r="C216" s="679"/>
      <c r="D216" s="679"/>
      <c r="E216" s="680"/>
      <c r="F216" s="575"/>
      <c r="G216" s="576">
        <v>21696864.5</v>
      </c>
      <c r="H216" s="576">
        <v>21702912.629999999</v>
      </c>
      <c r="I216" s="576">
        <v>21896527.68</v>
      </c>
      <c r="J216" s="576">
        <v>21466828.659999996</v>
      </c>
      <c r="K216" s="577">
        <v>21466828.659999996</v>
      </c>
      <c r="L216" s="576">
        <v>20953998.939999998</v>
      </c>
      <c r="M216" s="576">
        <v>21255648.049999997</v>
      </c>
      <c r="N216" s="576">
        <v>20624415.369999997</v>
      </c>
      <c r="O216" s="578">
        <v>20493063.599999998</v>
      </c>
      <c r="P216" s="577">
        <v>20493063.599999998</v>
      </c>
      <c r="Q216" s="576">
        <v>20512481.319999997</v>
      </c>
      <c r="R216" s="576">
        <v>19929338.789999999</v>
      </c>
      <c r="S216" s="576">
        <v>19082374.879999995</v>
      </c>
      <c r="T216" s="579">
        <v>22129266.57</v>
      </c>
      <c r="U216" s="576">
        <v>22129266.57</v>
      </c>
      <c r="V216" s="576">
        <v>22129266.57</v>
      </c>
      <c r="W216" s="231">
        <v>0</v>
      </c>
      <c r="X216" s="567"/>
      <c r="Y216" s="434"/>
      <c r="Z216" s="434"/>
      <c r="AA216" s="226"/>
      <c r="AB216" s="22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</row>
    <row r="217" spans="1:42" ht="13.5" hidden="1" customHeight="1" x14ac:dyDescent="0.25">
      <c r="A217" s="189" t="s">
        <v>19</v>
      </c>
      <c r="B217" s="748" t="s">
        <v>1130</v>
      </c>
      <c r="C217" s="682"/>
      <c r="D217" s="682"/>
      <c r="E217" s="683"/>
      <c r="F217" s="580"/>
      <c r="G217" s="481">
        <v>7022848.7299999995</v>
      </c>
      <c r="H217" s="490">
        <v>6825298.46</v>
      </c>
      <c r="I217" s="490">
        <v>6575039.0800000001</v>
      </c>
      <c r="J217" s="407">
        <v>5806465.5499999998</v>
      </c>
      <c r="K217" s="231">
        <v>5806465.5499999998</v>
      </c>
      <c r="L217" s="231">
        <v>5230974.54</v>
      </c>
      <c r="M217" s="231">
        <v>5030599.3899999997</v>
      </c>
      <c r="N217" s="231">
        <v>4698996.49</v>
      </c>
      <c r="O217" s="244">
        <v>4477264.6900000004</v>
      </c>
      <c r="P217" s="231">
        <v>4477264.6900000004</v>
      </c>
      <c r="Q217" s="231">
        <v>4248949.91</v>
      </c>
      <c r="R217" s="231">
        <v>3867783.83</v>
      </c>
      <c r="S217" s="231">
        <v>3307516.69</v>
      </c>
      <c r="T217" s="581">
        <v>4152902.94</v>
      </c>
      <c r="U217" s="231">
        <v>4152902.94</v>
      </c>
      <c r="V217" s="231">
        <v>4152902.94</v>
      </c>
      <c r="W217" s="231">
        <v>0</v>
      </c>
      <c r="X217" s="567"/>
      <c r="Y217" s="190"/>
      <c r="Z217" s="190"/>
      <c r="AA217" s="439"/>
      <c r="AB217" s="439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  <c r="AP217" s="177"/>
    </row>
    <row r="218" spans="1:42" ht="13.5" hidden="1" customHeight="1" x14ac:dyDescent="0.25">
      <c r="A218" s="189" t="s">
        <v>22</v>
      </c>
      <c r="B218" s="698" t="s">
        <v>1131</v>
      </c>
      <c r="C218" s="679"/>
      <c r="D218" s="679"/>
      <c r="E218" s="680"/>
      <c r="F218" s="397"/>
      <c r="G218" s="481">
        <v>5449902.7600000007</v>
      </c>
      <c r="H218" s="490">
        <v>5671177.7700000005</v>
      </c>
      <c r="I218" s="490">
        <v>6015275.4299999997</v>
      </c>
      <c r="J218" s="407">
        <v>6294345.5599999996</v>
      </c>
      <c r="K218" s="231">
        <v>6294345.5599999996</v>
      </c>
      <c r="L218" s="231">
        <v>6643659.4000000004</v>
      </c>
      <c r="M218" s="231">
        <v>6969761.6699999999</v>
      </c>
      <c r="N218" s="231">
        <v>7328137.1600000001</v>
      </c>
      <c r="O218" s="244">
        <v>7813698.7000000002</v>
      </c>
      <c r="P218" s="231">
        <v>7813698.7000000002</v>
      </c>
      <c r="Q218" s="231">
        <v>8115826.7199999997</v>
      </c>
      <c r="R218" s="231">
        <v>8383740.04</v>
      </c>
      <c r="S218" s="231">
        <v>8627826.3899999987</v>
      </c>
      <c r="T218" s="581">
        <v>8817449.370000001</v>
      </c>
      <c r="U218" s="231">
        <v>8817449.370000001</v>
      </c>
      <c r="V218" s="231">
        <v>8817449.370000001</v>
      </c>
      <c r="W218" s="231">
        <v>0</v>
      </c>
      <c r="X218" s="567"/>
      <c r="Y218" s="190"/>
      <c r="Z218" s="190"/>
      <c r="AA218" s="439"/>
      <c r="AB218" s="439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</row>
    <row r="219" spans="1:42" ht="13.5" hidden="1" customHeight="1" x14ac:dyDescent="0.25">
      <c r="A219" s="582" t="s">
        <v>31</v>
      </c>
      <c r="B219" s="698" t="s">
        <v>1132</v>
      </c>
      <c r="C219" s="679"/>
      <c r="D219" s="679"/>
      <c r="E219" s="680"/>
      <c r="F219" s="397"/>
      <c r="G219" s="481">
        <v>6811262</v>
      </c>
      <c r="H219" s="490">
        <v>6766828.9500000002</v>
      </c>
      <c r="I219" s="490">
        <v>6832618.5</v>
      </c>
      <c r="J219" s="407">
        <v>6874287.9000000004</v>
      </c>
      <c r="K219" s="231">
        <v>6874287.9000000004</v>
      </c>
      <c r="L219" s="231">
        <v>6555901.4899999993</v>
      </c>
      <c r="M219" s="231">
        <v>6696417.3499999996</v>
      </c>
      <c r="N219" s="231">
        <v>6007171.5</v>
      </c>
      <c r="O219" s="244">
        <v>5578413.7399999993</v>
      </c>
      <c r="P219" s="231">
        <v>5578413.7399999993</v>
      </c>
      <c r="Q219" s="231">
        <v>5493898.04</v>
      </c>
      <c r="R219" s="231">
        <v>4993108.3899999997</v>
      </c>
      <c r="S219" s="231">
        <v>4433266.2799999993</v>
      </c>
      <c r="T219" s="581">
        <v>6391549.3599999994</v>
      </c>
      <c r="U219" s="231">
        <v>6391549.3599999994</v>
      </c>
      <c r="V219" s="231">
        <v>6391549.3599999994</v>
      </c>
      <c r="W219" s="231">
        <v>0</v>
      </c>
      <c r="X219" s="567"/>
      <c r="Y219" s="583"/>
      <c r="Z219" s="583"/>
      <c r="AA219" s="584"/>
      <c r="AB219" s="584"/>
      <c r="AC219" s="585"/>
      <c r="AD219" s="585"/>
      <c r="AE219" s="585"/>
      <c r="AF219" s="585"/>
      <c r="AG219" s="585"/>
      <c r="AH219" s="585"/>
      <c r="AI219" s="585"/>
      <c r="AJ219" s="585"/>
      <c r="AK219" s="585"/>
      <c r="AL219" s="585"/>
      <c r="AM219" s="585"/>
      <c r="AN219" s="585"/>
      <c r="AO219" s="585"/>
      <c r="AP219" s="585"/>
    </row>
    <row r="220" spans="1:42" ht="13.5" hidden="1" customHeight="1" x14ac:dyDescent="0.25">
      <c r="A220" s="189" t="s">
        <v>25</v>
      </c>
      <c r="B220" s="698" t="s">
        <v>1133</v>
      </c>
      <c r="C220" s="679"/>
      <c r="D220" s="679"/>
      <c r="E220" s="680"/>
      <c r="F220" s="397"/>
      <c r="G220" s="481">
        <v>1210294.31</v>
      </c>
      <c r="H220" s="490">
        <v>1219363.3400000001</v>
      </c>
      <c r="I220" s="490">
        <v>1231029.01</v>
      </c>
      <c r="J220" s="407">
        <v>1240125.75</v>
      </c>
      <c r="K220" s="231">
        <v>1240125.75</v>
      </c>
      <c r="L220" s="231">
        <v>1251702.56</v>
      </c>
      <c r="M220" s="231">
        <v>1262734.23</v>
      </c>
      <c r="N220" s="231">
        <v>1273735.95</v>
      </c>
      <c r="O220" s="244">
        <v>1286063.43</v>
      </c>
      <c r="P220" s="231">
        <v>1286063.43</v>
      </c>
      <c r="Q220" s="231">
        <v>1296559.29</v>
      </c>
      <c r="R220" s="231">
        <v>1307433.1500000001</v>
      </c>
      <c r="S220" s="231">
        <v>1317280.57</v>
      </c>
      <c r="T220" s="581">
        <v>1331057.25</v>
      </c>
      <c r="U220" s="231">
        <v>1331057.25</v>
      </c>
      <c r="V220" s="231">
        <v>1331057.25</v>
      </c>
      <c r="W220" s="231">
        <v>0</v>
      </c>
      <c r="X220" s="567"/>
      <c r="Y220" s="190"/>
      <c r="Z220" s="190"/>
      <c r="AA220" s="183"/>
      <c r="AB220" s="183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</row>
    <row r="221" spans="1:42" ht="13.5" hidden="1" customHeight="1" x14ac:dyDescent="0.25">
      <c r="A221" s="189" t="s">
        <v>28</v>
      </c>
      <c r="B221" s="698" t="s">
        <v>1134</v>
      </c>
      <c r="C221" s="679"/>
      <c r="D221" s="679"/>
      <c r="E221" s="680"/>
      <c r="F221" s="397"/>
      <c r="G221" s="481">
        <v>1195556.7000000002</v>
      </c>
      <c r="H221" s="490">
        <v>1213244.1100000001</v>
      </c>
      <c r="I221" s="490">
        <v>1233565.6599999999</v>
      </c>
      <c r="J221" s="408">
        <v>1242603.8999999999</v>
      </c>
      <c r="K221" s="231">
        <v>1242603.8999999999</v>
      </c>
      <c r="L221" s="231">
        <v>1262760.95</v>
      </c>
      <c r="M221" s="231">
        <v>1287135.4100000001</v>
      </c>
      <c r="N221" s="231">
        <v>1307374.27</v>
      </c>
      <c r="O221" s="244">
        <v>1328623.0399999998</v>
      </c>
      <c r="P221" s="231">
        <v>1328623.0399999998</v>
      </c>
      <c r="Q221" s="231">
        <v>1348247.36</v>
      </c>
      <c r="R221" s="231">
        <v>1368273.38</v>
      </c>
      <c r="S221" s="231">
        <v>1387484.95</v>
      </c>
      <c r="T221" s="581">
        <v>1427307.65</v>
      </c>
      <c r="U221" s="231">
        <v>1427307.65</v>
      </c>
      <c r="V221" s="231">
        <v>1427307.65</v>
      </c>
      <c r="W221" s="231">
        <v>0</v>
      </c>
      <c r="X221" s="567"/>
      <c r="Y221" s="190"/>
      <c r="Z221" s="190"/>
      <c r="AA221" s="183"/>
      <c r="AB221" s="183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</row>
    <row r="222" spans="1:42" ht="13.5" hidden="1" customHeight="1" x14ac:dyDescent="0.25">
      <c r="A222" s="582" t="s">
        <v>12</v>
      </c>
      <c r="B222" s="698" t="s">
        <v>1135</v>
      </c>
      <c r="C222" s="679"/>
      <c r="D222" s="679"/>
      <c r="E222" s="680"/>
      <c r="F222" s="397"/>
      <c r="G222" s="481">
        <v>7000</v>
      </c>
      <c r="H222" s="490">
        <v>7000</v>
      </c>
      <c r="I222" s="490">
        <v>9000</v>
      </c>
      <c r="J222" s="586">
        <v>9000</v>
      </c>
      <c r="K222" s="231">
        <v>9000</v>
      </c>
      <c r="L222" s="231">
        <v>9000</v>
      </c>
      <c r="M222" s="231">
        <v>9000</v>
      </c>
      <c r="N222" s="231">
        <v>9000</v>
      </c>
      <c r="O222" s="244">
        <v>9000</v>
      </c>
      <c r="P222" s="231">
        <v>9000</v>
      </c>
      <c r="Q222" s="231">
        <v>9000</v>
      </c>
      <c r="R222" s="231">
        <v>9000</v>
      </c>
      <c r="S222" s="231">
        <v>9000</v>
      </c>
      <c r="T222" s="581">
        <v>9000</v>
      </c>
      <c r="U222" s="231">
        <v>9000</v>
      </c>
      <c r="V222" s="231">
        <v>9000</v>
      </c>
      <c r="W222" s="231">
        <v>0</v>
      </c>
      <c r="X222" s="567"/>
      <c r="Y222" s="190"/>
      <c r="Z222" s="190"/>
      <c r="AA222" s="183"/>
      <c r="AB222" s="183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</row>
    <row r="223" spans="1:42" ht="13.5" hidden="1" customHeight="1" x14ac:dyDescent="0.25">
      <c r="A223" s="456"/>
      <c r="B223" s="587"/>
      <c r="C223" s="741"/>
      <c r="D223" s="704"/>
      <c r="E223" s="704"/>
      <c r="F223" s="704"/>
      <c r="G223" s="194"/>
      <c r="H223" s="194"/>
      <c r="I223" s="194"/>
      <c r="J223" s="194"/>
      <c r="K223" s="500"/>
      <c r="L223" s="500"/>
      <c r="M223" s="500"/>
      <c r="N223" s="193"/>
      <c r="O223" s="501"/>
      <c r="P223" s="193"/>
      <c r="Q223" s="193"/>
      <c r="R223" s="219"/>
      <c r="S223" s="219"/>
      <c r="T223" s="194"/>
      <c r="U223" s="502"/>
      <c r="V223" s="588"/>
      <c r="W223" s="191"/>
      <c r="X223" s="402"/>
      <c r="Y223" s="190"/>
      <c r="Z223" s="190"/>
      <c r="AA223" s="183"/>
      <c r="AB223" s="183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</row>
    <row r="224" spans="1:42" ht="13.5" hidden="1" customHeight="1" x14ac:dyDescent="0.25">
      <c r="A224" s="456"/>
      <c r="B224" s="183"/>
      <c r="C224" s="479"/>
      <c r="D224" s="533"/>
      <c r="E224" s="533"/>
      <c r="F224" s="533"/>
      <c r="G224" s="194"/>
      <c r="H224" s="194"/>
      <c r="I224" s="194"/>
      <c r="J224" s="194"/>
      <c r="K224" s="500"/>
      <c r="L224" s="500"/>
      <c r="M224" s="500"/>
      <c r="N224" s="193"/>
      <c r="O224" s="501"/>
      <c r="P224" s="193"/>
      <c r="Q224" s="193"/>
      <c r="R224" s="498"/>
      <c r="S224" s="498"/>
      <c r="T224" s="219"/>
      <c r="U224" s="502"/>
      <c r="V224" s="588"/>
      <c r="W224" s="191"/>
      <c r="X224" s="402"/>
      <c r="Y224" s="190"/>
      <c r="Z224" s="190"/>
      <c r="AA224" s="183"/>
      <c r="AB224" s="183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</row>
    <row r="225" spans="1:42" ht="13.5" hidden="1" customHeight="1" x14ac:dyDescent="0.25">
      <c r="A225" s="456" t="s">
        <v>1136</v>
      </c>
      <c r="B225" s="183"/>
      <c r="C225" s="479"/>
      <c r="D225" s="533"/>
      <c r="E225" s="533"/>
      <c r="F225" s="533"/>
      <c r="G225" s="194"/>
      <c r="H225" s="194"/>
      <c r="I225" s="194"/>
      <c r="J225" s="194"/>
      <c r="K225" s="500"/>
      <c r="L225" s="500"/>
      <c r="M225" s="500"/>
      <c r="N225" s="193"/>
      <c r="O225" s="501"/>
      <c r="P225" s="193"/>
      <c r="Q225" s="193"/>
      <c r="R225" s="589"/>
      <c r="S225" s="589"/>
      <c r="T225" s="219"/>
      <c r="U225" s="502"/>
      <c r="V225" s="588"/>
      <c r="W225" s="191"/>
      <c r="X225" s="402"/>
      <c r="Y225" s="190"/>
      <c r="Z225" s="190"/>
      <c r="AA225" s="183"/>
      <c r="AB225" s="183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</row>
    <row r="226" spans="1:42" ht="13.5" hidden="1" customHeight="1" x14ac:dyDescent="0.25">
      <c r="A226" s="456"/>
      <c r="B226" s="183"/>
      <c r="C226" s="479"/>
      <c r="D226" s="533"/>
      <c r="E226" s="533"/>
      <c r="F226" s="533"/>
      <c r="G226" s="219"/>
      <c r="H226" s="219"/>
      <c r="I226" s="219"/>
      <c r="J226" s="500"/>
      <c r="K226" s="500"/>
      <c r="L226" s="500"/>
      <c r="M226" s="500"/>
      <c r="N226" s="193"/>
      <c r="O226" s="501"/>
      <c r="P226" s="193"/>
      <c r="Q226" s="193"/>
      <c r="R226" s="589"/>
      <c r="S226" s="219"/>
      <c r="T226" s="219"/>
      <c r="U226" s="502"/>
      <c r="V226" s="588"/>
      <c r="W226" s="191"/>
      <c r="X226" s="402"/>
      <c r="Y226" s="190"/>
      <c r="Z226" s="190"/>
      <c r="AA226" s="183"/>
      <c r="AB226" s="183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</row>
    <row r="227" spans="1:42" ht="13.5" hidden="1" customHeight="1" x14ac:dyDescent="0.25">
      <c r="A227" s="456"/>
      <c r="B227" s="183"/>
      <c r="C227" s="479"/>
      <c r="D227" s="533"/>
      <c r="E227" s="533"/>
      <c r="F227" s="533"/>
      <c r="G227" s="219"/>
      <c r="H227" s="219"/>
      <c r="I227" s="219"/>
      <c r="J227" s="500"/>
      <c r="K227" s="500"/>
      <c r="L227" s="500"/>
      <c r="M227" s="500"/>
      <c r="N227" s="193"/>
      <c r="O227" s="501"/>
      <c r="P227" s="193"/>
      <c r="Q227" s="193"/>
      <c r="R227" s="589"/>
      <c r="S227" s="219"/>
      <c r="T227" s="219"/>
      <c r="U227" s="502"/>
      <c r="V227" s="588"/>
      <c r="W227" s="191"/>
      <c r="X227" s="402"/>
      <c r="Y227" s="190"/>
      <c r="Z227" s="190"/>
      <c r="AA227" s="183"/>
      <c r="AB227" s="183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</row>
    <row r="228" spans="1:42" ht="13.5" hidden="1" customHeight="1" x14ac:dyDescent="0.25">
      <c r="A228" s="750" t="s">
        <v>1137</v>
      </c>
      <c r="B228" s="750"/>
      <c r="C228" s="750"/>
      <c r="D228" s="750"/>
      <c r="E228" s="750"/>
      <c r="F228" s="533"/>
      <c r="G228" s="219"/>
      <c r="H228" s="219"/>
      <c r="I228" s="219"/>
      <c r="J228" s="500"/>
      <c r="K228" s="500"/>
      <c r="L228" s="500"/>
      <c r="M228" s="500"/>
      <c r="N228" s="193"/>
      <c r="O228" s="501"/>
      <c r="P228" s="193"/>
      <c r="Q228" s="193"/>
      <c r="R228" s="219"/>
      <c r="S228" s="219"/>
      <c r="T228" s="219"/>
      <c r="U228" s="502"/>
      <c r="V228" s="588"/>
      <c r="W228" s="191"/>
      <c r="X228" s="402"/>
      <c r="Y228" s="190"/>
      <c r="Z228" s="190"/>
      <c r="AA228" s="183"/>
      <c r="AB228" s="183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</row>
    <row r="229" spans="1:42" ht="13.5" hidden="1" customHeight="1" x14ac:dyDescent="0.25">
      <c r="A229" s="751" t="s">
        <v>1138</v>
      </c>
      <c r="B229" s="751"/>
      <c r="C229" s="751"/>
      <c r="D229" s="751"/>
      <c r="E229" s="751"/>
      <c r="F229" s="533"/>
      <c r="G229" s="219"/>
      <c r="H229" s="219"/>
      <c r="I229" s="219"/>
      <c r="J229" s="500"/>
      <c r="K229" s="500"/>
      <c r="L229" s="500"/>
      <c r="M229" s="500"/>
      <c r="N229" s="193"/>
      <c r="O229" s="501"/>
      <c r="P229" s="193"/>
      <c r="Q229" s="193"/>
      <c r="R229" s="219"/>
      <c r="S229" s="219"/>
      <c r="T229" s="219"/>
      <c r="U229" s="502"/>
      <c r="V229" s="588"/>
      <c r="W229" s="191"/>
      <c r="X229" s="402"/>
      <c r="Y229" s="190"/>
      <c r="Z229" s="190"/>
      <c r="AA229" s="183"/>
      <c r="AB229" s="183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</row>
    <row r="230" spans="1:42" ht="13.5" hidden="1" customHeight="1" x14ac:dyDescent="0.25">
      <c r="A230" s="456"/>
      <c r="B230" s="183"/>
      <c r="C230" s="479"/>
      <c r="D230" s="533"/>
      <c r="E230" s="533"/>
      <c r="F230" s="533"/>
      <c r="G230" s="219"/>
      <c r="H230" s="219"/>
      <c r="I230" s="219"/>
      <c r="J230" s="500"/>
      <c r="K230" s="500"/>
      <c r="L230" s="500"/>
      <c r="M230" s="500"/>
      <c r="N230" s="193"/>
      <c r="O230" s="501"/>
      <c r="P230" s="193"/>
      <c r="Q230" s="193"/>
      <c r="R230" s="219"/>
      <c r="S230" s="219"/>
      <c r="T230" s="219"/>
      <c r="U230" s="502"/>
      <c r="V230" s="588"/>
      <c r="W230" s="191"/>
      <c r="X230" s="402"/>
      <c r="Y230" s="190"/>
      <c r="Z230" s="190"/>
      <c r="AA230" s="183"/>
      <c r="AB230" s="183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</row>
    <row r="231" spans="1:42" ht="13.5" hidden="1" customHeight="1" x14ac:dyDescent="0.25">
      <c r="A231" s="456"/>
      <c r="B231" s="183"/>
      <c r="C231" s="479"/>
      <c r="D231" s="533"/>
      <c r="E231" s="533"/>
      <c r="F231" s="533"/>
      <c r="G231" s="219"/>
      <c r="H231" s="219"/>
      <c r="I231" s="219"/>
      <c r="J231" s="500"/>
      <c r="K231" s="500"/>
      <c r="L231" s="500"/>
      <c r="M231" s="500"/>
      <c r="N231" s="193"/>
      <c r="O231" s="501"/>
      <c r="P231" s="193"/>
      <c r="Q231" s="193"/>
      <c r="R231" s="219"/>
      <c r="S231" s="219"/>
      <c r="T231" s="219"/>
      <c r="U231" s="502"/>
      <c r="V231" s="588"/>
      <c r="W231" s="191"/>
      <c r="X231" s="402"/>
      <c r="Y231" s="190"/>
      <c r="Z231" s="190"/>
      <c r="AA231" s="183"/>
      <c r="AB231" s="183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</row>
    <row r="232" spans="1:42" customFormat="1" ht="13.5" customHeight="1" x14ac:dyDescent="0.25"/>
    <row r="233" spans="1:42" customFormat="1" ht="13.5" customHeight="1" x14ac:dyDescent="0.25"/>
    <row r="234" spans="1:42" customFormat="1" ht="13.5" customHeight="1" x14ac:dyDescent="0.25"/>
    <row r="235" spans="1:42" customFormat="1" ht="13.5" customHeight="1" x14ac:dyDescent="0.25"/>
    <row r="236" spans="1:42" customFormat="1" ht="13.5" customHeight="1" x14ac:dyDescent="0.25"/>
    <row r="237" spans="1:42" customFormat="1" ht="13.5" customHeight="1" x14ac:dyDescent="0.25"/>
    <row r="238" spans="1:42" customFormat="1" ht="13.5" customHeight="1" x14ac:dyDescent="0.25"/>
    <row r="239" spans="1:42" customFormat="1" ht="13.5" customHeight="1" x14ac:dyDescent="0.25"/>
    <row r="240" spans="1:42" customFormat="1" ht="13.5" customHeight="1" x14ac:dyDescent="0.25"/>
    <row r="241" customFormat="1" ht="13.5" customHeight="1" x14ac:dyDescent="0.25"/>
    <row r="242" customFormat="1" ht="13.5" customHeight="1" x14ac:dyDescent="0.25"/>
    <row r="243" customFormat="1" ht="13.5" customHeight="1" x14ac:dyDescent="0.25"/>
    <row r="244" customFormat="1" ht="13.5" customHeight="1" x14ac:dyDescent="0.25"/>
    <row r="245" customFormat="1" ht="13.5" customHeight="1" x14ac:dyDescent="0.25"/>
    <row r="246" customFormat="1" ht="13.5" customHeight="1" x14ac:dyDescent="0.25"/>
    <row r="247" customFormat="1" ht="13.5" customHeight="1" x14ac:dyDescent="0.25"/>
    <row r="248" customFormat="1" ht="13.5" customHeight="1" x14ac:dyDescent="0.25"/>
    <row r="249" customFormat="1" ht="13.5" customHeight="1" x14ac:dyDescent="0.25"/>
    <row r="250" customFormat="1" ht="13.5" customHeight="1" x14ac:dyDescent="0.25"/>
    <row r="251" customFormat="1" ht="13.5" customHeight="1" x14ac:dyDescent="0.25"/>
    <row r="252" customFormat="1" ht="13.5" customHeight="1" x14ac:dyDescent="0.25"/>
    <row r="253" customFormat="1" ht="13.5" customHeight="1" x14ac:dyDescent="0.25"/>
    <row r="254" customFormat="1" ht="13.5" customHeight="1" x14ac:dyDescent="0.25"/>
    <row r="255" customFormat="1" ht="13.5" customHeight="1" x14ac:dyDescent="0.25"/>
    <row r="256" customFormat="1" ht="13.5" customHeight="1" x14ac:dyDescent="0.25"/>
    <row r="257" customFormat="1" ht="13.5" customHeight="1" x14ac:dyDescent="0.25"/>
    <row r="258" customFormat="1" ht="13.5" customHeight="1" x14ac:dyDescent="0.25"/>
    <row r="259" customFormat="1" ht="13.5" customHeight="1" x14ac:dyDescent="0.25"/>
    <row r="260" customFormat="1" ht="13.5" customHeight="1" x14ac:dyDescent="0.25"/>
    <row r="261" customFormat="1" ht="13.5" customHeight="1" x14ac:dyDescent="0.25"/>
    <row r="262" customFormat="1" ht="13.5" customHeight="1" x14ac:dyDescent="0.25"/>
    <row r="263" customFormat="1" ht="13.5" customHeight="1" x14ac:dyDescent="0.25"/>
    <row r="264" customFormat="1" ht="13.5" customHeight="1" x14ac:dyDescent="0.25"/>
    <row r="265" customFormat="1" ht="13.5" customHeight="1" x14ac:dyDescent="0.25"/>
    <row r="266" customFormat="1" ht="13.5" customHeight="1" x14ac:dyDescent="0.25"/>
    <row r="267" customFormat="1" ht="13.5" customHeight="1" x14ac:dyDescent="0.25"/>
    <row r="268" customFormat="1" ht="13.5" customHeight="1" x14ac:dyDescent="0.25"/>
    <row r="269" customFormat="1" ht="13.5" customHeight="1" x14ac:dyDescent="0.25"/>
    <row r="270" customFormat="1" ht="13.5" customHeight="1" x14ac:dyDescent="0.25"/>
    <row r="271" customFormat="1" ht="13.5" customHeight="1" x14ac:dyDescent="0.25"/>
    <row r="272" customFormat="1" ht="13.5" customHeight="1" x14ac:dyDescent="0.25"/>
    <row r="273" customFormat="1" ht="13.5" customHeight="1" x14ac:dyDescent="0.25"/>
    <row r="274" customFormat="1" ht="13.5" customHeight="1" x14ac:dyDescent="0.25"/>
    <row r="275" customFormat="1" ht="13.5" customHeight="1" x14ac:dyDescent="0.25"/>
    <row r="276" customFormat="1" ht="13.5" customHeight="1" x14ac:dyDescent="0.25"/>
    <row r="277" customFormat="1" ht="15" customHeight="1" x14ac:dyDescent="0.25"/>
    <row r="278" customFormat="1" ht="21.75" customHeight="1" x14ac:dyDescent="0.25"/>
    <row r="279" customFormat="1" ht="32.25" customHeight="1" x14ac:dyDescent="0.25"/>
    <row r="280" customFormat="1" ht="24" customHeight="1" x14ac:dyDescent="0.25"/>
    <row r="281" customFormat="1" ht="24" customHeight="1" x14ac:dyDescent="0.25"/>
    <row r="282" customFormat="1" ht="24" customHeight="1" x14ac:dyDescent="0.25"/>
    <row r="283" customFormat="1" ht="13.5" customHeight="1" x14ac:dyDescent="0.25"/>
    <row r="284" customFormat="1" ht="42" customHeight="1" x14ac:dyDescent="0.25"/>
    <row r="285" customFormat="1" ht="22.5" customHeight="1" x14ac:dyDescent="0.25"/>
    <row r="286" customFormat="1" ht="26.25" customHeight="1" x14ac:dyDescent="0.25"/>
    <row r="287" customFormat="1" ht="29.25" customHeight="1" x14ac:dyDescent="0.25"/>
    <row r="288" customFormat="1" ht="29.25" customHeight="1" x14ac:dyDescent="0.25"/>
    <row r="289" customFormat="1" ht="29.25" customHeight="1" x14ac:dyDescent="0.25"/>
    <row r="290" customFormat="1" ht="51.75" customHeight="1" x14ac:dyDescent="0.25"/>
    <row r="291" customFormat="1" ht="29.25" customHeight="1" x14ac:dyDescent="0.25"/>
    <row r="292" customFormat="1" ht="44.25" customHeight="1" x14ac:dyDescent="0.25"/>
    <row r="293" customFormat="1" ht="22.5" customHeight="1" x14ac:dyDescent="0.25"/>
    <row r="294" customFormat="1" ht="30" customHeight="1" x14ac:dyDescent="0.25"/>
    <row r="295" customFormat="1" ht="30" customHeight="1" x14ac:dyDescent="0.25"/>
    <row r="296" customFormat="1" ht="38.25" customHeight="1" x14ac:dyDescent="0.25"/>
    <row r="297" customFormat="1" ht="38.25" customHeight="1" x14ac:dyDescent="0.25"/>
    <row r="298" customFormat="1" ht="39" customHeight="1" x14ac:dyDescent="0.25"/>
    <row r="299" customFormat="1" ht="22.5" customHeight="1" x14ac:dyDescent="0.25"/>
    <row r="300" customFormat="1" ht="27.75" customHeight="1" x14ac:dyDescent="0.25"/>
    <row r="301" customFormat="1" ht="27.75" customHeight="1" x14ac:dyDescent="0.25"/>
    <row r="302" customFormat="1" ht="27.75" customHeight="1" x14ac:dyDescent="0.25"/>
    <row r="303" customFormat="1" ht="27" customHeight="1" x14ac:dyDescent="0.25"/>
    <row r="304" customFormat="1" ht="41.25" customHeight="1" x14ac:dyDescent="0.25"/>
    <row r="305" customFormat="1" ht="28.5" customHeight="1" x14ac:dyDescent="0.25"/>
    <row r="306" customFormat="1" ht="30.75" customHeight="1" x14ac:dyDescent="0.25"/>
    <row r="307" customFormat="1" ht="31.5" customHeight="1" x14ac:dyDescent="0.25"/>
    <row r="308" customFormat="1" ht="31.5" customHeight="1" x14ac:dyDescent="0.25"/>
    <row r="309" customFormat="1" ht="27.75" customHeight="1" x14ac:dyDescent="0.25"/>
    <row r="310" customFormat="1" ht="24.75" customHeight="1" x14ac:dyDescent="0.25"/>
    <row r="311" customFormat="1" ht="24.75" customHeight="1" x14ac:dyDescent="0.25"/>
    <row r="312" customFormat="1" ht="34.5" customHeight="1" x14ac:dyDescent="0.25"/>
    <row r="313" customFormat="1" ht="26.25" customHeight="1" x14ac:dyDescent="0.25"/>
    <row r="314" customFormat="1" ht="39.75" customHeight="1" x14ac:dyDescent="0.25"/>
    <row r="315" customFormat="1" ht="22.5" customHeight="1" x14ac:dyDescent="0.25"/>
    <row r="316" customFormat="1" ht="63" customHeight="1" x14ac:dyDescent="0.25"/>
    <row r="317" customFormat="1" ht="28.5" customHeight="1" x14ac:dyDescent="0.25"/>
    <row r="318" customFormat="1" ht="50.1" customHeight="1" x14ac:dyDescent="0.25"/>
    <row r="319" customFormat="1" ht="32.25" customHeight="1" x14ac:dyDescent="0.25"/>
    <row r="320" customFormat="1" ht="68.25" customHeight="1" x14ac:dyDescent="0.25"/>
    <row r="321" customFormat="1" ht="30" customHeight="1" x14ac:dyDescent="0.25"/>
    <row r="322" customFormat="1" ht="30" customHeight="1" x14ac:dyDescent="0.25"/>
    <row r="323" customFormat="1" ht="26.25" customHeight="1" x14ac:dyDescent="0.25"/>
    <row r="324" customFormat="1" ht="21.75" customHeight="1" x14ac:dyDescent="0.25"/>
    <row r="325" customFormat="1" ht="21.75" customHeight="1" x14ac:dyDescent="0.25"/>
    <row r="326" customFormat="1" ht="21.75" customHeight="1" x14ac:dyDescent="0.25"/>
    <row r="327" customFormat="1" ht="21.75" customHeight="1" x14ac:dyDescent="0.25"/>
    <row r="328" customFormat="1" ht="21.75" customHeight="1" x14ac:dyDescent="0.25"/>
    <row r="329" customFormat="1" ht="23.25" customHeight="1" x14ac:dyDescent="0.25"/>
    <row r="330" customFormat="1" ht="33" customHeight="1" x14ac:dyDescent="0.25"/>
    <row r="331" customFormat="1" ht="26.25" customHeight="1" x14ac:dyDescent="0.25"/>
    <row r="332" customFormat="1" ht="30" customHeight="1" x14ac:dyDescent="0.25"/>
    <row r="333" customFormat="1" ht="23.25" customHeight="1" x14ac:dyDescent="0.25"/>
    <row r="334" customFormat="1" ht="24.75" customHeight="1" x14ac:dyDescent="0.25"/>
    <row r="335" customFormat="1" ht="13.5" customHeight="1" x14ac:dyDescent="0.25"/>
    <row r="336" customFormat="1" ht="13.5" customHeight="1" x14ac:dyDescent="0.25"/>
    <row r="337" customFormat="1" ht="13.5" customHeight="1" x14ac:dyDescent="0.25"/>
    <row r="338" customFormat="1" ht="13.5" customHeight="1" x14ac:dyDescent="0.25"/>
    <row r="339" customFormat="1" ht="13.5" customHeight="1" x14ac:dyDescent="0.25"/>
    <row r="340" customFormat="1" ht="13.5" customHeight="1" x14ac:dyDescent="0.25"/>
    <row r="341" customFormat="1" ht="13.5" customHeight="1" x14ac:dyDescent="0.25"/>
    <row r="342" customFormat="1" ht="13.5" customHeight="1" x14ac:dyDescent="0.25"/>
    <row r="343" customFormat="1" ht="13.5" customHeight="1" x14ac:dyDescent="0.25"/>
    <row r="344" customFormat="1" ht="13.5" customHeight="1" x14ac:dyDescent="0.25"/>
    <row r="345" customFormat="1" ht="13.5" customHeight="1" x14ac:dyDescent="0.25"/>
    <row r="346" customFormat="1" ht="13.5" customHeight="1" x14ac:dyDescent="0.25"/>
    <row r="347" customFormat="1" ht="13.5" customHeight="1" x14ac:dyDescent="0.25"/>
    <row r="348" customFormat="1" ht="13.5" customHeight="1" x14ac:dyDescent="0.25"/>
    <row r="349" customFormat="1" ht="13.5" customHeight="1" x14ac:dyDescent="0.25"/>
    <row r="350" customFormat="1" ht="13.5" customHeight="1" x14ac:dyDescent="0.25"/>
    <row r="351" customFormat="1" ht="13.5" customHeight="1" x14ac:dyDescent="0.25"/>
    <row r="352" customFormat="1" ht="13.5" customHeight="1" x14ac:dyDescent="0.25"/>
    <row r="353" customFormat="1" ht="13.5" customHeight="1" x14ac:dyDescent="0.25"/>
    <row r="354" customFormat="1" ht="13.5" customHeight="1" x14ac:dyDescent="0.25"/>
    <row r="355" customFormat="1" ht="13.5" customHeight="1" x14ac:dyDescent="0.25"/>
    <row r="356" customFormat="1" ht="13.5" customHeight="1" x14ac:dyDescent="0.25"/>
    <row r="357" customFormat="1" ht="13.5" customHeight="1" x14ac:dyDescent="0.25"/>
    <row r="358" customFormat="1" ht="13.5" customHeight="1" x14ac:dyDescent="0.25"/>
    <row r="359" customFormat="1" ht="13.5" customHeight="1" x14ac:dyDescent="0.25"/>
    <row r="360" customFormat="1" ht="13.5" customHeight="1" x14ac:dyDescent="0.25"/>
    <row r="361" customFormat="1" ht="13.5" customHeight="1" x14ac:dyDescent="0.25"/>
    <row r="362" customFormat="1" ht="13.5" customHeight="1" x14ac:dyDescent="0.25"/>
    <row r="363" customFormat="1" ht="13.5" customHeight="1" x14ac:dyDescent="0.25"/>
    <row r="364" customFormat="1" ht="13.5" customHeight="1" x14ac:dyDescent="0.25"/>
    <row r="365" customFormat="1" ht="13.5" customHeight="1" x14ac:dyDescent="0.25"/>
    <row r="366" customFormat="1" ht="13.5" customHeight="1" x14ac:dyDescent="0.25"/>
    <row r="367" customFormat="1" ht="13.5" customHeight="1" x14ac:dyDescent="0.25"/>
    <row r="368" customFormat="1" ht="13.5" customHeight="1" x14ac:dyDescent="0.25"/>
    <row r="369" customFormat="1" ht="13.5" customHeight="1" x14ac:dyDescent="0.25"/>
    <row r="370" customFormat="1" ht="13.5" customHeight="1" x14ac:dyDescent="0.25"/>
    <row r="371" customFormat="1" ht="13.5" customHeight="1" x14ac:dyDescent="0.25"/>
    <row r="372" customFormat="1" ht="13.5" customHeight="1" x14ac:dyDescent="0.25"/>
    <row r="373" customFormat="1" ht="13.5" customHeight="1" x14ac:dyDescent="0.25"/>
    <row r="374" customFormat="1" ht="13.5" customHeight="1" x14ac:dyDescent="0.25"/>
    <row r="375" customFormat="1" ht="13.5" customHeight="1" x14ac:dyDescent="0.25"/>
    <row r="376" customFormat="1" ht="13.5" customHeight="1" x14ac:dyDescent="0.25"/>
    <row r="377" customFormat="1" ht="13.5" customHeight="1" x14ac:dyDescent="0.25"/>
    <row r="378" customFormat="1" ht="13.5" customHeight="1" x14ac:dyDescent="0.25"/>
    <row r="379" customFormat="1" ht="13.5" customHeight="1" x14ac:dyDescent="0.25"/>
    <row r="380" customFormat="1" ht="13.5" customHeight="1" x14ac:dyDescent="0.25"/>
    <row r="381" customFormat="1" ht="13.5" customHeight="1" x14ac:dyDescent="0.25"/>
    <row r="382" customFormat="1" ht="13.5" customHeight="1" x14ac:dyDescent="0.25"/>
    <row r="383" customFormat="1" ht="13.5" customHeight="1" x14ac:dyDescent="0.25"/>
    <row r="384" customFormat="1" ht="13.5" customHeight="1" x14ac:dyDescent="0.25"/>
    <row r="385" customFormat="1" ht="13.5" customHeight="1" x14ac:dyDescent="0.25"/>
    <row r="386" customFormat="1" ht="13.5" customHeight="1" x14ac:dyDescent="0.25"/>
    <row r="387" customFormat="1" ht="13.5" customHeight="1" x14ac:dyDescent="0.25"/>
    <row r="388" customFormat="1" ht="13.5" customHeight="1" x14ac:dyDescent="0.25"/>
    <row r="389" customFormat="1" ht="13.5" customHeight="1" x14ac:dyDescent="0.25"/>
    <row r="390" customFormat="1" ht="13.5" customHeight="1" x14ac:dyDescent="0.25"/>
    <row r="391" customFormat="1" ht="13.5" customHeight="1" x14ac:dyDescent="0.25"/>
    <row r="392" customFormat="1" ht="13.5" customHeight="1" x14ac:dyDescent="0.25"/>
    <row r="393" customFormat="1" ht="13.5" customHeight="1" x14ac:dyDescent="0.25"/>
    <row r="394" customFormat="1" ht="13.5" customHeight="1" x14ac:dyDescent="0.25"/>
    <row r="395" customFormat="1" ht="13.5" customHeight="1" x14ac:dyDescent="0.25"/>
    <row r="396" customFormat="1" ht="13.5" customHeight="1" x14ac:dyDescent="0.25"/>
    <row r="397" customFormat="1" ht="13.5" customHeight="1" x14ac:dyDescent="0.25"/>
    <row r="398" customFormat="1" ht="13.5" customHeight="1" x14ac:dyDescent="0.25"/>
    <row r="399" customFormat="1" ht="13.5" customHeight="1" x14ac:dyDescent="0.25"/>
    <row r="400" customFormat="1" ht="13.5" customHeight="1" x14ac:dyDescent="0.25"/>
    <row r="401" customFormat="1" ht="13.5" customHeight="1" x14ac:dyDescent="0.25"/>
    <row r="402" customFormat="1" ht="13.5" customHeight="1" x14ac:dyDescent="0.25"/>
    <row r="403" customFormat="1" ht="13.5" customHeight="1" x14ac:dyDescent="0.25"/>
    <row r="404" customFormat="1" ht="13.5" customHeight="1" x14ac:dyDescent="0.25"/>
    <row r="405" customFormat="1" ht="13.5" customHeight="1" x14ac:dyDescent="0.25"/>
    <row r="406" customFormat="1" ht="13.5" customHeight="1" x14ac:dyDescent="0.25"/>
    <row r="407" customFormat="1" ht="13.5" customHeight="1" x14ac:dyDescent="0.25"/>
    <row r="408" customFormat="1" ht="13.5" customHeight="1" x14ac:dyDescent="0.25"/>
    <row r="409" customFormat="1" ht="13.5" customHeight="1" x14ac:dyDescent="0.25"/>
    <row r="410" customFormat="1" ht="13.5" customHeight="1" x14ac:dyDescent="0.25"/>
    <row r="411" customFormat="1" ht="13.5" customHeight="1" x14ac:dyDescent="0.25"/>
    <row r="412" customFormat="1" ht="13.5" customHeight="1" x14ac:dyDescent="0.25"/>
    <row r="413" customFormat="1" ht="13.5" customHeight="1" x14ac:dyDescent="0.25"/>
    <row r="414" customFormat="1" ht="13.5" customHeight="1" x14ac:dyDescent="0.25"/>
    <row r="415" customFormat="1" ht="13.5" customHeight="1" x14ac:dyDescent="0.25"/>
    <row r="416" customFormat="1" ht="13.5" customHeight="1" x14ac:dyDescent="0.25"/>
    <row r="417" customFormat="1" ht="13.5" customHeight="1" x14ac:dyDescent="0.25"/>
    <row r="418" customFormat="1" ht="13.5" customHeight="1" x14ac:dyDescent="0.25"/>
    <row r="419" customFormat="1" ht="13.5" customHeight="1" x14ac:dyDescent="0.25"/>
    <row r="420" customFormat="1" ht="13.5" customHeight="1" x14ac:dyDescent="0.25"/>
    <row r="421" customFormat="1" ht="13.5" customHeight="1" x14ac:dyDescent="0.25"/>
    <row r="422" customFormat="1" ht="13.5" customHeight="1" x14ac:dyDescent="0.25"/>
    <row r="423" customFormat="1" ht="13.5" customHeight="1" x14ac:dyDescent="0.25"/>
    <row r="424" customFormat="1" ht="13.5" customHeight="1" x14ac:dyDescent="0.25"/>
    <row r="425" customFormat="1" ht="13.5" customHeight="1" x14ac:dyDescent="0.25"/>
    <row r="426" customFormat="1" ht="13.5" customHeight="1" x14ac:dyDescent="0.25"/>
    <row r="427" customFormat="1" ht="13.5" customHeight="1" x14ac:dyDescent="0.25"/>
    <row r="428" customFormat="1" ht="13.5" customHeight="1" x14ac:dyDescent="0.25"/>
    <row r="429" customFormat="1" ht="13.5" customHeight="1" x14ac:dyDescent="0.25"/>
    <row r="430" customFormat="1" ht="13.5" customHeight="1" x14ac:dyDescent="0.25"/>
    <row r="431" customFormat="1" ht="13.5" customHeight="1" x14ac:dyDescent="0.25"/>
    <row r="432" customFormat="1" ht="13.5" customHeight="1" x14ac:dyDescent="0.25"/>
    <row r="433" customFormat="1" ht="13.5" customHeight="1" x14ac:dyDescent="0.25"/>
    <row r="434" customFormat="1" ht="13.5" customHeight="1" x14ac:dyDescent="0.25"/>
    <row r="435" customFormat="1" ht="13.5" customHeight="1" x14ac:dyDescent="0.25"/>
    <row r="436" customFormat="1" ht="13.5" customHeight="1" x14ac:dyDescent="0.25"/>
    <row r="437" customFormat="1" ht="13.5" customHeight="1" x14ac:dyDescent="0.25"/>
    <row r="438" customFormat="1" ht="13.5" customHeight="1" x14ac:dyDescent="0.25"/>
    <row r="439" customFormat="1" ht="13.5" customHeight="1" x14ac:dyDescent="0.25"/>
    <row r="440" customFormat="1" ht="13.5" customHeight="1" x14ac:dyDescent="0.25"/>
    <row r="441" customFormat="1" ht="13.5" customHeight="1" x14ac:dyDescent="0.25"/>
    <row r="442" customFormat="1" ht="13.5" customHeight="1" x14ac:dyDescent="0.25"/>
    <row r="443" customFormat="1" ht="13.5" customHeight="1" x14ac:dyDescent="0.25"/>
    <row r="444" customFormat="1" ht="13.5" customHeight="1" x14ac:dyDescent="0.25"/>
    <row r="445" customFormat="1" ht="13.5" customHeight="1" x14ac:dyDescent="0.25"/>
    <row r="446" customFormat="1" ht="13.5" customHeight="1" x14ac:dyDescent="0.25"/>
    <row r="447" customFormat="1" ht="13.5" customHeight="1" x14ac:dyDescent="0.25"/>
    <row r="448" customFormat="1" ht="13.5" customHeight="1" x14ac:dyDescent="0.25"/>
    <row r="449" customFormat="1" ht="13.5" customHeight="1" x14ac:dyDescent="0.25"/>
    <row r="450" customFormat="1" ht="13.5" customHeight="1" x14ac:dyDescent="0.25"/>
    <row r="451" customFormat="1" ht="13.5" customHeight="1" x14ac:dyDescent="0.25"/>
    <row r="452" customFormat="1" ht="13.5" customHeight="1" x14ac:dyDescent="0.25"/>
    <row r="453" customFormat="1" ht="13.5" customHeight="1" x14ac:dyDescent="0.25"/>
    <row r="454" customFormat="1" ht="13.5" customHeight="1" x14ac:dyDescent="0.25"/>
    <row r="455" customFormat="1" ht="13.5" customHeight="1" x14ac:dyDescent="0.25"/>
    <row r="456" customFormat="1" ht="13.5" customHeight="1" x14ac:dyDescent="0.25"/>
    <row r="457" customFormat="1" ht="13.5" customHeight="1" x14ac:dyDescent="0.25"/>
    <row r="458" customFormat="1" ht="13.5" customHeight="1" x14ac:dyDescent="0.25"/>
    <row r="459" customFormat="1" ht="13.5" customHeight="1" x14ac:dyDescent="0.25"/>
    <row r="460" customFormat="1" ht="13.5" customHeight="1" x14ac:dyDescent="0.25"/>
    <row r="461" customFormat="1" ht="13.5" customHeight="1" x14ac:dyDescent="0.25"/>
    <row r="462" customFormat="1" ht="13.5" customHeight="1" x14ac:dyDescent="0.25"/>
    <row r="463" customFormat="1" ht="13.5" customHeight="1" x14ac:dyDescent="0.25"/>
    <row r="464" customFormat="1" ht="13.5" customHeight="1" x14ac:dyDescent="0.25"/>
    <row r="465" customFormat="1" ht="13.5" customHeight="1" x14ac:dyDescent="0.25"/>
    <row r="466" customFormat="1" ht="13.5" customHeight="1" x14ac:dyDescent="0.25"/>
    <row r="467" customFormat="1" ht="13.5" customHeight="1" x14ac:dyDescent="0.25"/>
    <row r="468" customFormat="1" ht="13.5" customHeight="1" x14ac:dyDescent="0.25"/>
    <row r="469" customFormat="1" ht="13.5" customHeight="1" x14ac:dyDescent="0.25"/>
    <row r="470" customFormat="1" ht="13.5" customHeight="1" x14ac:dyDescent="0.25"/>
    <row r="471" customFormat="1" ht="13.5" customHeight="1" x14ac:dyDescent="0.25"/>
    <row r="472" customFormat="1" ht="13.5" customHeight="1" x14ac:dyDescent="0.25"/>
    <row r="473" customFormat="1" ht="13.5" customHeight="1" x14ac:dyDescent="0.25"/>
    <row r="474" customFormat="1" ht="13.5" customHeight="1" x14ac:dyDescent="0.25"/>
    <row r="475" customFormat="1" ht="13.5" customHeight="1" x14ac:dyDescent="0.25"/>
    <row r="476" customFormat="1" ht="13.5" customHeight="1" x14ac:dyDescent="0.25"/>
    <row r="477" customFormat="1" ht="13.5" customHeight="1" x14ac:dyDescent="0.25"/>
    <row r="478" customFormat="1" ht="13.5" customHeight="1" x14ac:dyDescent="0.25"/>
    <row r="479" customFormat="1" ht="13.5" customHeight="1" x14ac:dyDescent="0.25"/>
    <row r="480" customFormat="1" ht="13.5" customHeight="1" x14ac:dyDescent="0.25"/>
    <row r="481" customFormat="1" ht="13.5" customHeight="1" x14ac:dyDescent="0.25"/>
    <row r="482" customFormat="1" ht="13.5" customHeight="1" x14ac:dyDescent="0.25"/>
    <row r="483" customFormat="1" ht="13.5" customHeight="1" x14ac:dyDescent="0.25"/>
    <row r="484" customFormat="1" ht="13.5" customHeight="1" x14ac:dyDescent="0.25"/>
    <row r="485" customFormat="1" ht="13.5" customHeight="1" x14ac:dyDescent="0.25"/>
    <row r="486" customFormat="1" ht="13.5" customHeight="1" x14ac:dyDescent="0.25"/>
    <row r="487" customFormat="1" ht="13.5" customHeight="1" x14ac:dyDescent="0.25"/>
    <row r="488" customFormat="1" ht="13.5" customHeight="1" x14ac:dyDescent="0.25"/>
    <row r="489" customFormat="1" ht="13.5" customHeight="1" x14ac:dyDescent="0.25"/>
    <row r="490" customFormat="1" ht="13.5" customHeight="1" x14ac:dyDescent="0.25"/>
    <row r="491" customFormat="1" ht="13.5" customHeight="1" x14ac:dyDescent="0.25"/>
    <row r="492" customFormat="1" ht="13.5" customHeight="1" x14ac:dyDescent="0.25"/>
    <row r="493" customFormat="1" ht="13.5" customHeight="1" x14ac:dyDescent="0.25"/>
    <row r="494" customFormat="1" ht="13.5" customHeight="1" x14ac:dyDescent="0.25"/>
    <row r="495" customFormat="1" ht="13.5" customHeight="1" x14ac:dyDescent="0.25"/>
    <row r="496" customFormat="1" ht="13.5" customHeight="1" x14ac:dyDescent="0.25"/>
    <row r="497" customFormat="1" ht="13.5" customHeight="1" x14ac:dyDescent="0.25"/>
    <row r="498" customFormat="1" ht="13.5" customHeight="1" x14ac:dyDescent="0.25"/>
    <row r="499" customFormat="1" ht="13.5" customHeight="1" x14ac:dyDescent="0.25"/>
    <row r="500" customFormat="1" ht="13.5" customHeight="1" x14ac:dyDescent="0.25"/>
    <row r="501" customFormat="1" ht="13.5" customHeight="1" x14ac:dyDescent="0.25"/>
    <row r="502" customFormat="1" ht="13.5" customHeight="1" x14ac:dyDescent="0.25"/>
    <row r="503" customFormat="1" ht="13.5" customHeight="1" x14ac:dyDescent="0.25"/>
    <row r="504" customFormat="1" ht="13.5" customHeight="1" x14ac:dyDescent="0.25"/>
    <row r="505" customFormat="1" ht="13.5" customHeight="1" x14ac:dyDescent="0.25"/>
    <row r="506" customFormat="1" ht="13.5" customHeight="1" x14ac:dyDescent="0.25"/>
    <row r="507" customFormat="1" ht="13.5" customHeight="1" x14ac:dyDescent="0.25"/>
    <row r="508" customFormat="1" ht="13.5" customHeight="1" x14ac:dyDescent="0.25"/>
    <row r="509" customFormat="1" ht="13.5" customHeight="1" x14ac:dyDescent="0.25"/>
    <row r="510" customFormat="1" ht="13.5" customHeight="1" x14ac:dyDescent="0.25"/>
    <row r="511" customFormat="1" ht="13.5" customHeight="1" x14ac:dyDescent="0.25"/>
    <row r="512" customFormat="1" ht="13.5" customHeight="1" x14ac:dyDescent="0.25"/>
    <row r="513" customFormat="1" ht="13.5" customHeight="1" x14ac:dyDescent="0.25"/>
    <row r="514" customFormat="1" ht="13.5" customHeight="1" x14ac:dyDescent="0.25"/>
    <row r="515" customFormat="1" ht="13.5" customHeight="1" x14ac:dyDescent="0.25"/>
    <row r="516" customFormat="1" ht="13.5" customHeight="1" x14ac:dyDescent="0.25"/>
    <row r="517" customFormat="1" ht="13.5" customHeight="1" x14ac:dyDescent="0.25"/>
    <row r="518" customFormat="1" ht="13.5" customHeight="1" x14ac:dyDescent="0.25"/>
    <row r="519" customFormat="1" ht="13.5" customHeight="1" x14ac:dyDescent="0.25"/>
    <row r="520" customFormat="1" ht="13.5" customHeight="1" x14ac:dyDescent="0.25"/>
    <row r="521" customFormat="1" ht="13.5" customHeight="1" x14ac:dyDescent="0.25"/>
    <row r="522" customFormat="1" ht="13.5" customHeight="1" x14ac:dyDescent="0.25"/>
    <row r="523" customFormat="1" ht="13.5" customHeight="1" x14ac:dyDescent="0.25"/>
    <row r="524" customFormat="1" ht="13.5" customHeight="1" x14ac:dyDescent="0.25"/>
    <row r="525" customFormat="1" ht="13.5" customHeight="1" x14ac:dyDescent="0.25"/>
    <row r="526" customFormat="1" ht="13.5" customHeight="1" x14ac:dyDescent="0.25"/>
    <row r="527" customFormat="1" ht="13.5" customHeight="1" x14ac:dyDescent="0.25"/>
    <row r="528" customFormat="1" ht="13.5" customHeight="1" x14ac:dyDescent="0.25"/>
    <row r="529" customFormat="1" ht="13.5" customHeight="1" x14ac:dyDescent="0.25"/>
    <row r="530" customFormat="1" ht="13.5" customHeight="1" x14ac:dyDescent="0.25"/>
    <row r="531" customFormat="1" ht="13.5" customHeight="1" x14ac:dyDescent="0.25"/>
    <row r="532" customFormat="1" ht="13.5" customHeight="1" x14ac:dyDescent="0.25"/>
    <row r="533" customFormat="1" ht="13.5" customHeight="1" x14ac:dyDescent="0.25"/>
    <row r="534" customFormat="1" ht="13.5" customHeight="1" x14ac:dyDescent="0.25"/>
    <row r="535" customFormat="1" ht="13.5" customHeight="1" x14ac:dyDescent="0.25"/>
    <row r="536" customFormat="1" ht="13.5" customHeight="1" x14ac:dyDescent="0.25"/>
    <row r="537" customFormat="1" ht="13.5" customHeight="1" x14ac:dyDescent="0.25"/>
    <row r="538" customFormat="1" ht="13.5" customHeight="1" x14ac:dyDescent="0.25"/>
    <row r="539" customFormat="1" ht="13.5" customHeight="1" x14ac:dyDescent="0.25"/>
    <row r="540" customFormat="1" ht="13.5" customHeight="1" x14ac:dyDescent="0.25"/>
    <row r="541" customFormat="1" ht="13.5" customHeight="1" x14ac:dyDescent="0.25"/>
    <row r="542" customFormat="1" ht="13.5" customHeight="1" x14ac:dyDescent="0.25"/>
    <row r="543" customFormat="1" ht="13.5" customHeight="1" x14ac:dyDescent="0.25"/>
    <row r="544" customFormat="1" ht="13.5" customHeight="1" x14ac:dyDescent="0.25"/>
    <row r="545" customFormat="1" ht="13.5" customHeight="1" x14ac:dyDescent="0.25"/>
    <row r="546" customFormat="1" ht="13.5" customHeight="1" x14ac:dyDescent="0.25"/>
    <row r="547" customFormat="1" ht="13.5" customHeight="1" x14ac:dyDescent="0.25"/>
    <row r="548" customFormat="1" ht="13.5" customHeight="1" x14ac:dyDescent="0.25"/>
    <row r="549" customFormat="1" ht="13.5" customHeight="1" x14ac:dyDescent="0.25"/>
    <row r="550" customFormat="1" ht="13.5" customHeight="1" x14ac:dyDescent="0.25"/>
    <row r="551" customFormat="1" ht="13.5" customHeight="1" x14ac:dyDescent="0.25"/>
    <row r="552" customFormat="1" ht="13.5" customHeight="1" x14ac:dyDescent="0.25"/>
    <row r="553" customFormat="1" ht="13.5" customHeight="1" x14ac:dyDescent="0.25"/>
    <row r="554" customFormat="1" ht="13.5" customHeight="1" x14ac:dyDescent="0.25"/>
    <row r="555" customFormat="1" ht="13.5" customHeight="1" x14ac:dyDescent="0.25"/>
    <row r="556" customFormat="1" ht="13.5" customHeight="1" x14ac:dyDescent="0.25"/>
    <row r="557" customFormat="1" ht="13.5" customHeight="1" x14ac:dyDescent="0.25"/>
    <row r="558" customFormat="1" ht="13.5" customHeight="1" x14ac:dyDescent="0.25"/>
    <row r="559" customFormat="1" ht="13.5" customHeight="1" x14ac:dyDescent="0.25"/>
    <row r="560" customFormat="1" ht="13.5" customHeight="1" x14ac:dyDescent="0.25"/>
    <row r="561" customFormat="1" ht="13.5" customHeight="1" x14ac:dyDescent="0.25"/>
    <row r="562" customFormat="1" ht="13.5" customHeight="1" x14ac:dyDescent="0.25"/>
    <row r="563" customFormat="1" ht="13.5" customHeight="1" x14ac:dyDescent="0.25"/>
    <row r="564" customFormat="1" ht="13.5" customHeight="1" x14ac:dyDescent="0.25"/>
    <row r="565" customFormat="1" ht="13.5" customHeight="1" x14ac:dyDescent="0.25"/>
    <row r="566" customFormat="1" ht="13.5" customHeight="1" x14ac:dyDescent="0.25"/>
    <row r="567" customFormat="1" ht="13.5" customHeight="1" x14ac:dyDescent="0.25"/>
    <row r="568" customFormat="1" ht="13.5" customHeight="1" x14ac:dyDescent="0.25"/>
    <row r="569" customFormat="1" ht="13.5" customHeight="1" x14ac:dyDescent="0.25"/>
    <row r="570" customFormat="1" ht="13.5" customHeight="1" x14ac:dyDescent="0.25"/>
    <row r="571" customFormat="1" ht="13.5" customHeight="1" x14ac:dyDescent="0.25"/>
    <row r="572" customFormat="1" ht="13.5" customHeight="1" x14ac:dyDescent="0.25"/>
    <row r="573" customFormat="1" ht="13.5" customHeight="1" x14ac:dyDescent="0.25"/>
    <row r="574" customFormat="1" ht="13.5" customHeight="1" x14ac:dyDescent="0.25"/>
    <row r="575" customFormat="1" ht="13.5" customHeight="1" x14ac:dyDescent="0.25"/>
    <row r="576" customFormat="1" ht="13.5" customHeight="1" x14ac:dyDescent="0.25"/>
    <row r="577" customFormat="1" ht="13.5" customHeight="1" x14ac:dyDescent="0.25"/>
    <row r="578" customFormat="1" ht="13.5" customHeight="1" x14ac:dyDescent="0.25"/>
    <row r="579" customFormat="1" ht="13.5" customHeight="1" x14ac:dyDescent="0.25"/>
    <row r="580" customFormat="1" ht="13.5" customHeight="1" x14ac:dyDescent="0.25"/>
    <row r="581" customFormat="1" ht="13.5" customHeight="1" x14ac:dyDescent="0.25"/>
    <row r="582" customFormat="1" ht="13.5" customHeight="1" x14ac:dyDescent="0.25"/>
    <row r="583" customFormat="1" ht="13.5" customHeight="1" x14ac:dyDescent="0.25"/>
    <row r="584" customFormat="1" ht="13.5" customHeight="1" x14ac:dyDescent="0.25"/>
    <row r="585" customFormat="1" ht="13.5" customHeight="1" x14ac:dyDescent="0.25"/>
    <row r="586" customFormat="1" ht="13.5" customHeight="1" x14ac:dyDescent="0.25"/>
    <row r="587" customFormat="1" ht="13.5" customHeight="1" x14ac:dyDescent="0.25"/>
    <row r="588" customFormat="1" ht="13.5" customHeight="1" x14ac:dyDescent="0.25"/>
    <row r="589" customFormat="1" ht="13.5" customHeight="1" x14ac:dyDescent="0.25"/>
    <row r="590" customFormat="1" ht="13.5" customHeight="1" x14ac:dyDescent="0.25"/>
    <row r="591" customFormat="1" ht="13.5" customHeight="1" x14ac:dyDescent="0.25"/>
    <row r="592" customFormat="1" ht="13.5" customHeight="1" x14ac:dyDescent="0.25"/>
    <row r="593" spans="4:23" customFormat="1" ht="13.5" customHeight="1" x14ac:dyDescent="0.25"/>
    <row r="594" spans="4:23" customFormat="1" ht="13.5" customHeight="1" x14ac:dyDescent="0.25"/>
    <row r="595" spans="4:23" customFormat="1" ht="13.5" customHeight="1" x14ac:dyDescent="0.25"/>
    <row r="596" spans="4:23" customFormat="1" ht="13.5" customHeight="1" x14ac:dyDescent="0.25"/>
    <row r="597" spans="4:23" customFormat="1" ht="13.5" customHeight="1" x14ac:dyDescent="0.25"/>
    <row r="598" spans="4:23" customFormat="1" ht="13.5" customHeight="1" x14ac:dyDescent="0.25"/>
    <row r="599" spans="4:23" ht="13.5" customHeight="1" x14ac:dyDescent="0.25">
      <c r="D599" s="503"/>
      <c r="E599" s="503"/>
      <c r="U599" s="588"/>
      <c r="V599" s="588"/>
      <c r="W599" s="195"/>
    </row>
    <row r="600" spans="4:23" ht="13.5" customHeight="1" x14ac:dyDescent="0.25">
      <c r="D600" s="503"/>
      <c r="E600" s="503"/>
      <c r="U600" s="588"/>
      <c r="V600" s="588"/>
      <c r="W600" s="195"/>
    </row>
    <row r="601" spans="4:23" ht="13.5" customHeight="1" x14ac:dyDescent="0.25">
      <c r="D601" s="503"/>
      <c r="E601" s="503"/>
      <c r="U601" s="588"/>
      <c r="V601" s="588"/>
      <c r="W601" s="195"/>
    </row>
    <row r="602" spans="4:23" ht="13.5" customHeight="1" x14ac:dyDescent="0.25">
      <c r="D602" s="503"/>
      <c r="E602" s="503"/>
      <c r="U602" s="588"/>
      <c r="V602" s="588"/>
      <c r="W602" s="195"/>
    </row>
    <row r="603" spans="4:23" ht="13.5" customHeight="1" x14ac:dyDescent="0.25">
      <c r="D603" s="503"/>
      <c r="E603" s="503"/>
      <c r="U603" s="588"/>
      <c r="V603" s="588"/>
      <c r="W603" s="195"/>
    </row>
    <row r="604" spans="4:23" ht="13.5" customHeight="1" x14ac:dyDescent="0.25">
      <c r="D604" s="503"/>
      <c r="E604" s="503"/>
      <c r="U604" s="588"/>
      <c r="V604" s="588"/>
      <c r="W604" s="195"/>
    </row>
    <row r="605" spans="4:23" ht="13.5" customHeight="1" x14ac:dyDescent="0.25">
      <c r="D605" s="503"/>
      <c r="E605" s="503"/>
      <c r="U605" s="588"/>
      <c r="V605" s="588"/>
      <c r="W605" s="195"/>
    </row>
    <row r="606" spans="4:23" ht="13.5" customHeight="1" x14ac:dyDescent="0.25">
      <c r="D606" s="503"/>
      <c r="E606" s="503"/>
      <c r="U606" s="588"/>
      <c r="V606" s="588"/>
      <c r="W606" s="195"/>
    </row>
    <row r="607" spans="4:23" ht="13.5" customHeight="1" x14ac:dyDescent="0.25">
      <c r="D607" s="503"/>
      <c r="E607" s="503"/>
      <c r="U607" s="588"/>
      <c r="V607" s="588"/>
      <c r="W607" s="195"/>
    </row>
    <row r="608" spans="4:23" ht="13.5" customHeight="1" x14ac:dyDescent="0.25">
      <c r="D608" s="503"/>
      <c r="E608" s="503"/>
      <c r="U608" s="588"/>
      <c r="V608" s="588"/>
      <c r="W608" s="195"/>
    </row>
    <row r="609" spans="4:23" ht="13.5" customHeight="1" x14ac:dyDescent="0.25">
      <c r="D609" s="503"/>
      <c r="E609" s="503"/>
      <c r="U609" s="588"/>
      <c r="V609" s="588"/>
      <c r="W609" s="195"/>
    </row>
    <row r="610" spans="4:23" ht="13.5" customHeight="1" x14ac:dyDescent="0.25">
      <c r="D610" s="503"/>
      <c r="E610" s="503"/>
      <c r="U610" s="588"/>
      <c r="V610" s="588"/>
      <c r="W610" s="195"/>
    </row>
    <row r="611" spans="4:23" ht="13.5" customHeight="1" x14ac:dyDescent="0.25">
      <c r="D611" s="503"/>
      <c r="E611" s="503"/>
      <c r="U611" s="588"/>
      <c r="V611" s="588"/>
      <c r="W611" s="195"/>
    </row>
    <row r="612" spans="4:23" ht="13.5" customHeight="1" x14ac:dyDescent="0.25">
      <c r="D612" s="503"/>
      <c r="E612" s="503"/>
      <c r="U612" s="588"/>
      <c r="V612" s="588"/>
      <c r="W612" s="195"/>
    </row>
    <row r="613" spans="4:23" ht="13.5" customHeight="1" x14ac:dyDescent="0.25">
      <c r="D613" s="503"/>
      <c r="E613" s="503"/>
      <c r="U613" s="588"/>
      <c r="V613" s="588"/>
      <c r="W613" s="195"/>
    </row>
    <row r="614" spans="4:23" ht="13.5" customHeight="1" x14ac:dyDescent="0.25">
      <c r="D614" s="503"/>
      <c r="E614" s="503"/>
      <c r="U614" s="588"/>
      <c r="V614" s="588"/>
      <c r="W614" s="195"/>
    </row>
    <row r="615" spans="4:23" ht="13.5" customHeight="1" x14ac:dyDescent="0.25">
      <c r="D615" s="503"/>
      <c r="E615" s="503"/>
      <c r="U615" s="588"/>
      <c r="V615" s="588"/>
      <c r="W615" s="195"/>
    </row>
    <row r="616" spans="4:23" ht="13.5" customHeight="1" x14ac:dyDescent="0.25">
      <c r="D616" s="503"/>
      <c r="E616" s="503"/>
      <c r="U616" s="588"/>
      <c r="V616" s="588"/>
      <c r="W616" s="195"/>
    </row>
    <row r="617" spans="4:23" ht="13.5" customHeight="1" x14ac:dyDescent="0.25">
      <c r="D617" s="503"/>
      <c r="E617" s="503"/>
      <c r="U617" s="588"/>
      <c r="V617" s="588"/>
      <c r="W617" s="195"/>
    </row>
    <row r="618" spans="4:23" ht="13.5" customHeight="1" x14ac:dyDescent="0.25">
      <c r="D618" s="503"/>
      <c r="E618" s="503"/>
      <c r="U618" s="588"/>
      <c r="V618" s="588"/>
      <c r="W618" s="195"/>
    </row>
    <row r="619" spans="4:23" ht="13.5" customHeight="1" x14ac:dyDescent="0.25">
      <c r="D619" s="503"/>
      <c r="E619" s="503"/>
      <c r="U619" s="588"/>
      <c r="V619" s="588"/>
      <c r="W619" s="195"/>
    </row>
    <row r="620" spans="4:23" ht="13.5" customHeight="1" x14ac:dyDescent="0.25">
      <c r="D620" s="503"/>
      <c r="E620" s="503"/>
      <c r="U620" s="588"/>
      <c r="V620" s="588"/>
      <c r="W620" s="195"/>
    </row>
    <row r="621" spans="4:23" ht="13.5" customHeight="1" x14ac:dyDescent="0.25">
      <c r="D621" s="503"/>
      <c r="E621" s="503"/>
      <c r="U621" s="588"/>
      <c r="V621" s="588"/>
      <c r="W621" s="195"/>
    </row>
    <row r="622" spans="4:23" ht="13.5" customHeight="1" x14ac:dyDescent="0.25">
      <c r="D622" s="503"/>
      <c r="E622" s="503"/>
      <c r="U622" s="588"/>
      <c r="V622" s="588"/>
      <c r="W622" s="195"/>
    </row>
    <row r="623" spans="4:23" ht="13.5" customHeight="1" x14ac:dyDescent="0.25">
      <c r="D623" s="503"/>
      <c r="E623" s="503"/>
      <c r="U623" s="588"/>
      <c r="V623" s="588"/>
      <c r="W623" s="195"/>
    </row>
    <row r="624" spans="4:23" ht="13.5" customHeight="1" x14ac:dyDescent="0.25">
      <c r="D624" s="503"/>
      <c r="E624" s="503"/>
      <c r="U624" s="588"/>
      <c r="V624" s="588"/>
      <c r="W624" s="195"/>
    </row>
    <row r="625" spans="4:23" ht="13.5" customHeight="1" x14ac:dyDescent="0.25">
      <c r="D625" s="503"/>
      <c r="E625" s="503"/>
      <c r="U625" s="588"/>
      <c r="V625" s="588"/>
      <c r="W625" s="195"/>
    </row>
    <row r="626" spans="4:23" ht="13.5" customHeight="1" x14ac:dyDescent="0.25">
      <c r="D626" s="503"/>
      <c r="E626" s="503"/>
      <c r="U626" s="588"/>
      <c r="V626" s="588"/>
      <c r="W626" s="195"/>
    </row>
    <row r="627" spans="4:23" ht="13.5" customHeight="1" x14ac:dyDescent="0.25">
      <c r="D627" s="503"/>
      <c r="E627" s="503"/>
      <c r="U627" s="588"/>
      <c r="V627" s="588"/>
      <c r="W627" s="195"/>
    </row>
    <row r="628" spans="4:23" ht="13.5" customHeight="1" x14ac:dyDescent="0.25">
      <c r="D628" s="503"/>
      <c r="E628" s="503"/>
      <c r="U628" s="588"/>
      <c r="V628" s="588"/>
      <c r="W628" s="195"/>
    </row>
    <row r="629" spans="4:23" ht="13.5" customHeight="1" x14ac:dyDescent="0.25">
      <c r="D629" s="503"/>
      <c r="E629" s="503"/>
      <c r="U629" s="588"/>
      <c r="V629" s="588"/>
      <c r="W629" s="195"/>
    </row>
    <row r="630" spans="4:23" ht="13.5" customHeight="1" x14ac:dyDescent="0.25">
      <c r="D630" s="503"/>
      <c r="E630" s="503"/>
      <c r="U630" s="588"/>
      <c r="V630" s="588"/>
      <c r="W630" s="195"/>
    </row>
    <row r="631" spans="4:23" ht="13.5" customHeight="1" x14ac:dyDescent="0.25">
      <c r="D631" s="503"/>
      <c r="E631" s="503"/>
      <c r="U631" s="588"/>
      <c r="V631" s="588"/>
      <c r="W631" s="195"/>
    </row>
    <row r="632" spans="4:23" ht="13.5" customHeight="1" x14ac:dyDescent="0.25">
      <c r="D632" s="503"/>
      <c r="E632" s="503"/>
      <c r="U632" s="588"/>
      <c r="V632" s="588"/>
      <c r="W632" s="195"/>
    </row>
    <row r="633" spans="4:23" ht="13.5" customHeight="1" x14ac:dyDescent="0.25">
      <c r="D633" s="503"/>
      <c r="E633" s="503"/>
      <c r="U633" s="588"/>
      <c r="V633" s="588"/>
      <c r="W633" s="195"/>
    </row>
    <row r="634" spans="4:23" ht="13.5" customHeight="1" x14ac:dyDescent="0.25">
      <c r="D634" s="503"/>
      <c r="E634" s="503"/>
      <c r="U634" s="588"/>
      <c r="V634" s="588"/>
      <c r="W634" s="195"/>
    </row>
    <row r="635" spans="4:23" ht="13.5" customHeight="1" x14ac:dyDescent="0.25">
      <c r="D635" s="503"/>
      <c r="E635" s="503"/>
      <c r="U635" s="588"/>
      <c r="V635" s="588"/>
      <c r="W635" s="195"/>
    </row>
    <row r="636" spans="4:23" ht="13.5" customHeight="1" x14ac:dyDescent="0.25">
      <c r="D636" s="503"/>
      <c r="E636" s="503"/>
      <c r="U636" s="588"/>
      <c r="V636" s="588"/>
      <c r="W636" s="195"/>
    </row>
    <row r="637" spans="4:23" ht="13.5" customHeight="1" x14ac:dyDescent="0.25">
      <c r="D637" s="503"/>
      <c r="E637" s="503"/>
      <c r="U637" s="588"/>
      <c r="V637" s="588"/>
      <c r="W637" s="195"/>
    </row>
    <row r="638" spans="4:23" ht="13.5" customHeight="1" x14ac:dyDescent="0.25">
      <c r="D638" s="503"/>
      <c r="E638" s="503"/>
      <c r="U638" s="588"/>
      <c r="V638" s="588"/>
      <c r="W638" s="195"/>
    </row>
    <row r="639" spans="4:23" ht="13.5" customHeight="1" x14ac:dyDescent="0.25">
      <c r="D639" s="503"/>
      <c r="E639" s="503"/>
      <c r="U639" s="588"/>
      <c r="V639" s="588"/>
      <c r="W639" s="195"/>
    </row>
    <row r="640" spans="4:23" ht="13.5" customHeight="1" x14ac:dyDescent="0.25">
      <c r="D640" s="503"/>
      <c r="E640" s="503"/>
      <c r="U640" s="588"/>
      <c r="V640" s="588"/>
      <c r="W640" s="195"/>
    </row>
    <row r="641" spans="4:23" ht="13.5" customHeight="1" x14ac:dyDescent="0.25">
      <c r="D641" s="503"/>
      <c r="E641" s="503"/>
      <c r="U641" s="588"/>
      <c r="V641" s="588"/>
      <c r="W641" s="195"/>
    </row>
    <row r="642" spans="4:23" ht="13.5" customHeight="1" x14ac:dyDescent="0.25">
      <c r="D642" s="503"/>
      <c r="E642" s="503"/>
      <c r="U642" s="588"/>
      <c r="V642" s="588"/>
      <c r="W642" s="195"/>
    </row>
    <row r="643" spans="4:23" ht="13.5" customHeight="1" x14ac:dyDescent="0.25">
      <c r="D643" s="503"/>
      <c r="E643" s="503"/>
      <c r="U643" s="588"/>
      <c r="V643" s="588"/>
      <c r="W643" s="195"/>
    </row>
    <row r="644" spans="4:23" ht="13.5" customHeight="1" x14ac:dyDescent="0.25">
      <c r="D644" s="503"/>
      <c r="E644" s="503"/>
      <c r="U644" s="588"/>
      <c r="V644" s="588"/>
      <c r="W644" s="195"/>
    </row>
    <row r="645" spans="4:23" ht="13.5" customHeight="1" x14ac:dyDescent="0.25">
      <c r="D645" s="503"/>
      <c r="E645" s="503"/>
      <c r="U645" s="588"/>
      <c r="V645" s="588"/>
      <c r="W645" s="195"/>
    </row>
    <row r="646" spans="4:23" ht="13.5" customHeight="1" x14ac:dyDescent="0.25">
      <c r="D646" s="503"/>
      <c r="E646" s="503"/>
      <c r="U646" s="588"/>
      <c r="V646" s="588"/>
      <c r="W646" s="195"/>
    </row>
    <row r="647" spans="4:23" ht="13.5" customHeight="1" x14ac:dyDescent="0.25">
      <c r="D647" s="503"/>
      <c r="E647" s="503"/>
      <c r="U647" s="588"/>
      <c r="V647" s="588"/>
      <c r="W647" s="195"/>
    </row>
    <row r="648" spans="4:23" ht="13.5" customHeight="1" x14ac:dyDescent="0.25">
      <c r="D648" s="503"/>
      <c r="E648" s="503"/>
      <c r="U648" s="588"/>
      <c r="V648" s="588"/>
      <c r="W648" s="195"/>
    </row>
    <row r="649" spans="4:23" ht="13.5" customHeight="1" x14ac:dyDescent="0.25">
      <c r="D649" s="503"/>
      <c r="E649" s="503"/>
      <c r="U649" s="588"/>
      <c r="V649" s="588"/>
      <c r="W649" s="195"/>
    </row>
    <row r="650" spans="4:23" ht="13.5" customHeight="1" x14ac:dyDescent="0.25">
      <c r="D650" s="503"/>
      <c r="E650" s="503"/>
      <c r="U650" s="588"/>
      <c r="V650" s="588"/>
      <c r="W650" s="195"/>
    </row>
    <row r="651" spans="4:23" ht="13.5" customHeight="1" x14ac:dyDescent="0.25">
      <c r="D651" s="503"/>
      <c r="E651" s="503"/>
      <c r="U651" s="588"/>
      <c r="V651" s="588"/>
      <c r="W651" s="195"/>
    </row>
    <row r="652" spans="4:23" ht="13.5" customHeight="1" x14ac:dyDescent="0.25">
      <c r="D652" s="503"/>
      <c r="E652" s="503"/>
      <c r="U652" s="588"/>
      <c r="V652" s="588"/>
      <c r="W652" s="195"/>
    </row>
    <row r="653" spans="4:23" ht="13.5" customHeight="1" x14ac:dyDescent="0.25">
      <c r="D653" s="503"/>
      <c r="E653" s="503"/>
      <c r="U653" s="588"/>
      <c r="V653" s="588"/>
      <c r="W653" s="195"/>
    </row>
    <row r="654" spans="4:23" ht="13.5" customHeight="1" x14ac:dyDescent="0.25">
      <c r="D654" s="503"/>
      <c r="E654" s="503"/>
      <c r="U654" s="588"/>
      <c r="V654" s="588"/>
      <c r="W654" s="195"/>
    </row>
    <row r="655" spans="4:23" ht="13.5" customHeight="1" x14ac:dyDescent="0.25">
      <c r="D655" s="503"/>
      <c r="E655" s="503"/>
      <c r="U655" s="588"/>
      <c r="V655" s="588"/>
      <c r="W655" s="195"/>
    </row>
    <row r="656" spans="4:23" ht="13.5" customHeight="1" x14ac:dyDescent="0.25">
      <c r="D656" s="503"/>
      <c r="E656" s="503"/>
      <c r="U656" s="588"/>
      <c r="V656" s="588"/>
      <c r="W656" s="195"/>
    </row>
    <row r="657" spans="4:23" ht="13.5" customHeight="1" x14ac:dyDescent="0.25">
      <c r="D657" s="503"/>
      <c r="E657" s="503"/>
      <c r="U657" s="588"/>
      <c r="V657" s="588"/>
      <c r="W657" s="195"/>
    </row>
    <row r="658" spans="4:23" ht="13.5" customHeight="1" x14ac:dyDescent="0.25">
      <c r="D658" s="503"/>
      <c r="E658" s="503"/>
      <c r="U658" s="588"/>
      <c r="V658" s="588"/>
      <c r="W658" s="195"/>
    </row>
    <row r="659" spans="4:23" ht="13.5" customHeight="1" x14ac:dyDescent="0.25">
      <c r="D659" s="503"/>
      <c r="E659" s="503"/>
      <c r="U659" s="588"/>
      <c r="V659" s="588"/>
      <c r="W659" s="195"/>
    </row>
    <row r="660" spans="4:23" ht="13.5" customHeight="1" x14ac:dyDescent="0.25">
      <c r="D660" s="503"/>
      <c r="E660" s="503"/>
      <c r="U660" s="588"/>
      <c r="V660" s="588"/>
      <c r="W660" s="195"/>
    </row>
    <row r="661" spans="4:23" ht="13.5" customHeight="1" x14ac:dyDescent="0.25">
      <c r="D661" s="503"/>
      <c r="E661" s="503"/>
      <c r="U661" s="588"/>
      <c r="V661" s="588"/>
      <c r="W661" s="195"/>
    </row>
    <row r="662" spans="4:23" ht="13.5" customHeight="1" x14ac:dyDescent="0.25">
      <c r="D662" s="503"/>
      <c r="E662" s="503"/>
      <c r="U662" s="588"/>
      <c r="V662" s="588"/>
      <c r="W662" s="195"/>
    </row>
    <row r="663" spans="4:23" ht="13.5" customHeight="1" x14ac:dyDescent="0.25">
      <c r="D663" s="503"/>
      <c r="E663" s="503"/>
      <c r="U663" s="588"/>
      <c r="V663" s="588"/>
      <c r="W663" s="195"/>
    </row>
    <row r="664" spans="4:23" ht="13.5" customHeight="1" x14ac:dyDescent="0.25">
      <c r="D664" s="503"/>
      <c r="E664" s="503"/>
      <c r="U664" s="588"/>
      <c r="V664" s="588"/>
      <c r="W664" s="195"/>
    </row>
    <row r="665" spans="4:23" ht="13.5" customHeight="1" x14ac:dyDescent="0.25">
      <c r="D665" s="503"/>
      <c r="E665" s="503"/>
      <c r="U665" s="588"/>
      <c r="V665" s="588"/>
      <c r="W665" s="195"/>
    </row>
    <row r="666" spans="4:23" ht="13.5" customHeight="1" x14ac:dyDescent="0.25">
      <c r="D666" s="503"/>
      <c r="E666" s="503"/>
      <c r="U666" s="588"/>
      <c r="V666" s="588"/>
      <c r="W666" s="195"/>
    </row>
    <row r="667" spans="4:23" ht="13.5" customHeight="1" x14ac:dyDescent="0.25">
      <c r="D667" s="503"/>
      <c r="E667" s="503"/>
      <c r="U667" s="588"/>
      <c r="V667" s="588"/>
      <c r="W667" s="195"/>
    </row>
    <row r="668" spans="4:23" ht="13.5" customHeight="1" x14ac:dyDescent="0.25">
      <c r="D668" s="503"/>
      <c r="E668" s="503"/>
      <c r="U668" s="588"/>
      <c r="V668" s="588"/>
      <c r="W668" s="195"/>
    </row>
    <row r="669" spans="4:23" ht="13.5" customHeight="1" x14ac:dyDescent="0.25">
      <c r="D669" s="503"/>
      <c r="E669" s="503"/>
      <c r="U669" s="588"/>
      <c r="V669" s="588"/>
      <c r="W669" s="195"/>
    </row>
    <row r="670" spans="4:23" ht="13.5" customHeight="1" x14ac:dyDescent="0.25">
      <c r="D670" s="503"/>
      <c r="E670" s="503"/>
      <c r="U670" s="588"/>
      <c r="V670" s="588"/>
      <c r="W670" s="195"/>
    </row>
    <row r="671" spans="4:23" ht="13.5" customHeight="1" x14ac:dyDescent="0.25">
      <c r="D671" s="503"/>
      <c r="E671" s="503"/>
      <c r="U671" s="588"/>
      <c r="V671" s="588"/>
      <c r="W671" s="195"/>
    </row>
    <row r="672" spans="4:23" ht="13.5" customHeight="1" x14ac:dyDescent="0.25">
      <c r="D672" s="503"/>
      <c r="E672" s="503"/>
      <c r="U672" s="588"/>
      <c r="V672" s="588"/>
      <c r="W672" s="195"/>
    </row>
    <row r="673" spans="4:23" ht="13.5" customHeight="1" x14ac:dyDescent="0.25">
      <c r="D673" s="503"/>
      <c r="E673" s="503"/>
      <c r="U673" s="588"/>
      <c r="V673" s="588"/>
      <c r="W673" s="195"/>
    </row>
    <row r="674" spans="4:23" ht="13.5" customHeight="1" x14ac:dyDescent="0.25">
      <c r="D674" s="503"/>
      <c r="E674" s="503"/>
      <c r="U674" s="588"/>
      <c r="V674" s="588"/>
      <c r="W674" s="195"/>
    </row>
    <row r="675" spans="4:23" ht="13.5" customHeight="1" x14ac:dyDescent="0.25">
      <c r="D675" s="503"/>
      <c r="E675" s="503"/>
      <c r="U675" s="588"/>
      <c r="V675" s="588"/>
      <c r="W675" s="195"/>
    </row>
    <row r="676" spans="4:23" ht="13.5" customHeight="1" x14ac:dyDescent="0.25">
      <c r="D676" s="503"/>
      <c r="E676" s="503"/>
      <c r="U676" s="588"/>
      <c r="V676" s="588"/>
      <c r="W676" s="195"/>
    </row>
    <row r="677" spans="4:23" ht="13.5" customHeight="1" x14ac:dyDescent="0.25">
      <c r="D677" s="503"/>
      <c r="E677" s="503"/>
      <c r="U677" s="588"/>
      <c r="V677" s="588"/>
      <c r="W677" s="195"/>
    </row>
    <row r="678" spans="4:23" ht="13.5" customHeight="1" x14ac:dyDescent="0.25">
      <c r="D678" s="503"/>
      <c r="E678" s="503"/>
      <c r="U678" s="588"/>
      <c r="V678" s="588"/>
      <c r="W678" s="195"/>
    </row>
    <row r="679" spans="4:23" ht="13.5" customHeight="1" x14ac:dyDescent="0.25">
      <c r="D679" s="503"/>
      <c r="E679" s="503"/>
      <c r="U679" s="588"/>
      <c r="V679" s="588"/>
      <c r="W679" s="195"/>
    </row>
    <row r="680" spans="4:23" ht="13.5" customHeight="1" x14ac:dyDescent="0.25">
      <c r="D680" s="503"/>
      <c r="E680" s="503"/>
      <c r="U680" s="588"/>
      <c r="V680" s="588"/>
      <c r="W680" s="195"/>
    </row>
    <row r="681" spans="4:23" ht="13.5" customHeight="1" x14ac:dyDescent="0.25">
      <c r="D681" s="503"/>
      <c r="E681" s="503"/>
      <c r="U681" s="588"/>
      <c r="V681" s="588"/>
      <c r="W681" s="195"/>
    </row>
    <row r="682" spans="4:23" ht="13.5" customHeight="1" x14ac:dyDescent="0.25">
      <c r="D682" s="503"/>
      <c r="E682" s="503"/>
      <c r="U682" s="588"/>
      <c r="V682" s="588"/>
      <c r="W682" s="195"/>
    </row>
    <row r="683" spans="4:23" ht="13.5" customHeight="1" x14ac:dyDescent="0.25">
      <c r="D683" s="503"/>
      <c r="E683" s="503"/>
      <c r="U683" s="588"/>
      <c r="V683" s="588"/>
      <c r="W683" s="195"/>
    </row>
    <row r="684" spans="4:23" ht="13.5" customHeight="1" x14ac:dyDescent="0.25">
      <c r="D684" s="503"/>
      <c r="E684" s="503"/>
      <c r="U684" s="588"/>
      <c r="V684" s="588"/>
      <c r="W684" s="195"/>
    </row>
    <row r="685" spans="4:23" ht="13.5" customHeight="1" x14ac:dyDescent="0.25">
      <c r="D685" s="503"/>
      <c r="E685" s="503"/>
      <c r="U685" s="588"/>
      <c r="V685" s="588"/>
      <c r="W685" s="195"/>
    </row>
    <row r="686" spans="4:23" ht="13.5" customHeight="1" x14ac:dyDescent="0.25">
      <c r="D686" s="503"/>
      <c r="E686" s="503"/>
      <c r="U686" s="588"/>
      <c r="V686" s="588"/>
      <c r="W686" s="195"/>
    </row>
    <row r="687" spans="4:23" ht="13.5" customHeight="1" x14ac:dyDescent="0.25">
      <c r="D687" s="503"/>
      <c r="E687" s="503"/>
      <c r="U687" s="588"/>
      <c r="V687" s="588"/>
      <c r="W687" s="195"/>
    </row>
    <row r="688" spans="4:23" ht="13.5" customHeight="1" x14ac:dyDescent="0.25">
      <c r="D688" s="503"/>
      <c r="E688" s="503"/>
      <c r="U688" s="588"/>
      <c r="V688" s="588"/>
      <c r="W688" s="195"/>
    </row>
    <row r="689" spans="4:23" ht="13.5" customHeight="1" x14ac:dyDescent="0.25">
      <c r="D689" s="503"/>
      <c r="E689" s="503"/>
      <c r="U689" s="588"/>
      <c r="V689" s="588"/>
      <c r="W689" s="195"/>
    </row>
    <row r="690" spans="4:23" ht="13.5" customHeight="1" x14ac:dyDescent="0.25">
      <c r="D690" s="503"/>
      <c r="E690" s="503"/>
      <c r="U690" s="588"/>
      <c r="V690" s="588"/>
      <c r="W690" s="195"/>
    </row>
    <row r="691" spans="4:23" ht="13.5" customHeight="1" x14ac:dyDescent="0.25">
      <c r="D691" s="503"/>
      <c r="E691" s="503"/>
      <c r="U691" s="588"/>
      <c r="V691" s="588"/>
      <c r="W691" s="195"/>
    </row>
    <row r="692" spans="4:23" ht="13.5" customHeight="1" x14ac:dyDescent="0.25">
      <c r="D692" s="503"/>
      <c r="E692" s="503"/>
      <c r="U692" s="588"/>
      <c r="V692" s="588"/>
      <c r="W692" s="195"/>
    </row>
    <row r="693" spans="4:23" ht="13.5" customHeight="1" x14ac:dyDescent="0.25">
      <c r="D693" s="503"/>
      <c r="E693" s="503"/>
      <c r="U693" s="588"/>
      <c r="V693" s="588"/>
      <c r="W693" s="195"/>
    </row>
    <row r="694" spans="4:23" ht="13.5" customHeight="1" x14ac:dyDescent="0.25">
      <c r="D694" s="503"/>
      <c r="E694" s="503"/>
      <c r="U694" s="588"/>
      <c r="V694" s="588"/>
      <c r="W694" s="195"/>
    </row>
    <row r="695" spans="4:23" ht="13.5" customHeight="1" x14ac:dyDescent="0.25">
      <c r="D695" s="503"/>
      <c r="E695" s="503"/>
      <c r="U695" s="588"/>
      <c r="V695" s="588"/>
      <c r="W695" s="195"/>
    </row>
    <row r="696" spans="4:23" ht="13.5" customHeight="1" x14ac:dyDescent="0.25">
      <c r="D696" s="503"/>
      <c r="E696" s="503"/>
      <c r="U696" s="588"/>
      <c r="V696" s="588"/>
      <c r="W696" s="195"/>
    </row>
    <row r="697" spans="4:23" ht="13.5" customHeight="1" x14ac:dyDescent="0.25">
      <c r="D697" s="503"/>
      <c r="E697" s="503"/>
      <c r="U697" s="588"/>
      <c r="V697" s="588"/>
      <c r="W697" s="195"/>
    </row>
    <row r="698" spans="4:23" ht="13.5" customHeight="1" x14ac:dyDescent="0.25">
      <c r="D698" s="503"/>
      <c r="E698" s="503"/>
      <c r="U698" s="588"/>
      <c r="V698" s="588"/>
      <c r="W698" s="195"/>
    </row>
    <row r="699" spans="4:23" ht="13.5" customHeight="1" x14ac:dyDescent="0.25">
      <c r="D699" s="503"/>
      <c r="E699" s="503"/>
      <c r="U699" s="588"/>
      <c r="V699" s="588"/>
      <c r="W699" s="195"/>
    </row>
    <row r="700" spans="4:23" ht="13.5" customHeight="1" x14ac:dyDescent="0.25">
      <c r="D700" s="503"/>
      <c r="E700" s="503"/>
      <c r="U700" s="588"/>
      <c r="V700" s="588"/>
      <c r="W700" s="195"/>
    </row>
    <row r="701" spans="4:23" ht="13.5" customHeight="1" x14ac:dyDescent="0.25">
      <c r="D701" s="503"/>
      <c r="E701" s="503"/>
      <c r="U701" s="588"/>
      <c r="V701" s="588"/>
      <c r="W701" s="195"/>
    </row>
    <row r="702" spans="4:23" ht="13.5" customHeight="1" x14ac:dyDescent="0.25">
      <c r="D702" s="503"/>
      <c r="E702" s="503"/>
      <c r="U702" s="588"/>
      <c r="V702" s="588"/>
      <c r="W702" s="195"/>
    </row>
    <row r="703" spans="4:23" ht="13.5" customHeight="1" x14ac:dyDescent="0.25">
      <c r="D703" s="503"/>
      <c r="E703" s="503"/>
      <c r="U703" s="588"/>
      <c r="V703" s="588"/>
      <c r="W703" s="195"/>
    </row>
    <row r="704" spans="4:23" ht="13.5" customHeight="1" x14ac:dyDescent="0.25">
      <c r="D704" s="503"/>
      <c r="E704" s="503"/>
      <c r="U704" s="588"/>
      <c r="V704" s="588"/>
      <c r="W704" s="195"/>
    </row>
    <row r="705" spans="4:23" ht="13.5" customHeight="1" x14ac:dyDescent="0.25">
      <c r="D705" s="503"/>
      <c r="E705" s="503"/>
      <c r="U705" s="588"/>
      <c r="V705" s="588"/>
      <c r="W705" s="195"/>
    </row>
    <row r="706" spans="4:23" ht="13.5" customHeight="1" x14ac:dyDescent="0.25">
      <c r="D706" s="503"/>
      <c r="E706" s="503"/>
      <c r="U706" s="588"/>
      <c r="V706" s="588"/>
      <c r="W706" s="195"/>
    </row>
    <row r="707" spans="4:23" ht="13.5" customHeight="1" x14ac:dyDescent="0.25">
      <c r="D707" s="503"/>
      <c r="E707" s="503"/>
      <c r="U707" s="588"/>
      <c r="V707" s="588"/>
      <c r="W707" s="195"/>
    </row>
    <row r="708" spans="4:23" ht="13.5" customHeight="1" x14ac:dyDescent="0.25">
      <c r="D708" s="503"/>
      <c r="E708" s="503"/>
      <c r="U708" s="588"/>
      <c r="V708" s="588"/>
      <c r="W708" s="195"/>
    </row>
    <row r="709" spans="4:23" ht="13.5" customHeight="1" x14ac:dyDescent="0.25">
      <c r="D709" s="503"/>
      <c r="E709" s="503"/>
      <c r="U709" s="588"/>
      <c r="V709" s="588"/>
      <c r="W709" s="195"/>
    </row>
    <row r="710" spans="4:23" ht="13.5" customHeight="1" x14ac:dyDescent="0.25">
      <c r="D710" s="503"/>
      <c r="E710" s="503"/>
      <c r="U710" s="588"/>
      <c r="V710" s="588"/>
      <c r="W710" s="195"/>
    </row>
    <row r="711" spans="4:23" ht="13.5" customHeight="1" x14ac:dyDescent="0.25">
      <c r="D711" s="503"/>
      <c r="E711" s="503"/>
      <c r="U711" s="588"/>
      <c r="V711" s="588"/>
      <c r="W711" s="195"/>
    </row>
    <row r="712" spans="4:23" ht="13.5" customHeight="1" x14ac:dyDescent="0.25">
      <c r="D712" s="503"/>
      <c r="E712" s="503"/>
      <c r="U712" s="588"/>
      <c r="V712" s="588"/>
      <c r="W712" s="195"/>
    </row>
    <row r="713" spans="4:23" ht="13.5" customHeight="1" x14ac:dyDescent="0.25">
      <c r="D713" s="503"/>
      <c r="E713" s="503"/>
      <c r="U713" s="588"/>
      <c r="V713" s="588"/>
      <c r="W713" s="195"/>
    </row>
    <row r="714" spans="4:23" ht="13.5" customHeight="1" x14ac:dyDescent="0.25">
      <c r="D714" s="503"/>
      <c r="E714" s="503"/>
      <c r="U714" s="588"/>
      <c r="V714" s="588"/>
      <c r="W714" s="195"/>
    </row>
    <row r="715" spans="4:23" ht="13.5" customHeight="1" x14ac:dyDescent="0.25">
      <c r="D715" s="503"/>
      <c r="E715" s="503"/>
      <c r="U715" s="588"/>
      <c r="V715" s="588"/>
      <c r="W715" s="195"/>
    </row>
    <row r="716" spans="4:23" ht="13.5" customHeight="1" x14ac:dyDescent="0.25">
      <c r="D716" s="503"/>
      <c r="E716" s="503"/>
      <c r="U716" s="588"/>
      <c r="V716" s="588"/>
      <c r="W716" s="195"/>
    </row>
    <row r="717" spans="4:23" ht="13.5" customHeight="1" x14ac:dyDescent="0.25">
      <c r="D717" s="503"/>
      <c r="E717" s="503"/>
      <c r="U717" s="588"/>
      <c r="V717" s="588"/>
      <c r="W717" s="195"/>
    </row>
    <row r="718" spans="4:23" ht="13.5" customHeight="1" x14ac:dyDescent="0.25">
      <c r="D718" s="503"/>
      <c r="E718" s="503"/>
      <c r="U718" s="588"/>
      <c r="V718" s="588"/>
      <c r="W718" s="195"/>
    </row>
    <row r="719" spans="4:23" ht="13.5" customHeight="1" x14ac:dyDescent="0.25">
      <c r="D719" s="503"/>
      <c r="E719" s="503"/>
      <c r="U719" s="588"/>
      <c r="V719" s="588"/>
      <c r="W719" s="195"/>
    </row>
    <row r="720" spans="4:23" ht="13.5" customHeight="1" x14ac:dyDescent="0.25">
      <c r="D720" s="503"/>
      <c r="E720" s="503"/>
      <c r="U720" s="588"/>
      <c r="V720" s="588"/>
      <c r="W720" s="195"/>
    </row>
    <row r="721" spans="4:23" ht="13.5" customHeight="1" x14ac:dyDescent="0.25">
      <c r="D721" s="503"/>
      <c r="E721" s="503"/>
      <c r="U721" s="588"/>
      <c r="V721" s="588"/>
      <c r="W721" s="195"/>
    </row>
    <row r="722" spans="4:23" ht="13.5" customHeight="1" x14ac:dyDescent="0.25">
      <c r="D722" s="503"/>
      <c r="E722" s="503"/>
      <c r="U722" s="588"/>
      <c r="V722" s="588"/>
      <c r="W722" s="195"/>
    </row>
    <row r="723" spans="4:23" ht="13.5" customHeight="1" x14ac:dyDescent="0.25">
      <c r="D723" s="503"/>
      <c r="E723" s="503"/>
      <c r="U723" s="588"/>
      <c r="V723" s="588"/>
      <c r="W723" s="195"/>
    </row>
    <row r="724" spans="4:23" ht="13.5" customHeight="1" x14ac:dyDescent="0.25">
      <c r="D724" s="503"/>
      <c r="E724" s="503"/>
      <c r="U724" s="588"/>
      <c r="V724" s="588"/>
      <c r="W724" s="195"/>
    </row>
    <row r="725" spans="4:23" ht="13.5" customHeight="1" x14ac:dyDescent="0.25">
      <c r="D725" s="503"/>
      <c r="E725" s="503"/>
      <c r="U725" s="588"/>
      <c r="V725" s="588"/>
      <c r="W725" s="195"/>
    </row>
    <row r="726" spans="4:23" ht="13.5" customHeight="1" x14ac:dyDescent="0.25">
      <c r="D726" s="503"/>
      <c r="E726" s="503"/>
      <c r="U726" s="588"/>
      <c r="V726" s="588"/>
      <c r="W726" s="195"/>
    </row>
    <row r="727" spans="4:23" ht="13.5" customHeight="1" x14ac:dyDescent="0.25">
      <c r="D727" s="503"/>
      <c r="E727" s="503"/>
      <c r="U727" s="588"/>
      <c r="V727" s="588"/>
      <c r="W727" s="195"/>
    </row>
    <row r="728" spans="4:23" ht="13.5" customHeight="1" x14ac:dyDescent="0.25">
      <c r="D728" s="503"/>
      <c r="E728" s="503"/>
      <c r="U728" s="588"/>
      <c r="V728" s="588"/>
      <c r="W728" s="195"/>
    </row>
    <row r="729" spans="4:23" ht="13.5" customHeight="1" x14ac:dyDescent="0.25">
      <c r="D729" s="503"/>
      <c r="E729" s="503"/>
      <c r="U729" s="588"/>
      <c r="V729" s="588"/>
      <c r="W729" s="195"/>
    </row>
    <row r="730" spans="4:23" ht="13.5" customHeight="1" x14ac:dyDescent="0.25">
      <c r="D730" s="503"/>
      <c r="E730" s="503"/>
      <c r="U730" s="588"/>
      <c r="V730" s="588"/>
      <c r="W730" s="195"/>
    </row>
    <row r="731" spans="4:23" ht="13.5" customHeight="1" x14ac:dyDescent="0.25">
      <c r="D731" s="503"/>
      <c r="E731" s="503"/>
      <c r="U731" s="588"/>
      <c r="V731" s="588"/>
      <c r="W731" s="195"/>
    </row>
    <row r="732" spans="4:23" ht="13.5" customHeight="1" x14ac:dyDescent="0.25">
      <c r="D732" s="503"/>
      <c r="E732" s="503"/>
      <c r="U732" s="588"/>
      <c r="V732" s="588"/>
      <c r="W732" s="195"/>
    </row>
    <row r="733" spans="4:23" ht="13.5" customHeight="1" x14ac:dyDescent="0.25">
      <c r="D733" s="503"/>
      <c r="E733" s="503"/>
      <c r="U733" s="588"/>
      <c r="V733" s="588"/>
      <c r="W733" s="195"/>
    </row>
    <row r="734" spans="4:23" ht="13.5" customHeight="1" x14ac:dyDescent="0.25">
      <c r="D734" s="503"/>
      <c r="E734" s="503"/>
      <c r="U734" s="588"/>
      <c r="V734" s="588"/>
      <c r="W734" s="195"/>
    </row>
    <row r="735" spans="4:23" ht="13.5" customHeight="1" x14ac:dyDescent="0.25">
      <c r="D735" s="503"/>
      <c r="E735" s="503"/>
      <c r="U735" s="588"/>
      <c r="V735" s="588"/>
      <c r="W735" s="195"/>
    </row>
    <row r="736" spans="4:23" ht="13.5" customHeight="1" x14ac:dyDescent="0.25">
      <c r="D736" s="503"/>
      <c r="E736" s="503"/>
      <c r="U736" s="588"/>
      <c r="V736" s="588"/>
      <c r="W736" s="195"/>
    </row>
    <row r="737" spans="4:23" ht="13.5" customHeight="1" x14ac:dyDescent="0.25">
      <c r="D737" s="503"/>
      <c r="E737" s="503"/>
      <c r="U737" s="588"/>
      <c r="V737" s="588"/>
      <c r="W737" s="195"/>
    </row>
    <row r="738" spans="4:23" ht="13.5" customHeight="1" x14ac:dyDescent="0.25">
      <c r="D738" s="503"/>
      <c r="E738" s="503"/>
      <c r="U738" s="588"/>
      <c r="V738" s="588"/>
      <c r="W738" s="195"/>
    </row>
    <row r="739" spans="4:23" ht="13.5" customHeight="1" x14ac:dyDescent="0.25">
      <c r="D739" s="503"/>
      <c r="E739" s="503"/>
      <c r="U739" s="588"/>
      <c r="V739" s="588"/>
      <c r="W739" s="195"/>
    </row>
    <row r="740" spans="4:23" ht="13.5" customHeight="1" x14ac:dyDescent="0.25">
      <c r="D740" s="503"/>
      <c r="E740" s="503"/>
      <c r="U740" s="588"/>
      <c r="V740" s="588"/>
      <c r="W740" s="195"/>
    </row>
    <row r="741" spans="4:23" ht="13.5" customHeight="1" x14ac:dyDescent="0.25">
      <c r="D741" s="503"/>
      <c r="E741" s="503"/>
      <c r="U741" s="588"/>
      <c r="V741" s="588"/>
      <c r="W741" s="195"/>
    </row>
    <row r="742" spans="4:23" ht="13.5" customHeight="1" x14ac:dyDescent="0.25">
      <c r="D742" s="503"/>
      <c r="E742" s="503"/>
      <c r="U742" s="588"/>
      <c r="V742" s="588"/>
      <c r="W742" s="195"/>
    </row>
    <row r="743" spans="4:23" ht="13.5" customHeight="1" x14ac:dyDescent="0.25">
      <c r="D743" s="503"/>
      <c r="E743" s="503"/>
      <c r="U743" s="588"/>
      <c r="V743" s="588"/>
      <c r="W743" s="195"/>
    </row>
    <row r="744" spans="4:23" ht="13.5" customHeight="1" x14ac:dyDescent="0.25">
      <c r="D744" s="503"/>
      <c r="E744" s="503"/>
      <c r="U744" s="588"/>
      <c r="V744" s="588"/>
      <c r="W744" s="195"/>
    </row>
    <row r="745" spans="4:23" ht="13.5" customHeight="1" x14ac:dyDescent="0.25">
      <c r="D745" s="503"/>
      <c r="E745" s="503"/>
      <c r="U745" s="588"/>
      <c r="V745" s="588"/>
      <c r="W745" s="195"/>
    </row>
    <row r="746" spans="4:23" ht="13.5" customHeight="1" x14ac:dyDescent="0.25">
      <c r="D746" s="503"/>
      <c r="E746" s="503"/>
      <c r="U746" s="588"/>
      <c r="V746" s="588"/>
      <c r="W746" s="195"/>
    </row>
    <row r="747" spans="4:23" ht="13.5" customHeight="1" x14ac:dyDescent="0.25">
      <c r="D747" s="503"/>
      <c r="E747" s="503"/>
      <c r="U747" s="588"/>
      <c r="V747" s="588"/>
      <c r="W747" s="195"/>
    </row>
    <row r="748" spans="4:23" ht="13.5" customHeight="1" x14ac:dyDescent="0.25">
      <c r="D748" s="503"/>
      <c r="E748" s="503"/>
      <c r="U748" s="588"/>
      <c r="V748" s="588"/>
      <c r="W748" s="195"/>
    </row>
    <row r="749" spans="4:23" ht="13.5" customHeight="1" x14ac:dyDescent="0.25">
      <c r="D749" s="503"/>
      <c r="E749" s="503"/>
      <c r="U749" s="588"/>
      <c r="V749" s="588"/>
      <c r="W749" s="195"/>
    </row>
    <row r="750" spans="4:23" ht="13.5" customHeight="1" x14ac:dyDescent="0.25">
      <c r="D750" s="503"/>
      <c r="E750" s="503"/>
      <c r="U750" s="588"/>
      <c r="V750" s="588"/>
      <c r="W750" s="195"/>
    </row>
    <row r="751" spans="4:23" ht="13.5" customHeight="1" x14ac:dyDescent="0.25">
      <c r="D751" s="503"/>
      <c r="E751" s="503"/>
      <c r="U751" s="588"/>
      <c r="V751" s="588"/>
      <c r="W751" s="195"/>
    </row>
    <row r="752" spans="4:23" ht="13.5" customHeight="1" x14ac:dyDescent="0.25">
      <c r="D752" s="503"/>
      <c r="E752" s="503"/>
      <c r="U752" s="588"/>
      <c r="V752" s="588"/>
      <c r="W752" s="195"/>
    </row>
    <row r="753" spans="4:23" ht="13.5" customHeight="1" x14ac:dyDescent="0.25">
      <c r="D753" s="503"/>
      <c r="E753" s="503"/>
      <c r="U753" s="588"/>
      <c r="V753" s="588"/>
      <c r="W753" s="195"/>
    </row>
    <row r="754" spans="4:23" ht="13.5" customHeight="1" x14ac:dyDescent="0.25">
      <c r="D754" s="503"/>
      <c r="E754" s="503"/>
      <c r="U754" s="588"/>
      <c r="V754" s="588"/>
      <c r="W754" s="195"/>
    </row>
    <row r="755" spans="4:23" ht="13.5" customHeight="1" x14ac:dyDescent="0.25">
      <c r="D755" s="503"/>
      <c r="E755" s="503"/>
      <c r="U755" s="588"/>
      <c r="V755" s="588"/>
      <c r="W755" s="195"/>
    </row>
    <row r="756" spans="4:23" ht="13.5" customHeight="1" x14ac:dyDescent="0.25">
      <c r="D756" s="503"/>
      <c r="E756" s="503"/>
      <c r="U756" s="588"/>
      <c r="V756" s="588"/>
      <c r="W756" s="195"/>
    </row>
    <row r="757" spans="4:23" ht="13.5" customHeight="1" x14ac:dyDescent="0.25">
      <c r="D757" s="503"/>
      <c r="E757" s="503"/>
      <c r="U757" s="588"/>
      <c r="V757" s="588"/>
      <c r="W757" s="195"/>
    </row>
    <row r="758" spans="4:23" ht="13.5" customHeight="1" x14ac:dyDescent="0.25">
      <c r="D758" s="503"/>
      <c r="E758" s="503"/>
      <c r="U758" s="588"/>
      <c r="V758" s="588"/>
      <c r="W758" s="195"/>
    </row>
    <row r="759" spans="4:23" ht="13.5" customHeight="1" x14ac:dyDescent="0.25">
      <c r="D759" s="503"/>
      <c r="E759" s="503"/>
      <c r="U759" s="588"/>
      <c r="V759" s="588"/>
      <c r="W759" s="195"/>
    </row>
    <row r="760" spans="4:23" ht="13.5" customHeight="1" x14ac:dyDescent="0.25">
      <c r="D760" s="503"/>
      <c r="E760" s="503"/>
      <c r="U760" s="588"/>
      <c r="V760" s="588"/>
      <c r="W760" s="195"/>
    </row>
    <row r="761" spans="4:23" ht="13.5" customHeight="1" x14ac:dyDescent="0.25">
      <c r="D761" s="503"/>
      <c r="E761" s="503"/>
      <c r="U761" s="588"/>
      <c r="V761" s="588"/>
      <c r="W761" s="195"/>
    </row>
    <row r="762" spans="4:23" ht="13.5" customHeight="1" x14ac:dyDescent="0.25">
      <c r="D762" s="503"/>
      <c r="E762" s="503"/>
      <c r="U762" s="588"/>
      <c r="V762" s="588"/>
      <c r="W762" s="195"/>
    </row>
    <row r="763" spans="4:23" ht="13.5" customHeight="1" x14ac:dyDescent="0.25">
      <c r="D763" s="503"/>
      <c r="E763" s="503"/>
      <c r="U763" s="588"/>
      <c r="V763" s="588"/>
      <c r="W763" s="195"/>
    </row>
    <row r="764" spans="4:23" ht="13.5" customHeight="1" x14ac:dyDescent="0.25">
      <c r="D764" s="503"/>
      <c r="E764" s="503"/>
      <c r="U764" s="588"/>
      <c r="V764" s="588"/>
      <c r="W764" s="195"/>
    </row>
    <row r="765" spans="4:23" ht="13.5" customHeight="1" x14ac:dyDescent="0.25">
      <c r="D765" s="503"/>
      <c r="E765" s="503"/>
      <c r="U765" s="588"/>
      <c r="V765" s="588"/>
      <c r="W765" s="195"/>
    </row>
    <row r="766" spans="4:23" ht="13.5" customHeight="1" x14ac:dyDescent="0.25">
      <c r="D766" s="503"/>
      <c r="E766" s="503"/>
      <c r="U766" s="588"/>
      <c r="V766" s="588"/>
      <c r="W766" s="195"/>
    </row>
    <row r="767" spans="4:23" ht="13.5" customHeight="1" x14ac:dyDescent="0.25">
      <c r="D767" s="503"/>
      <c r="E767" s="503"/>
      <c r="U767" s="588"/>
      <c r="V767" s="588"/>
      <c r="W767" s="195"/>
    </row>
    <row r="768" spans="4:23" ht="13.5" customHeight="1" x14ac:dyDescent="0.25">
      <c r="D768" s="503"/>
      <c r="E768" s="503"/>
      <c r="U768" s="588"/>
      <c r="V768" s="588"/>
      <c r="W768" s="195"/>
    </row>
    <row r="769" spans="4:23" ht="13.5" customHeight="1" x14ac:dyDescent="0.25">
      <c r="D769" s="503"/>
      <c r="E769" s="503"/>
      <c r="U769" s="588"/>
      <c r="V769" s="588"/>
      <c r="W769" s="195"/>
    </row>
    <row r="770" spans="4:23" ht="13.5" customHeight="1" x14ac:dyDescent="0.25">
      <c r="D770" s="503"/>
      <c r="E770" s="503"/>
      <c r="U770" s="588"/>
      <c r="V770" s="588"/>
      <c r="W770" s="195"/>
    </row>
    <row r="771" spans="4:23" ht="13.5" customHeight="1" x14ac:dyDescent="0.25">
      <c r="D771" s="503"/>
      <c r="E771" s="503"/>
      <c r="U771" s="588"/>
      <c r="V771" s="588"/>
      <c r="W771" s="195"/>
    </row>
    <row r="772" spans="4:23" ht="13.5" customHeight="1" x14ac:dyDescent="0.25">
      <c r="D772" s="503"/>
      <c r="E772" s="503"/>
      <c r="U772" s="588"/>
      <c r="V772" s="588"/>
      <c r="W772" s="195"/>
    </row>
    <row r="773" spans="4:23" ht="13.5" customHeight="1" x14ac:dyDescent="0.25">
      <c r="D773" s="503"/>
      <c r="E773" s="503"/>
      <c r="U773" s="588"/>
      <c r="V773" s="588"/>
      <c r="W773" s="195"/>
    </row>
    <row r="774" spans="4:23" ht="13.5" customHeight="1" x14ac:dyDescent="0.25">
      <c r="D774" s="503"/>
      <c r="E774" s="503"/>
      <c r="U774" s="588"/>
      <c r="V774" s="588"/>
      <c r="W774" s="195"/>
    </row>
    <row r="775" spans="4:23" ht="13.5" customHeight="1" x14ac:dyDescent="0.25">
      <c r="D775" s="503"/>
      <c r="E775" s="503"/>
      <c r="U775" s="588"/>
      <c r="V775" s="588"/>
      <c r="W775" s="195"/>
    </row>
    <row r="776" spans="4:23" ht="13.5" customHeight="1" x14ac:dyDescent="0.25">
      <c r="D776" s="503"/>
      <c r="E776" s="503"/>
      <c r="U776" s="588"/>
      <c r="V776" s="588"/>
      <c r="W776" s="195"/>
    </row>
    <row r="777" spans="4:23" ht="13.5" customHeight="1" x14ac:dyDescent="0.25">
      <c r="D777" s="503"/>
      <c r="E777" s="503"/>
      <c r="U777" s="588"/>
      <c r="V777" s="588"/>
      <c r="W777" s="195"/>
    </row>
    <row r="778" spans="4:23" ht="13.5" customHeight="1" x14ac:dyDescent="0.25">
      <c r="D778" s="503"/>
      <c r="E778" s="503"/>
      <c r="U778" s="588"/>
      <c r="V778" s="588"/>
      <c r="W778" s="195"/>
    </row>
    <row r="779" spans="4:23" ht="13.5" customHeight="1" x14ac:dyDescent="0.25">
      <c r="D779" s="503"/>
      <c r="E779" s="503"/>
      <c r="U779" s="588"/>
      <c r="V779" s="588"/>
      <c r="W779" s="195"/>
    </row>
    <row r="780" spans="4:23" ht="13.5" customHeight="1" x14ac:dyDescent="0.25">
      <c r="D780" s="503"/>
      <c r="E780" s="503"/>
      <c r="U780" s="588"/>
      <c r="V780" s="588"/>
      <c r="W780" s="195"/>
    </row>
    <row r="781" spans="4:23" ht="13.5" customHeight="1" x14ac:dyDescent="0.25">
      <c r="D781" s="503"/>
      <c r="E781" s="503"/>
      <c r="U781" s="588"/>
      <c r="V781" s="588"/>
      <c r="W781" s="195"/>
    </row>
    <row r="782" spans="4:23" ht="13.5" customHeight="1" x14ac:dyDescent="0.25">
      <c r="D782" s="503"/>
      <c r="E782" s="503"/>
      <c r="U782" s="588"/>
      <c r="V782" s="588"/>
      <c r="W782" s="195"/>
    </row>
    <row r="783" spans="4:23" ht="13.5" customHeight="1" x14ac:dyDescent="0.25">
      <c r="D783" s="503"/>
      <c r="E783" s="503"/>
      <c r="U783" s="588"/>
      <c r="V783" s="588"/>
      <c r="W783" s="195"/>
    </row>
    <row r="784" spans="4:23" ht="13.5" customHeight="1" x14ac:dyDescent="0.25">
      <c r="D784" s="503"/>
      <c r="E784" s="503"/>
      <c r="U784" s="588"/>
      <c r="V784" s="588"/>
      <c r="W784" s="195"/>
    </row>
    <row r="785" spans="4:23" ht="13.5" customHeight="1" x14ac:dyDescent="0.25">
      <c r="D785" s="503"/>
      <c r="E785" s="503"/>
      <c r="U785" s="588"/>
      <c r="V785" s="588"/>
      <c r="W785" s="195"/>
    </row>
    <row r="786" spans="4:23" ht="13.5" customHeight="1" x14ac:dyDescent="0.25">
      <c r="D786" s="503"/>
      <c r="E786" s="503"/>
      <c r="U786" s="588"/>
      <c r="V786" s="588"/>
      <c r="W786" s="195"/>
    </row>
    <row r="787" spans="4:23" ht="13.5" customHeight="1" x14ac:dyDescent="0.25">
      <c r="D787" s="503"/>
      <c r="E787" s="503"/>
      <c r="U787" s="588"/>
      <c r="V787" s="588"/>
      <c r="W787" s="195"/>
    </row>
    <row r="788" spans="4:23" ht="13.5" customHeight="1" x14ac:dyDescent="0.25">
      <c r="D788" s="503"/>
      <c r="E788" s="503"/>
      <c r="U788" s="588"/>
      <c r="V788" s="588"/>
      <c r="W788" s="195"/>
    </row>
    <row r="789" spans="4:23" ht="13.5" customHeight="1" x14ac:dyDescent="0.25">
      <c r="D789" s="503"/>
      <c r="E789" s="503"/>
      <c r="U789" s="588"/>
      <c r="V789" s="588"/>
      <c r="W789" s="195"/>
    </row>
    <row r="790" spans="4:23" ht="13.5" customHeight="1" x14ac:dyDescent="0.25">
      <c r="D790" s="503"/>
      <c r="E790" s="503"/>
      <c r="U790" s="588"/>
      <c r="V790" s="588"/>
      <c r="W790" s="195"/>
    </row>
    <row r="791" spans="4:23" ht="13.5" customHeight="1" x14ac:dyDescent="0.25">
      <c r="D791" s="503"/>
      <c r="E791" s="503"/>
      <c r="U791" s="588"/>
      <c r="V791" s="588"/>
      <c r="W791" s="195"/>
    </row>
    <row r="792" spans="4:23" ht="13.5" customHeight="1" x14ac:dyDescent="0.25">
      <c r="D792" s="503"/>
      <c r="E792" s="503"/>
      <c r="U792" s="588"/>
      <c r="V792" s="588"/>
      <c r="W792" s="195"/>
    </row>
    <row r="793" spans="4:23" ht="13.5" customHeight="1" x14ac:dyDescent="0.25">
      <c r="D793" s="503"/>
      <c r="E793" s="503"/>
      <c r="U793" s="588"/>
      <c r="V793" s="588"/>
      <c r="W793" s="195"/>
    </row>
    <row r="794" spans="4:23" ht="13.5" customHeight="1" x14ac:dyDescent="0.25">
      <c r="D794" s="503"/>
      <c r="E794" s="503"/>
      <c r="U794" s="588"/>
      <c r="V794" s="588"/>
      <c r="W794" s="195"/>
    </row>
    <row r="795" spans="4:23" ht="13.5" customHeight="1" x14ac:dyDescent="0.25">
      <c r="D795" s="503"/>
      <c r="E795" s="503"/>
      <c r="U795" s="588"/>
      <c r="V795" s="588"/>
      <c r="W795" s="195"/>
    </row>
    <row r="796" spans="4:23" ht="13.5" customHeight="1" x14ac:dyDescent="0.25">
      <c r="D796" s="503"/>
      <c r="E796" s="503"/>
      <c r="U796" s="588"/>
      <c r="V796" s="588"/>
      <c r="W796" s="195"/>
    </row>
    <row r="797" spans="4:23" ht="13.5" customHeight="1" x14ac:dyDescent="0.25">
      <c r="D797" s="503"/>
      <c r="E797" s="503"/>
      <c r="U797" s="588"/>
      <c r="V797" s="588"/>
      <c r="W797" s="195"/>
    </row>
    <row r="798" spans="4:23" ht="13.5" customHeight="1" x14ac:dyDescent="0.25">
      <c r="D798" s="503"/>
      <c r="E798" s="503"/>
      <c r="U798" s="588"/>
      <c r="V798" s="588"/>
      <c r="W798" s="195"/>
    </row>
    <row r="799" spans="4:23" ht="13.5" customHeight="1" x14ac:dyDescent="0.25">
      <c r="D799" s="503"/>
      <c r="E799" s="503"/>
      <c r="U799" s="588"/>
      <c r="V799" s="588"/>
      <c r="W799" s="195"/>
    </row>
    <row r="800" spans="4:23" ht="13.5" customHeight="1" x14ac:dyDescent="0.25">
      <c r="D800" s="503"/>
      <c r="E800" s="503"/>
      <c r="U800" s="588"/>
      <c r="V800" s="588"/>
      <c r="W800" s="195"/>
    </row>
    <row r="801" spans="4:23" ht="13.5" customHeight="1" x14ac:dyDescent="0.25">
      <c r="D801" s="503"/>
      <c r="E801" s="503"/>
      <c r="U801" s="588"/>
      <c r="V801" s="588"/>
      <c r="W801" s="195"/>
    </row>
    <row r="802" spans="4:23" ht="13.5" customHeight="1" x14ac:dyDescent="0.25">
      <c r="D802" s="503"/>
      <c r="E802" s="503"/>
      <c r="U802" s="588"/>
      <c r="V802" s="588"/>
      <c r="W802" s="195"/>
    </row>
    <row r="803" spans="4:23" ht="13.5" customHeight="1" x14ac:dyDescent="0.25">
      <c r="D803" s="503"/>
      <c r="E803" s="503"/>
      <c r="U803" s="588"/>
      <c r="V803" s="588"/>
      <c r="W803" s="195"/>
    </row>
    <row r="804" spans="4:23" ht="13.5" customHeight="1" x14ac:dyDescent="0.25">
      <c r="D804" s="503"/>
      <c r="E804" s="503"/>
      <c r="U804" s="588"/>
      <c r="V804" s="588"/>
      <c r="W804" s="195"/>
    </row>
    <row r="805" spans="4:23" ht="13.5" customHeight="1" x14ac:dyDescent="0.25">
      <c r="D805" s="503"/>
      <c r="E805" s="503"/>
      <c r="U805" s="588"/>
      <c r="V805" s="588"/>
      <c r="W805" s="195"/>
    </row>
    <row r="806" spans="4:23" ht="13.5" customHeight="1" x14ac:dyDescent="0.25">
      <c r="D806" s="503"/>
      <c r="E806" s="503"/>
      <c r="U806" s="588"/>
      <c r="V806" s="588"/>
      <c r="W806" s="195"/>
    </row>
    <row r="807" spans="4:23" ht="13.5" customHeight="1" x14ac:dyDescent="0.25">
      <c r="D807" s="503"/>
      <c r="E807" s="503"/>
      <c r="U807" s="588"/>
      <c r="V807" s="588"/>
      <c r="W807" s="195"/>
    </row>
    <row r="808" spans="4:23" ht="13.5" customHeight="1" x14ac:dyDescent="0.25">
      <c r="D808" s="503"/>
      <c r="E808" s="503"/>
      <c r="U808" s="588"/>
      <c r="V808" s="588"/>
      <c r="W808" s="195"/>
    </row>
    <row r="809" spans="4:23" ht="13.5" customHeight="1" x14ac:dyDescent="0.25">
      <c r="D809" s="503"/>
      <c r="E809" s="503"/>
      <c r="U809" s="588"/>
      <c r="V809" s="588"/>
      <c r="W809" s="195"/>
    </row>
    <row r="810" spans="4:23" ht="13.5" customHeight="1" x14ac:dyDescent="0.25">
      <c r="D810" s="503"/>
      <c r="E810" s="503"/>
      <c r="U810" s="588"/>
      <c r="V810" s="588"/>
      <c r="W810" s="195"/>
    </row>
    <row r="811" spans="4:23" ht="13.5" customHeight="1" x14ac:dyDescent="0.25">
      <c r="D811" s="503"/>
      <c r="E811" s="503"/>
      <c r="U811" s="588"/>
      <c r="V811" s="588"/>
      <c r="W811" s="195"/>
    </row>
    <row r="812" spans="4:23" ht="13.5" customHeight="1" x14ac:dyDescent="0.25">
      <c r="D812" s="503"/>
      <c r="E812" s="503"/>
      <c r="U812" s="588"/>
      <c r="V812" s="588"/>
      <c r="W812" s="195"/>
    </row>
    <row r="813" spans="4:23" ht="13.5" customHeight="1" x14ac:dyDescent="0.25">
      <c r="D813" s="503"/>
      <c r="E813" s="503"/>
      <c r="U813" s="588"/>
      <c r="V813" s="588"/>
      <c r="W813" s="195"/>
    </row>
    <row r="814" spans="4:23" ht="13.5" customHeight="1" x14ac:dyDescent="0.25">
      <c r="D814" s="503"/>
      <c r="E814" s="503"/>
      <c r="U814" s="588"/>
      <c r="V814" s="588"/>
      <c r="W814" s="195"/>
    </row>
    <row r="815" spans="4:23" ht="13.5" customHeight="1" x14ac:dyDescent="0.25">
      <c r="D815" s="503"/>
      <c r="E815" s="503"/>
      <c r="U815" s="588"/>
      <c r="V815" s="588"/>
      <c r="W815" s="195"/>
    </row>
    <row r="816" spans="4:23" ht="13.5" customHeight="1" x14ac:dyDescent="0.25">
      <c r="D816" s="503"/>
      <c r="E816" s="503"/>
      <c r="U816" s="588"/>
      <c r="V816" s="588"/>
      <c r="W816" s="195"/>
    </row>
    <row r="817" spans="4:23" ht="13.5" customHeight="1" x14ac:dyDescent="0.25">
      <c r="D817" s="503"/>
      <c r="E817" s="503"/>
      <c r="U817" s="588"/>
      <c r="V817" s="588"/>
      <c r="W817" s="195"/>
    </row>
    <row r="818" spans="4:23" ht="13.5" customHeight="1" x14ac:dyDescent="0.25">
      <c r="D818" s="503"/>
      <c r="E818" s="503"/>
      <c r="U818" s="588"/>
      <c r="V818" s="588"/>
      <c r="W818" s="195"/>
    </row>
    <row r="819" spans="4:23" ht="13.5" customHeight="1" x14ac:dyDescent="0.25">
      <c r="D819" s="503"/>
      <c r="E819" s="503"/>
      <c r="U819" s="588"/>
      <c r="V819" s="588"/>
      <c r="W819" s="195"/>
    </row>
    <row r="820" spans="4:23" ht="13.5" customHeight="1" x14ac:dyDescent="0.25">
      <c r="D820" s="503"/>
      <c r="E820" s="503"/>
      <c r="U820" s="588"/>
      <c r="V820" s="588"/>
      <c r="W820" s="195"/>
    </row>
    <row r="821" spans="4:23" ht="13.5" customHeight="1" x14ac:dyDescent="0.25">
      <c r="D821" s="503"/>
      <c r="E821" s="503"/>
      <c r="U821" s="588"/>
      <c r="V821" s="588"/>
      <c r="W821" s="195"/>
    </row>
    <row r="822" spans="4:23" ht="13.5" customHeight="1" x14ac:dyDescent="0.25">
      <c r="D822" s="503"/>
      <c r="E822" s="503"/>
      <c r="U822" s="588"/>
      <c r="V822" s="588"/>
      <c r="W822" s="195"/>
    </row>
    <row r="823" spans="4:23" ht="13.5" customHeight="1" x14ac:dyDescent="0.25">
      <c r="D823" s="503"/>
      <c r="E823" s="503"/>
      <c r="U823" s="588"/>
      <c r="V823" s="588"/>
      <c r="W823" s="195"/>
    </row>
    <row r="824" spans="4:23" ht="13.5" customHeight="1" x14ac:dyDescent="0.25">
      <c r="D824" s="503"/>
      <c r="E824" s="503"/>
      <c r="U824" s="588"/>
      <c r="V824" s="588"/>
      <c r="W824" s="195"/>
    </row>
    <row r="825" spans="4:23" ht="13.5" customHeight="1" x14ac:dyDescent="0.25">
      <c r="D825" s="503"/>
      <c r="E825" s="503"/>
      <c r="U825" s="588"/>
      <c r="V825" s="588"/>
      <c r="W825" s="195"/>
    </row>
    <row r="826" spans="4:23" ht="13.5" customHeight="1" x14ac:dyDescent="0.25">
      <c r="D826" s="503"/>
      <c r="E826" s="503"/>
      <c r="U826" s="588"/>
      <c r="V826" s="588"/>
      <c r="W826" s="195"/>
    </row>
    <row r="827" spans="4:23" ht="13.5" customHeight="1" x14ac:dyDescent="0.25">
      <c r="D827" s="503"/>
      <c r="E827" s="503"/>
      <c r="U827" s="588"/>
      <c r="V827" s="588"/>
      <c r="W827" s="195"/>
    </row>
    <row r="828" spans="4:23" ht="13.5" customHeight="1" x14ac:dyDescent="0.25">
      <c r="D828" s="503"/>
      <c r="E828" s="503"/>
      <c r="U828" s="588"/>
      <c r="V828" s="588"/>
      <c r="W828" s="195"/>
    </row>
    <row r="829" spans="4:23" ht="13.5" customHeight="1" x14ac:dyDescent="0.25">
      <c r="D829" s="503"/>
      <c r="E829" s="503"/>
      <c r="U829" s="588"/>
      <c r="V829" s="588"/>
      <c r="W829" s="195"/>
    </row>
    <row r="830" spans="4:23" ht="13.5" customHeight="1" x14ac:dyDescent="0.25">
      <c r="D830" s="503"/>
      <c r="E830" s="503"/>
      <c r="U830" s="588"/>
      <c r="V830" s="588"/>
      <c r="W830" s="195"/>
    </row>
    <row r="831" spans="4:23" ht="13.5" customHeight="1" x14ac:dyDescent="0.25">
      <c r="D831" s="503"/>
      <c r="E831" s="503"/>
      <c r="U831" s="588"/>
      <c r="V831" s="588"/>
      <c r="W831" s="195"/>
    </row>
    <row r="832" spans="4:23" ht="13.5" customHeight="1" x14ac:dyDescent="0.25">
      <c r="D832" s="503"/>
      <c r="E832" s="503"/>
      <c r="U832" s="588"/>
      <c r="V832" s="588"/>
      <c r="W832" s="195"/>
    </row>
    <row r="833" spans="4:23" ht="13.5" customHeight="1" x14ac:dyDescent="0.25">
      <c r="D833" s="503"/>
      <c r="E833" s="503"/>
      <c r="U833" s="588"/>
      <c r="V833" s="588"/>
      <c r="W833" s="195"/>
    </row>
    <row r="834" spans="4:23" ht="13.5" customHeight="1" x14ac:dyDescent="0.25">
      <c r="D834" s="503"/>
      <c r="E834" s="503"/>
      <c r="U834" s="588"/>
      <c r="V834" s="588"/>
      <c r="W834" s="195"/>
    </row>
    <row r="835" spans="4:23" ht="13.5" customHeight="1" x14ac:dyDescent="0.25">
      <c r="D835" s="503"/>
      <c r="E835" s="503"/>
      <c r="U835" s="588"/>
      <c r="V835" s="588"/>
      <c r="W835" s="195"/>
    </row>
    <row r="836" spans="4:23" ht="13.5" customHeight="1" x14ac:dyDescent="0.25">
      <c r="D836" s="503"/>
      <c r="E836" s="503"/>
      <c r="U836" s="588"/>
      <c r="V836" s="588"/>
      <c r="W836" s="195"/>
    </row>
    <row r="837" spans="4:23" ht="13.5" customHeight="1" x14ac:dyDescent="0.25">
      <c r="D837" s="503"/>
      <c r="E837" s="503"/>
      <c r="U837" s="588"/>
      <c r="V837" s="588"/>
      <c r="W837" s="195"/>
    </row>
    <row r="838" spans="4:23" ht="13.5" customHeight="1" x14ac:dyDescent="0.25">
      <c r="D838" s="503"/>
      <c r="E838" s="503"/>
      <c r="U838" s="588"/>
      <c r="V838" s="588"/>
      <c r="W838" s="195"/>
    </row>
    <row r="839" spans="4:23" ht="13.5" customHeight="1" x14ac:dyDescent="0.25">
      <c r="D839" s="503"/>
      <c r="E839" s="503"/>
      <c r="U839" s="588"/>
      <c r="V839" s="588"/>
      <c r="W839" s="195"/>
    </row>
    <row r="840" spans="4:23" ht="13.5" customHeight="1" x14ac:dyDescent="0.25">
      <c r="D840" s="503"/>
      <c r="E840" s="503"/>
      <c r="U840" s="588"/>
      <c r="V840" s="588"/>
      <c r="W840" s="195"/>
    </row>
    <row r="841" spans="4:23" ht="13.5" customHeight="1" x14ac:dyDescent="0.25">
      <c r="D841" s="503"/>
      <c r="E841" s="503"/>
      <c r="U841" s="588"/>
      <c r="V841" s="588"/>
      <c r="W841" s="195"/>
    </row>
    <row r="842" spans="4:23" ht="13.5" customHeight="1" x14ac:dyDescent="0.25">
      <c r="D842" s="503"/>
      <c r="E842" s="503"/>
      <c r="U842" s="588"/>
      <c r="V842" s="588"/>
      <c r="W842" s="195"/>
    </row>
    <row r="843" spans="4:23" ht="13.5" customHeight="1" x14ac:dyDescent="0.25">
      <c r="D843" s="503"/>
      <c r="E843" s="503"/>
      <c r="U843" s="588"/>
      <c r="V843" s="588"/>
      <c r="W843" s="195"/>
    </row>
    <row r="844" spans="4:23" ht="13.5" customHeight="1" x14ac:dyDescent="0.25">
      <c r="D844" s="503"/>
      <c r="E844" s="503"/>
      <c r="U844" s="588"/>
      <c r="V844" s="588"/>
      <c r="W844" s="195"/>
    </row>
    <row r="845" spans="4:23" ht="13.5" customHeight="1" x14ac:dyDescent="0.25">
      <c r="D845" s="503"/>
      <c r="E845" s="503"/>
      <c r="U845" s="588"/>
      <c r="V845" s="588"/>
      <c r="W845" s="195"/>
    </row>
    <row r="846" spans="4:23" ht="13.5" customHeight="1" x14ac:dyDescent="0.25">
      <c r="D846" s="503"/>
      <c r="E846" s="503"/>
      <c r="U846" s="588"/>
      <c r="V846" s="588"/>
      <c r="W846" s="195"/>
    </row>
    <row r="847" spans="4:23" ht="13.5" customHeight="1" x14ac:dyDescent="0.25">
      <c r="D847" s="503"/>
      <c r="E847" s="503"/>
      <c r="U847" s="588"/>
      <c r="V847" s="588"/>
      <c r="W847" s="195"/>
    </row>
    <row r="848" spans="4:23" ht="13.5" customHeight="1" x14ac:dyDescent="0.25">
      <c r="D848" s="503"/>
      <c r="E848" s="503"/>
      <c r="U848" s="588"/>
      <c r="V848" s="588"/>
      <c r="W848" s="195"/>
    </row>
    <row r="849" spans="4:23" ht="13.5" customHeight="1" x14ac:dyDescent="0.25">
      <c r="D849" s="503"/>
      <c r="E849" s="503"/>
      <c r="U849" s="588"/>
      <c r="V849" s="588"/>
      <c r="W849" s="195"/>
    </row>
    <row r="850" spans="4:23" ht="13.5" customHeight="1" x14ac:dyDescent="0.25">
      <c r="D850" s="503"/>
      <c r="E850" s="503"/>
      <c r="U850" s="588"/>
      <c r="V850" s="588"/>
      <c r="W850" s="195"/>
    </row>
    <row r="851" spans="4:23" ht="13.5" customHeight="1" x14ac:dyDescent="0.25">
      <c r="D851" s="503"/>
      <c r="E851" s="503"/>
      <c r="U851" s="588"/>
      <c r="V851" s="588"/>
      <c r="W851" s="195"/>
    </row>
    <row r="852" spans="4:23" ht="13.5" customHeight="1" x14ac:dyDescent="0.25">
      <c r="D852" s="503"/>
      <c r="E852" s="503"/>
      <c r="U852" s="588"/>
      <c r="V852" s="588"/>
      <c r="W852" s="195"/>
    </row>
    <row r="853" spans="4:23" ht="13.5" customHeight="1" x14ac:dyDescent="0.25">
      <c r="D853" s="503"/>
      <c r="E853" s="503"/>
      <c r="U853" s="588"/>
      <c r="V853" s="588"/>
      <c r="W853" s="195"/>
    </row>
    <row r="854" spans="4:23" ht="13.5" customHeight="1" x14ac:dyDescent="0.25">
      <c r="D854" s="503"/>
      <c r="E854" s="503"/>
      <c r="U854" s="588"/>
      <c r="V854" s="588"/>
      <c r="W854" s="195"/>
    </row>
    <row r="855" spans="4:23" ht="13.5" customHeight="1" x14ac:dyDescent="0.25">
      <c r="D855" s="503"/>
      <c r="E855" s="503"/>
      <c r="U855" s="588"/>
      <c r="V855" s="588"/>
      <c r="W855" s="195"/>
    </row>
    <row r="856" spans="4:23" ht="13.5" customHeight="1" x14ac:dyDescent="0.25">
      <c r="D856" s="503"/>
      <c r="E856" s="503"/>
      <c r="U856" s="588"/>
      <c r="V856" s="588"/>
      <c r="W856" s="195"/>
    </row>
    <row r="857" spans="4:23" ht="13.5" customHeight="1" x14ac:dyDescent="0.25">
      <c r="D857" s="503"/>
      <c r="E857" s="503"/>
      <c r="U857" s="588"/>
      <c r="V857" s="588"/>
      <c r="W857" s="195"/>
    </row>
    <row r="858" spans="4:23" ht="13.5" customHeight="1" x14ac:dyDescent="0.25">
      <c r="D858" s="503"/>
      <c r="E858" s="503"/>
      <c r="U858" s="588"/>
      <c r="V858" s="588"/>
      <c r="W858" s="195"/>
    </row>
    <row r="859" spans="4:23" ht="13.5" customHeight="1" x14ac:dyDescent="0.25">
      <c r="D859" s="503"/>
      <c r="E859" s="503"/>
      <c r="U859" s="588"/>
      <c r="V859" s="588"/>
      <c r="W859" s="195"/>
    </row>
    <row r="860" spans="4:23" ht="13.5" customHeight="1" x14ac:dyDescent="0.25">
      <c r="D860" s="503"/>
      <c r="E860" s="503"/>
      <c r="U860" s="588"/>
      <c r="V860" s="588"/>
      <c r="W860" s="195"/>
    </row>
    <row r="861" spans="4:23" ht="13.5" customHeight="1" x14ac:dyDescent="0.25">
      <c r="D861" s="503"/>
      <c r="E861" s="503"/>
      <c r="U861" s="588"/>
      <c r="V861" s="588"/>
      <c r="W861" s="195"/>
    </row>
    <row r="862" spans="4:23" ht="13.5" customHeight="1" x14ac:dyDescent="0.25">
      <c r="D862" s="503"/>
      <c r="E862" s="503"/>
      <c r="U862" s="588"/>
      <c r="V862" s="588"/>
      <c r="W862" s="195"/>
    </row>
    <row r="863" spans="4:23" ht="13.5" customHeight="1" x14ac:dyDescent="0.25">
      <c r="D863" s="503"/>
      <c r="E863" s="503"/>
      <c r="U863" s="588"/>
      <c r="V863" s="588"/>
      <c r="W863" s="195"/>
    </row>
    <row r="864" spans="4:23" ht="13.5" customHeight="1" x14ac:dyDescent="0.25">
      <c r="D864" s="503"/>
      <c r="E864" s="503"/>
      <c r="U864" s="588"/>
      <c r="V864" s="588"/>
      <c r="W864" s="195"/>
    </row>
    <row r="865" spans="4:23" ht="13.5" customHeight="1" x14ac:dyDescent="0.25">
      <c r="D865" s="503"/>
      <c r="E865" s="503"/>
      <c r="U865" s="588"/>
      <c r="V865" s="588"/>
      <c r="W865" s="195"/>
    </row>
    <row r="866" spans="4:23" ht="13.5" customHeight="1" x14ac:dyDescent="0.25">
      <c r="D866" s="503"/>
      <c r="E866" s="503"/>
      <c r="U866" s="588"/>
      <c r="V866" s="588"/>
      <c r="W866" s="195"/>
    </row>
    <row r="867" spans="4:23" ht="13.5" customHeight="1" x14ac:dyDescent="0.25">
      <c r="D867" s="503"/>
      <c r="E867" s="503"/>
      <c r="U867" s="588"/>
      <c r="V867" s="588"/>
      <c r="W867" s="195"/>
    </row>
    <row r="868" spans="4:23" ht="13.5" customHeight="1" x14ac:dyDescent="0.25">
      <c r="D868" s="503"/>
      <c r="E868" s="503"/>
      <c r="U868" s="588"/>
      <c r="V868" s="588"/>
      <c r="W868" s="195"/>
    </row>
    <row r="869" spans="4:23" ht="13.5" customHeight="1" x14ac:dyDescent="0.25">
      <c r="D869" s="503"/>
      <c r="E869" s="503"/>
      <c r="U869" s="588"/>
      <c r="V869" s="588"/>
      <c r="W869" s="195"/>
    </row>
    <row r="870" spans="4:23" ht="13.5" customHeight="1" x14ac:dyDescent="0.25">
      <c r="D870" s="503"/>
      <c r="E870" s="503"/>
      <c r="U870" s="588"/>
      <c r="V870" s="588"/>
      <c r="W870" s="195"/>
    </row>
    <row r="871" spans="4:23" ht="13.5" customHeight="1" x14ac:dyDescent="0.25">
      <c r="D871" s="503"/>
      <c r="E871" s="503"/>
      <c r="U871" s="588"/>
      <c r="V871" s="588"/>
      <c r="W871" s="195"/>
    </row>
    <row r="872" spans="4:23" ht="13.5" customHeight="1" x14ac:dyDescent="0.25">
      <c r="D872" s="503"/>
      <c r="E872" s="503"/>
      <c r="U872" s="588"/>
      <c r="V872" s="588"/>
      <c r="W872" s="195"/>
    </row>
    <row r="873" spans="4:23" ht="13.5" customHeight="1" x14ac:dyDescent="0.25">
      <c r="D873" s="503"/>
      <c r="E873" s="503"/>
      <c r="U873" s="588"/>
      <c r="V873" s="588"/>
      <c r="W873" s="195"/>
    </row>
    <row r="874" spans="4:23" ht="13.5" customHeight="1" x14ac:dyDescent="0.25">
      <c r="D874" s="503"/>
      <c r="E874" s="503"/>
      <c r="U874" s="588"/>
      <c r="V874" s="588"/>
      <c r="W874" s="195"/>
    </row>
    <row r="875" spans="4:23" ht="13.5" customHeight="1" x14ac:dyDescent="0.25">
      <c r="D875" s="503"/>
      <c r="E875" s="503"/>
      <c r="U875" s="588"/>
      <c r="V875" s="588"/>
      <c r="W875" s="195"/>
    </row>
    <row r="876" spans="4:23" ht="13.5" customHeight="1" x14ac:dyDescent="0.25">
      <c r="D876" s="503"/>
      <c r="E876" s="503"/>
      <c r="U876" s="588"/>
      <c r="V876" s="588"/>
      <c r="W876" s="195"/>
    </row>
    <row r="877" spans="4:23" ht="13.5" customHeight="1" x14ac:dyDescent="0.25">
      <c r="D877" s="503"/>
      <c r="E877" s="503"/>
      <c r="U877" s="588"/>
      <c r="V877" s="588"/>
      <c r="W877" s="195"/>
    </row>
    <row r="878" spans="4:23" ht="13.5" customHeight="1" x14ac:dyDescent="0.25">
      <c r="D878" s="503"/>
      <c r="E878" s="503"/>
      <c r="U878" s="588"/>
      <c r="V878" s="588"/>
      <c r="W878" s="195"/>
    </row>
    <row r="879" spans="4:23" ht="13.5" customHeight="1" x14ac:dyDescent="0.25">
      <c r="D879" s="503"/>
      <c r="E879" s="503"/>
      <c r="U879" s="588"/>
      <c r="V879" s="588"/>
      <c r="W879" s="195"/>
    </row>
    <row r="880" spans="4:23" ht="13.5" customHeight="1" x14ac:dyDescent="0.25">
      <c r="D880" s="503"/>
      <c r="E880" s="503"/>
      <c r="U880" s="588"/>
      <c r="V880" s="588"/>
      <c r="W880" s="195"/>
    </row>
    <row r="881" spans="4:23" ht="13.5" customHeight="1" x14ac:dyDescent="0.25">
      <c r="D881" s="503"/>
      <c r="E881" s="503"/>
      <c r="U881" s="588"/>
      <c r="V881" s="588"/>
      <c r="W881" s="195"/>
    </row>
    <row r="882" spans="4:23" ht="13.5" customHeight="1" x14ac:dyDescent="0.25">
      <c r="D882" s="503"/>
      <c r="E882" s="503"/>
      <c r="U882" s="588"/>
      <c r="V882" s="588"/>
      <c r="W882" s="195"/>
    </row>
    <row r="883" spans="4:23" ht="13.5" customHeight="1" x14ac:dyDescent="0.25">
      <c r="D883" s="503"/>
      <c r="E883" s="503"/>
      <c r="U883" s="588"/>
      <c r="V883" s="588"/>
      <c r="W883" s="195"/>
    </row>
    <row r="884" spans="4:23" ht="13.5" customHeight="1" x14ac:dyDescent="0.25">
      <c r="D884" s="503"/>
      <c r="E884" s="503"/>
      <c r="U884" s="588"/>
      <c r="V884" s="588"/>
      <c r="W884" s="195"/>
    </row>
    <row r="885" spans="4:23" ht="13.5" customHeight="1" x14ac:dyDescent="0.25">
      <c r="D885" s="503"/>
      <c r="E885" s="503"/>
      <c r="U885" s="588"/>
      <c r="V885" s="588"/>
      <c r="W885" s="195"/>
    </row>
    <row r="886" spans="4:23" ht="13.5" customHeight="1" x14ac:dyDescent="0.25">
      <c r="D886" s="503"/>
      <c r="E886" s="503"/>
      <c r="U886" s="588"/>
      <c r="V886" s="588"/>
      <c r="W886" s="195"/>
    </row>
    <row r="887" spans="4:23" ht="13.5" customHeight="1" x14ac:dyDescent="0.25">
      <c r="D887" s="503"/>
      <c r="E887" s="503"/>
      <c r="U887" s="588"/>
      <c r="V887" s="588"/>
      <c r="W887" s="195"/>
    </row>
    <row r="888" spans="4:23" ht="13.5" customHeight="1" x14ac:dyDescent="0.25">
      <c r="D888" s="503"/>
      <c r="E888" s="503"/>
      <c r="U888" s="588"/>
      <c r="V888" s="588"/>
      <c r="W888" s="195"/>
    </row>
    <row r="889" spans="4:23" ht="13.5" customHeight="1" x14ac:dyDescent="0.25">
      <c r="D889" s="503"/>
      <c r="E889" s="503"/>
      <c r="U889" s="588"/>
      <c r="V889" s="588"/>
      <c r="W889" s="195"/>
    </row>
    <row r="890" spans="4:23" ht="13.5" customHeight="1" x14ac:dyDescent="0.25">
      <c r="D890" s="503"/>
      <c r="E890" s="503"/>
      <c r="U890" s="588"/>
      <c r="V890" s="588"/>
      <c r="W890" s="195"/>
    </row>
    <row r="891" spans="4:23" ht="13.5" customHeight="1" x14ac:dyDescent="0.25">
      <c r="D891" s="503"/>
      <c r="E891" s="503"/>
      <c r="U891" s="588"/>
      <c r="V891" s="588"/>
      <c r="W891" s="195"/>
    </row>
    <row r="892" spans="4:23" ht="13.5" customHeight="1" x14ac:dyDescent="0.25">
      <c r="D892" s="503"/>
      <c r="E892" s="503"/>
      <c r="U892" s="588"/>
      <c r="V892" s="588"/>
      <c r="W892" s="195"/>
    </row>
    <row r="893" spans="4:23" ht="13.5" customHeight="1" x14ac:dyDescent="0.25">
      <c r="D893" s="503"/>
      <c r="E893" s="503"/>
      <c r="U893" s="588"/>
      <c r="V893" s="588"/>
      <c r="W893" s="195"/>
    </row>
    <row r="894" spans="4:23" ht="13.5" customHeight="1" x14ac:dyDescent="0.25">
      <c r="D894" s="503"/>
      <c r="E894" s="503"/>
      <c r="U894" s="588"/>
      <c r="V894" s="588"/>
      <c r="W894" s="195"/>
    </row>
    <row r="895" spans="4:23" ht="13.5" customHeight="1" x14ac:dyDescent="0.25">
      <c r="D895" s="503"/>
      <c r="E895" s="503"/>
      <c r="U895" s="588"/>
      <c r="V895" s="588"/>
      <c r="W895" s="195"/>
    </row>
    <row r="896" spans="4:23" ht="13.5" customHeight="1" x14ac:dyDescent="0.25">
      <c r="D896" s="503"/>
      <c r="E896" s="503"/>
      <c r="U896" s="588"/>
      <c r="V896" s="588"/>
      <c r="W896" s="195"/>
    </row>
    <row r="897" spans="4:23" ht="13.5" customHeight="1" x14ac:dyDescent="0.25">
      <c r="D897" s="503"/>
      <c r="E897" s="503"/>
      <c r="U897" s="588"/>
      <c r="V897" s="588"/>
      <c r="W897" s="195"/>
    </row>
    <row r="898" spans="4:23" ht="13.5" customHeight="1" x14ac:dyDescent="0.25">
      <c r="D898" s="503"/>
      <c r="E898" s="503"/>
      <c r="U898" s="588"/>
      <c r="V898" s="588"/>
      <c r="W898" s="195"/>
    </row>
    <row r="899" spans="4:23" ht="13.5" customHeight="1" x14ac:dyDescent="0.25">
      <c r="D899" s="503"/>
      <c r="E899" s="503"/>
      <c r="U899" s="588"/>
      <c r="V899" s="588"/>
      <c r="W899" s="195"/>
    </row>
    <row r="900" spans="4:23" ht="13.5" customHeight="1" x14ac:dyDescent="0.25">
      <c r="D900" s="503"/>
      <c r="E900" s="503"/>
      <c r="U900" s="588"/>
      <c r="V900" s="588"/>
      <c r="W900" s="195"/>
    </row>
    <row r="901" spans="4:23" ht="13.5" customHeight="1" x14ac:dyDescent="0.25">
      <c r="D901" s="503"/>
      <c r="E901" s="503"/>
      <c r="U901" s="588"/>
      <c r="V901" s="588"/>
      <c r="W901" s="195"/>
    </row>
    <row r="902" spans="4:23" ht="13.5" customHeight="1" x14ac:dyDescent="0.25">
      <c r="D902" s="503"/>
      <c r="E902" s="503"/>
      <c r="U902" s="588"/>
      <c r="V902" s="588"/>
      <c r="W902" s="195"/>
    </row>
    <row r="903" spans="4:23" ht="13.5" customHeight="1" x14ac:dyDescent="0.25">
      <c r="D903" s="503"/>
      <c r="E903" s="503"/>
      <c r="U903" s="588"/>
      <c r="V903" s="588"/>
      <c r="W903" s="195"/>
    </row>
    <row r="904" spans="4:23" ht="13.5" customHeight="1" x14ac:dyDescent="0.25">
      <c r="D904" s="503"/>
      <c r="E904" s="503"/>
      <c r="U904" s="588"/>
      <c r="V904" s="588"/>
      <c r="W904" s="195"/>
    </row>
    <row r="905" spans="4:23" ht="13.5" customHeight="1" x14ac:dyDescent="0.25">
      <c r="D905" s="503"/>
      <c r="E905" s="503"/>
      <c r="U905" s="588"/>
      <c r="V905" s="588"/>
      <c r="W905" s="195"/>
    </row>
    <row r="906" spans="4:23" ht="13.5" customHeight="1" x14ac:dyDescent="0.25">
      <c r="D906" s="503"/>
      <c r="E906" s="503"/>
      <c r="U906" s="588"/>
      <c r="V906" s="588"/>
      <c r="W906" s="195"/>
    </row>
    <row r="907" spans="4:23" ht="13.5" customHeight="1" x14ac:dyDescent="0.25">
      <c r="D907" s="503"/>
      <c r="E907" s="503"/>
      <c r="U907" s="588"/>
      <c r="V907" s="588"/>
      <c r="W907" s="195"/>
    </row>
    <row r="908" spans="4:23" ht="13.5" customHeight="1" x14ac:dyDescent="0.25">
      <c r="D908" s="503"/>
      <c r="E908" s="503"/>
      <c r="U908" s="588"/>
      <c r="V908" s="588"/>
      <c r="W908" s="195"/>
    </row>
    <row r="909" spans="4:23" ht="13.5" customHeight="1" x14ac:dyDescent="0.25">
      <c r="D909" s="503"/>
      <c r="E909" s="503"/>
      <c r="U909" s="588"/>
      <c r="V909" s="588"/>
      <c r="W909" s="195"/>
    </row>
    <row r="910" spans="4:23" ht="13.5" customHeight="1" x14ac:dyDescent="0.25">
      <c r="D910" s="503"/>
      <c r="E910" s="503"/>
      <c r="U910" s="588"/>
      <c r="V910" s="588"/>
      <c r="W910" s="195"/>
    </row>
    <row r="911" spans="4:23" ht="13.5" customHeight="1" x14ac:dyDescent="0.25">
      <c r="D911" s="503"/>
      <c r="E911" s="503"/>
      <c r="U911" s="588"/>
      <c r="V911" s="588"/>
      <c r="W911" s="195"/>
    </row>
    <row r="912" spans="4:23" ht="13.5" customHeight="1" x14ac:dyDescent="0.25">
      <c r="D912" s="503"/>
      <c r="E912" s="503"/>
      <c r="U912" s="588"/>
      <c r="V912" s="588"/>
      <c r="W912" s="195"/>
    </row>
    <row r="913" spans="4:23" ht="13.5" customHeight="1" x14ac:dyDescent="0.25">
      <c r="D913" s="503"/>
      <c r="E913" s="503"/>
      <c r="U913" s="588"/>
      <c r="V913" s="588"/>
      <c r="W913" s="195"/>
    </row>
    <row r="914" spans="4:23" ht="13.5" customHeight="1" x14ac:dyDescent="0.25">
      <c r="D914" s="503"/>
      <c r="E914" s="503"/>
      <c r="U914" s="588"/>
      <c r="V914" s="588"/>
      <c r="W914" s="195"/>
    </row>
    <row r="915" spans="4:23" ht="13.5" customHeight="1" x14ac:dyDescent="0.25">
      <c r="D915" s="503"/>
      <c r="E915" s="503"/>
      <c r="U915" s="588"/>
      <c r="V915" s="588"/>
      <c r="W915" s="195"/>
    </row>
    <row r="916" spans="4:23" ht="13.5" customHeight="1" x14ac:dyDescent="0.25">
      <c r="D916" s="503"/>
      <c r="E916" s="503"/>
      <c r="U916" s="588"/>
      <c r="V916" s="588"/>
      <c r="W916" s="195"/>
    </row>
    <row r="917" spans="4:23" ht="13.5" customHeight="1" x14ac:dyDescent="0.25">
      <c r="D917" s="503"/>
      <c r="E917" s="503"/>
      <c r="U917" s="588"/>
      <c r="V917" s="588"/>
      <c r="W917" s="195"/>
    </row>
    <row r="918" spans="4:23" ht="13.5" customHeight="1" x14ac:dyDescent="0.25">
      <c r="D918" s="503"/>
      <c r="E918" s="503"/>
      <c r="U918" s="588"/>
      <c r="V918" s="588"/>
      <c r="W918" s="195"/>
    </row>
    <row r="919" spans="4:23" ht="13.5" customHeight="1" x14ac:dyDescent="0.25">
      <c r="D919" s="503"/>
      <c r="E919" s="503"/>
      <c r="U919" s="588"/>
      <c r="V919" s="588"/>
      <c r="W919" s="195"/>
    </row>
    <row r="920" spans="4:23" ht="13.5" customHeight="1" x14ac:dyDescent="0.25">
      <c r="D920" s="503"/>
      <c r="E920" s="503"/>
      <c r="U920" s="588"/>
      <c r="V920" s="588"/>
      <c r="W920" s="195"/>
    </row>
    <row r="921" spans="4:23" ht="13.5" customHeight="1" x14ac:dyDescent="0.25">
      <c r="D921" s="503"/>
      <c r="E921" s="503"/>
      <c r="U921" s="588"/>
      <c r="V921" s="588"/>
      <c r="W921" s="195"/>
    </row>
    <row r="922" spans="4:23" ht="13.5" customHeight="1" x14ac:dyDescent="0.25">
      <c r="D922" s="503"/>
      <c r="E922" s="503"/>
      <c r="U922" s="588"/>
      <c r="V922" s="588"/>
      <c r="W922" s="195"/>
    </row>
    <row r="923" spans="4:23" ht="13.5" customHeight="1" x14ac:dyDescent="0.25">
      <c r="D923" s="503"/>
      <c r="E923" s="503"/>
      <c r="U923" s="588"/>
      <c r="V923" s="588"/>
      <c r="W923" s="195"/>
    </row>
    <row r="924" spans="4:23" ht="13.5" customHeight="1" x14ac:dyDescent="0.25">
      <c r="D924" s="503"/>
      <c r="E924" s="503"/>
      <c r="U924" s="588"/>
      <c r="V924" s="588"/>
      <c r="W924" s="195"/>
    </row>
    <row r="925" spans="4:23" ht="13.5" customHeight="1" x14ac:dyDescent="0.25">
      <c r="D925" s="503"/>
      <c r="E925" s="503"/>
      <c r="U925" s="588"/>
      <c r="V925" s="588"/>
      <c r="W925" s="195"/>
    </row>
    <row r="926" spans="4:23" ht="13.5" customHeight="1" x14ac:dyDescent="0.25">
      <c r="D926" s="503"/>
      <c r="E926" s="503"/>
      <c r="U926" s="588"/>
      <c r="V926" s="588"/>
      <c r="W926" s="195"/>
    </row>
    <row r="927" spans="4:23" ht="13.5" customHeight="1" x14ac:dyDescent="0.25">
      <c r="D927" s="503"/>
      <c r="E927" s="503"/>
      <c r="U927" s="588"/>
      <c r="V927" s="588"/>
      <c r="W927" s="195"/>
    </row>
    <row r="928" spans="4:23" ht="13.5" customHeight="1" x14ac:dyDescent="0.25">
      <c r="D928" s="503"/>
      <c r="E928" s="503"/>
      <c r="U928" s="588"/>
      <c r="V928" s="588"/>
      <c r="W928" s="195"/>
    </row>
    <row r="929" spans="4:23" ht="13.5" customHeight="1" x14ac:dyDescent="0.25">
      <c r="D929" s="503"/>
      <c r="E929" s="503"/>
      <c r="U929" s="588"/>
      <c r="V929" s="588"/>
      <c r="W929" s="195"/>
    </row>
    <row r="930" spans="4:23" ht="13.5" customHeight="1" x14ac:dyDescent="0.25">
      <c r="D930" s="503"/>
      <c r="E930" s="503"/>
      <c r="U930" s="588"/>
      <c r="V930" s="588"/>
      <c r="W930" s="195"/>
    </row>
    <row r="931" spans="4:23" ht="13.5" customHeight="1" x14ac:dyDescent="0.25">
      <c r="D931" s="503"/>
      <c r="E931" s="503"/>
      <c r="U931" s="588"/>
      <c r="V931" s="588"/>
      <c r="W931" s="195"/>
    </row>
    <row r="932" spans="4:23" ht="13.5" customHeight="1" x14ac:dyDescent="0.25">
      <c r="D932" s="503"/>
      <c r="E932" s="503"/>
      <c r="U932" s="588"/>
      <c r="V932" s="588"/>
      <c r="W932" s="195"/>
    </row>
    <row r="933" spans="4:23" ht="13.5" customHeight="1" x14ac:dyDescent="0.25">
      <c r="D933" s="503"/>
      <c r="E933" s="503"/>
      <c r="U933" s="588"/>
      <c r="V933" s="588"/>
      <c r="W933" s="195"/>
    </row>
    <row r="934" spans="4:23" ht="13.5" customHeight="1" x14ac:dyDescent="0.25">
      <c r="D934" s="503"/>
      <c r="E934" s="503"/>
      <c r="U934" s="588"/>
      <c r="V934" s="588"/>
      <c r="W934" s="195"/>
    </row>
    <row r="935" spans="4:23" ht="13.5" customHeight="1" x14ac:dyDescent="0.25">
      <c r="D935" s="503"/>
      <c r="E935" s="503"/>
      <c r="U935" s="588"/>
      <c r="V935" s="588"/>
      <c r="W935" s="195"/>
    </row>
    <row r="936" spans="4:23" ht="13.5" customHeight="1" x14ac:dyDescent="0.25">
      <c r="D936" s="503"/>
      <c r="E936" s="503"/>
      <c r="U936" s="588"/>
      <c r="V936" s="588"/>
      <c r="W936" s="195"/>
    </row>
    <row r="937" spans="4:23" ht="13.5" customHeight="1" x14ac:dyDescent="0.25">
      <c r="D937" s="503"/>
      <c r="E937" s="503"/>
      <c r="U937" s="588"/>
      <c r="V937" s="588"/>
      <c r="W937" s="195"/>
    </row>
    <row r="938" spans="4:23" ht="13.5" customHeight="1" x14ac:dyDescent="0.25">
      <c r="D938" s="503"/>
      <c r="E938" s="503"/>
      <c r="U938" s="588"/>
      <c r="V938" s="588"/>
      <c r="W938" s="195"/>
    </row>
    <row r="939" spans="4:23" ht="13.5" customHeight="1" x14ac:dyDescent="0.25">
      <c r="D939" s="503"/>
      <c r="E939" s="503"/>
      <c r="U939" s="588"/>
      <c r="V939" s="588"/>
      <c r="W939" s="195"/>
    </row>
    <row r="940" spans="4:23" ht="13.5" customHeight="1" x14ac:dyDescent="0.25">
      <c r="D940" s="503"/>
      <c r="E940" s="503"/>
      <c r="U940" s="588"/>
      <c r="V940" s="588"/>
      <c r="W940" s="195"/>
    </row>
    <row r="941" spans="4:23" ht="13.5" customHeight="1" x14ac:dyDescent="0.25">
      <c r="D941" s="503"/>
      <c r="E941" s="503"/>
      <c r="U941" s="588"/>
      <c r="V941" s="588"/>
      <c r="W941" s="195"/>
    </row>
    <row r="942" spans="4:23" ht="13.5" customHeight="1" x14ac:dyDescent="0.25">
      <c r="D942" s="503"/>
      <c r="E942" s="503"/>
      <c r="U942" s="588"/>
      <c r="V942" s="588"/>
      <c r="W942" s="195"/>
    </row>
    <row r="943" spans="4:23" ht="13.5" customHeight="1" x14ac:dyDescent="0.25">
      <c r="D943" s="503"/>
      <c r="E943" s="503"/>
      <c r="U943" s="588"/>
      <c r="V943" s="588"/>
      <c r="W943" s="195"/>
    </row>
    <row r="944" spans="4:23" ht="13.5" customHeight="1" x14ac:dyDescent="0.25">
      <c r="D944" s="503"/>
      <c r="E944" s="503"/>
      <c r="U944" s="588"/>
      <c r="V944" s="588"/>
      <c r="W944" s="195"/>
    </row>
    <row r="945" spans="4:23" ht="13.5" customHeight="1" x14ac:dyDescent="0.25">
      <c r="D945" s="503"/>
      <c r="E945" s="503"/>
      <c r="U945" s="588"/>
      <c r="V945" s="588"/>
      <c r="W945" s="195"/>
    </row>
    <row r="946" spans="4:23" ht="13.5" customHeight="1" x14ac:dyDescent="0.25">
      <c r="D946" s="503"/>
      <c r="E946" s="503"/>
      <c r="U946" s="588"/>
      <c r="V946" s="588"/>
      <c r="W946" s="195"/>
    </row>
    <row r="947" spans="4:23" ht="13.5" customHeight="1" x14ac:dyDescent="0.25">
      <c r="D947" s="503"/>
      <c r="E947" s="503"/>
      <c r="U947" s="588"/>
      <c r="V947" s="588"/>
      <c r="W947" s="195"/>
    </row>
    <row r="948" spans="4:23" ht="13.5" customHeight="1" x14ac:dyDescent="0.25">
      <c r="D948" s="503"/>
      <c r="E948" s="503"/>
      <c r="U948" s="588"/>
      <c r="V948" s="588"/>
      <c r="W948" s="195"/>
    </row>
    <row r="949" spans="4:23" ht="13.5" customHeight="1" x14ac:dyDescent="0.25">
      <c r="D949" s="503"/>
      <c r="E949" s="503"/>
      <c r="U949" s="588"/>
      <c r="V949" s="588"/>
      <c r="W949" s="195"/>
    </row>
    <row r="950" spans="4:23" ht="13.5" customHeight="1" x14ac:dyDescent="0.25">
      <c r="D950" s="503"/>
      <c r="E950" s="503"/>
      <c r="U950" s="588"/>
      <c r="V950" s="588"/>
      <c r="W950" s="195"/>
    </row>
    <row r="951" spans="4:23" ht="13.5" customHeight="1" x14ac:dyDescent="0.25">
      <c r="D951" s="503"/>
      <c r="E951" s="503"/>
      <c r="U951" s="588"/>
      <c r="V951" s="588"/>
      <c r="W951" s="195"/>
    </row>
    <row r="952" spans="4:23" ht="13.5" customHeight="1" x14ac:dyDescent="0.25">
      <c r="D952" s="503"/>
      <c r="E952" s="503"/>
      <c r="U952" s="588"/>
      <c r="V952" s="588"/>
      <c r="W952" s="195"/>
    </row>
    <row r="953" spans="4:23" ht="13.5" customHeight="1" x14ac:dyDescent="0.25">
      <c r="D953" s="503"/>
      <c r="E953" s="503"/>
      <c r="U953" s="588"/>
      <c r="V953" s="588"/>
      <c r="W953" s="195"/>
    </row>
    <row r="954" spans="4:23" ht="13.5" customHeight="1" x14ac:dyDescent="0.25">
      <c r="D954" s="503"/>
      <c r="E954" s="503"/>
      <c r="U954" s="588"/>
      <c r="V954" s="588"/>
      <c r="W954" s="195"/>
    </row>
    <row r="955" spans="4:23" ht="13.5" customHeight="1" x14ac:dyDescent="0.25">
      <c r="D955" s="503"/>
      <c r="E955" s="503"/>
      <c r="U955" s="588"/>
      <c r="V955" s="588"/>
      <c r="W955" s="195"/>
    </row>
    <row r="956" spans="4:23" ht="13.5" customHeight="1" x14ac:dyDescent="0.25">
      <c r="D956" s="503"/>
      <c r="E956" s="503"/>
      <c r="U956" s="588"/>
      <c r="V956" s="588"/>
      <c r="W956" s="195"/>
    </row>
    <row r="957" spans="4:23" ht="13.5" customHeight="1" x14ac:dyDescent="0.25">
      <c r="D957" s="503"/>
      <c r="E957" s="503"/>
      <c r="U957" s="588"/>
      <c r="V957" s="588"/>
      <c r="W957" s="195"/>
    </row>
    <row r="958" spans="4:23" ht="13.5" customHeight="1" x14ac:dyDescent="0.25">
      <c r="D958" s="503"/>
      <c r="E958" s="503"/>
      <c r="U958" s="588"/>
      <c r="V958" s="588"/>
      <c r="W958" s="195"/>
    </row>
    <row r="959" spans="4:23" ht="13.5" customHeight="1" x14ac:dyDescent="0.25">
      <c r="D959" s="503"/>
      <c r="E959" s="503"/>
      <c r="U959" s="588"/>
      <c r="V959" s="588"/>
      <c r="W959" s="195"/>
    </row>
    <row r="960" spans="4:23" ht="13.5" customHeight="1" x14ac:dyDescent="0.25">
      <c r="D960" s="503"/>
      <c r="E960" s="503"/>
      <c r="U960" s="588"/>
      <c r="V960" s="588"/>
      <c r="W960" s="195"/>
    </row>
    <row r="961" spans="4:23" ht="13.5" customHeight="1" x14ac:dyDescent="0.25">
      <c r="D961" s="503"/>
      <c r="E961" s="503"/>
      <c r="U961" s="588"/>
      <c r="V961" s="588"/>
      <c r="W961" s="195"/>
    </row>
    <row r="962" spans="4:23" ht="13.5" customHeight="1" x14ac:dyDescent="0.25">
      <c r="D962" s="503"/>
      <c r="E962" s="503"/>
      <c r="U962" s="588"/>
      <c r="V962" s="588"/>
      <c r="W962" s="195"/>
    </row>
    <row r="963" spans="4:23" ht="13.5" customHeight="1" x14ac:dyDescent="0.25">
      <c r="D963" s="503"/>
      <c r="E963" s="503"/>
      <c r="U963" s="588"/>
      <c r="V963" s="588"/>
      <c r="W963" s="195"/>
    </row>
    <row r="964" spans="4:23" ht="13.5" customHeight="1" x14ac:dyDescent="0.25">
      <c r="D964" s="503"/>
      <c r="E964" s="503"/>
      <c r="U964" s="588"/>
      <c r="V964" s="588"/>
      <c r="W964" s="195"/>
    </row>
    <row r="965" spans="4:23" ht="13.5" customHeight="1" x14ac:dyDescent="0.25">
      <c r="D965" s="503"/>
      <c r="E965" s="503"/>
      <c r="U965" s="588"/>
      <c r="V965" s="588"/>
      <c r="W965" s="195"/>
    </row>
    <row r="966" spans="4:23" ht="13.5" customHeight="1" x14ac:dyDescent="0.25">
      <c r="D966" s="503"/>
      <c r="E966" s="503"/>
      <c r="U966" s="588"/>
      <c r="V966" s="588"/>
      <c r="W966" s="195"/>
    </row>
    <row r="967" spans="4:23" ht="13.5" customHeight="1" x14ac:dyDescent="0.25">
      <c r="D967" s="503"/>
      <c r="E967" s="503"/>
      <c r="U967" s="588"/>
      <c r="V967" s="588"/>
      <c r="W967" s="195"/>
    </row>
    <row r="968" spans="4:23" ht="13.5" customHeight="1" x14ac:dyDescent="0.25">
      <c r="D968" s="503"/>
      <c r="E968" s="503"/>
      <c r="U968" s="588"/>
      <c r="V968" s="588"/>
      <c r="W968" s="195"/>
    </row>
    <row r="969" spans="4:23" ht="13.5" customHeight="1" x14ac:dyDescent="0.25">
      <c r="D969" s="503"/>
      <c r="E969" s="503"/>
      <c r="U969" s="588"/>
      <c r="V969" s="588"/>
      <c r="W969" s="195"/>
    </row>
    <row r="970" spans="4:23" ht="13.5" customHeight="1" x14ac:dyDescent="0.25">
      <c r="D970" s="503"/>
      <c r="E970" s="503"/>
      <c r="U970" s="588"/>
      <c r="V970" s="588"/>
      <c r="W970" s="195"/>
    </row>
    <row r="971" spans="4:23" ht="13.5" customHeight="1" x14ac:dyDescent="0.25">
      <c r="D971" s="503"/>
      <c r="E971" s="503"/>
      <c r="U971" s="588"/>
      <c r="V971" s="588"/>
      <c r="W971" s="195"/>
    </row>
    <row r="972" spans="4:23" ht="13.5" customHeight="1" x14ac:dyDescent="0.25">
      <c r="D972" s="503"/>
      <c r="E972" s="503"/>
      <c r="U972" s="588"/>
      <c r="V972" s="588"/>
      <c r="W972" s="195"/>
    </row>
    <row r="973" spans="4:23" ht="13.5" customHeight="1" x14ac:dyDescent="0.25">
      <c r="D973" s="503"/>
      <c r="E973" s="503"/>
      <c r="U973" s="588"/>
      <c r="V973" s="588"/>
      <c r="W973" s="195"/>
    </row>
    <row r="974" spans="4:23" ht="13.5" customHeight="1" x14ac:dyDescent="0.25">
      <c r="D974" s="503"/>
      <c r="E974" s="503"/>
      <c r="U974" s="588"/>
      <c r="V974" s="588"/>
      <c r="W974" s="195"/>
    </row>
    <row r="975" spans="4:23" ht="13.5" customHeight="1" x14ac:dyDescent="0.25">
      <c r="D975" s="503"/>
      <c r="E975" s="503"/>
      <c r="U975" s="588"/>
      <c r="V975" s="588"/>
      <c r="W975" s="195"/>
    </row>
    <row r="976" spans="4:23" ht="13.5" customHeight="1" x14ac:dyDescent="0.25">
      <c r="D976" s="503"/>
      <c r="E976" s="503"/>
      <c r="U976" s="588"/>
      <c r="V976" s="588"/>
      <c r="W976" s="195"/>
    </row>
    <row r="977" spans="4:23" ht="13.5" customHeight="1" x14ac:dyDescent="0.25">
      <c r="D977" s="503"/>
      <c r="E977" s="503"/>
      <c r="U977" s="588"/>
      <c r="V977" s="588"/>
      <c r="W977" s="195"/>
    </row>
    <row r="978" spans="4:23" ht="13.5" customHeight="1" x14ac:dyDescent="0.25">
      <c r="D978" s="503"/>
      <c r="E978" s="503"/>
      <c r="U978" s="588"/>
      <c r="V978" s="588"/>
      <c r="W978" s="195"/>
    </row>
    <row r="979" spans="4:23" ht="13.5" customHeight="1" x14ac:dyDescent="0.25">
      <c r="D979" s="503"/>
      <c r="E979" s="503"/>
      <c r="U979" s="588"/>
      <c r="V979" s="588"/>
      <c r="W979" s="195"/>
    </row>
    <row r="980" spans="4:23" ht="13.5" customHeight="1" x14ac:dyDescent="0.25">
      <c r="D980" s="503"/>
      <c r="E980" s="503"/>
      <c r="U980" s="588"/>
      <c r="V980" s="588"/>
      <c r="W980" s="195"/>
    </row>
    <row r="981" spans="4:23" ht="13.5" customHeight="1" x14ac:dyDescent="0.25">
      <c r="D981" s="503"/>
      <c r="E981" s="503"/>
      <c r="U981" s="588"/>
      <c r="V981" s="588"/>
      <c r="W981" s="195"/>
    </row>
    <row r="982" spans="4:23" ht="13.5" customHeight="1" x14ac:dyDescent="0.25">
      <c r="D982" s="503"/>
      <c r="E982" s="503"/>
      <c r="U982" s="588"/>
      <c r="V982" s="588"/>
      <c r="W982" s="195"/>
    </row>
    <row r="983" spans="4:23" ht="13.5" customHeight="1" x14ac:dyDescent="0.25">
      <c r="D983" s="503"/>
      <c r="E983" s="503"/>
      <c r="U983" s="588"/>
      <c r="V983" s="588"/>
      <c r="W983" s="195"/>
    </row>
    <row r="984" spans="4:23" ht="13.5" customHeight="1" x14ac:dyDescent="0.25">
      <c r="D984" s="503"/>
      <c r="E984" s="503"/>
      <c r="U984" s="588"/>
      <c r="V984" s="588"/>
      <c r="W984" s="195"/>
    </row>
    <row r="985" spans="4:23" ht="13.5" customHeight="1" x14ac:dyDescent="0.25">
      <c r="D985" s="503"/>
      <c r="E985" s="503"/>
      <c r="U985" s="588"/>
      <c r="V985" s="588"/>
      <c r="W985" s="195"/>
    </row>
    <row r="986" spans="4:23" ht="13.5" customHeight="1" x14ac:dyDescent="0.25">
      <c r="D986" s="503"/>
      <c r="E986" s="503"/>
      <c r="U986" s="588"/>
      <c r="V986" s="588"/>
      <c r="W986" s="195"/>
    </row>
    <row r="987" spans="4:23" ht="13.5" customHeight="1" x14ac:dyDescent="0.25">
      <c r="D987" s="503"/>
      <c r="E987" s="503"/>
      <c r="U987" s="588"/>
      <c r="V987" s="588"/>
      <c r="W987" s="195"/>
    </row>
    <row r="988" spans="4:23" ht="13.5" customHeight="1" x14ac:dyDescent="0.25">
      <c r="D988" s="503"/>
      <c r="E988" s="503"/>
      <c r="U988" s="588"/>
      <c r="V988" s="588"/>
      <c r="W988" s="195"/>
    </row>
    <row r="989" spans="4:23" ht="13.5" customHeight="1" x14ac:dyDescent="0.25">
      <c r="D989" s="503"/>
      <c r="E989" s="503"/>
      <c r="U989" s="588"/>
      <c r="V989" s="588"/>
      <c r="W989" s="195"/>
    </row>
    <row r="990" spans="4:23" ht="13.5" customHeight="1" x14ac:dyDescent="0.25">
      <c r="D990" s="503"/>
      <c r="E990" s="503"/>
      <c r="U990" s="588"/>
      <c r="V990" s="588"/>
      <c r="W990" s="195"/>
    </row>
    <row r="991" spans="4:23" ht="13.5" customHeight="1" x14ac:dyDescent="0.25">
      <c r="D991" s="503"/>
      <c r="E991" s="503"/>
      <c r="U991" s="588"/>
      <c r="V991" s="588"/>
      <c r="W991" s="195"/>
    </row>
    <row r="992" spans="4:23" ht="13.5" customHeight="1" x14ac:dyDescent="0.25">
      <c r="D992" s="503"/>
      <c r="E992" s="503"/>
      <c r="U992" s="588"/>
      <c r="V992" s="588"/>
      <c r="W992" s="195"/>
    </row>
    <row r="993" spans="4:23" ht="13.5" customHeight="1" x14ac:dyDescent="0.25">
      <c r="D993" s="503"/>
      <c r="E993" s="503"/>
      <c r="U993" s="588"/>
      <c r="V993" s="588"/>
      <c r="W993" s="195"/>
    </row>
    <row r="994" spans="4:23" ht="13.5" customHeight="1" x14ac:dyDescent="0.25">
      <c r="D994" s="503"/>
      <c r="E994" s="503"/>
      <c r="U994" s="588"/>
      <c r="V994" s="588"/>
      <c r="W994" s="195"/>
    </row>
    <row r="995" spans="4:23" ht="13.5" customHeight="1" x14ac:dyDescent="0.25">
      <c r="D995" s="503"/>
      <c r="E995" s="503"/>
      <c r="U995" s="588"/>
      <c r="V995" s="588"/>
      <c r="W995" s="195"/>
    </row>
    <row r="996" spans="4:23" ht="13.5" customHeight="1" x14ac:dyDescent="0.25">
      <c r="D996" s="503"/>
      <c r="E996" s="503"/>
      <c r="U996" s="588"/>
      <c r="V996" s="588"/>
      <c r="W996" s="195"/>
    </row>
    <row r="997" spans="4:23" ht="13.5" customHeight="1" x14ac:dyDescent="0.25">
      <c r="D997" s="503"/>
      <c r="E997" s="503"/>
      <c r="U997" s="588"/>
      <c r="V997" s="588"/>
      <c r="W997" s="195"/>
    </row>
    <row r="998" spans="4:23" ht="13.5" customHeight="1" x14ac:dyDescent="0.25">
      <c r="D998" s="503"/>
      <c r="E998" s="503"/>
      <c r="U998" s="588"/>
      <c r="V998" s="588"/>
      <c r="W998" s="195"/>
    </row>
    <row r="999" spans="4:23" ht="13.5" customHeight="1" x14ac:dyDescent="0.25">
      <c r="D999" s="503"/>
      <c r="E999" s="503"/>
      <c r="U999" s="588"/>
      <c r="V999" s="588"/>
      <c r="W999" s="195"/>
    </row>
    <row r="1000" spans="4:23" ht="13.5" customHeight="1" x14ac:dyDescent="0.25">
      <c r="D1000" s="503"/>
      <c r="E1000" s="503"/>
      <c r="U1000" s="588"/>
      <c r="V1000" s="588"/>
      <c r="W1000" s="195"/>
    </row>
    <row r="1001" spans="4:23" ht="13.5" customHeight="1" x14ac:dyDescent="0.25">
      <c r="D1001" s="503"/>
      <c r="E1001" s="503"/>
      <c r="U1001" s="588"/>
      <c r="V1001" s="588"/>
      <c r="W1001" s="195"/>
    </row>
    <row r="1002" spans="4:23" ht="13.5" customHeight="1" x14ac:dyDescent="0.25">
      <c r="D1002" s="503"/>
      <c r="E1002" s="503"/>
      <c r="U1002" s="588"/>
      <c r="V1002" s="588"/>
      <c r="W1002" s="195"/>
    </row>
    <row r="1003" spans="4:23" ht="13.5" customHeight="1" x14ac:dyDescent="0.25">
      <c r="D1003" s="503"/>
      <c r="E1003" s="503"/>
      <c r="U1003" s="588"/>
      <c r="V1003" s="588"/>
      <c r="W1003" s="195"/>
    </row>
    <row r="1004" spans="4:23" ht="13.5" customHeight="1" x14ac:dyDescent="0.25">
      <c r="D1004" s="503"/>
      <c r="E1004" s="503"/>
      <c r="U1004" s="588"/>
      <c r="V1004" s="588"/>
      <c r="W1004" s="195"/>
    </row>
    <row r="1005" spans="4:23" ht="13.5" customHeight="1" x14ac:dyDescent="0.25">
      <c r="D1005" s="503"/>
      <c r="E1005" s="503"/>
      <c r="U1005" s="588"/>
      <c r="V1005" s="588"/>
      <c r="W1005" s="195"/>
    </row>
    <row r="1006" spans="4:23" ht="13.5" customHeight="1" x14ac:dyDescent="0.25">
      <c r="D1006" s="503"/>
      <c r="E1006" s="503"/>
      <c r="U1006" s="588"/>
      <c r="V1006" s="588"/>
      <c r="W1006" s="195"/>
    </row>
    <row r="1007" spans="4:23" ht="13.5" customHeight="1" x14ac:dyDescent="0.25">
      <c r="D1007" s="503"/>
      <c r="E1007" s="503"/>
      <c r="U1007" s="588"/>
      <c r="V1007" s="588"/>
      <c r="W1007" s="195"/>
    </row>
    <row r="1008" spans="4:23" ht="13.5" customHeight="1" x14ac:dyDescent="0.25">
      <c r="D1008" s="503"/>
      <c r="E1008" s="503"/>
      <c r="U1008" s="588"/>
      <c r="V1008" s="588"/>
      <c r="W1008" s="195"/>
    </row>
    <row r="1009" spans="4:23" ht="13.5" customHeight="1" x14ac:dyDescent="0.25">
      <c r="D1009" s="503"/>
      <c r="E1009" s="503"/>
      <c r="U1009" s="588"/>
      <c r="V1009" s="588"/>
      <c r="W1009" s="195"/>
    </row>
    <row r="1010" spans="4:23" ht="13.5" customHeight="1" x14ac:dyDescent="0.25">
      <c r="D1010" s="503"/>
      <c r="E1010" s="503"/>
      <c r="U1010" s="588"/>
      <c r="V1010" s="588"/>
      <c r="W1010" s="195"/>
    </row>
    <row r="1011" spans="4:23" ht="13.5" customHeight="1" x14ac:dyDescent="0.25">
      <c r="D1011" s="503"/>
      <c r="E1011" s="503"/>
      <c r="U1011" s="588"/>
      <c r="V1011" s="588"/>
      <c r="W1011" s="195"/>
    </row>
    <row r="1012" spans="4:23" ht="13.5" customHeight="1" x14ac:dyDescent="0.25">
      <c r="D1012" s="503"/>
      <c r="E1012" s="503"/>
      <c r="U1012" s="588"/>
      <c r="V1012" s="588"/>
      <c r="W1012" s="195"/>
    </row>
    <row r="1013" spans="4:23" ht="13.5" customHeight="1" x14ac:dyDescent="0.25">
      <c r="D1013" s="503"/>
      <c r="E1013" s="503"/>
      <c r="U1013" s="588"/>
      <c r="V1013" s="588"/>
      <c r="W1013" s="195"/>
    </row>
    <row r="1014" spans="4:23" ht="13.5" customHeight="1" x14ac:dyDescent="0.25">
      <c r="D1014" s="503"/>
      <c r="E1014" s="503"/>
      <c r="U1014" s="588"/>
      <c r="V1014" s="588"/>
      <c r="W1014" s="195"/>
    </row>
    <row r="1015" spans="4:23" ht="13.5" customHeight="1" x14ac:dyDescent="0.25">
      <c r="D1015" s="503"/>
      <c r="E1015" s="503"/>
      <c r="U1015" s="588"/>
      <c r="V1015" s="588"/>
      <c r="W1015" s="195"/>
    </row>
    <row r="1016" spans="4:23" ht="13.5" customHeight="1" x14ac:dyDescent="0.25">
      <c r="D1016" s="503"/>
      <c r="E1016" s="503"/>
      <c r="U1016" s="588"/>
      <c r="V1016" s="588"/>
      <c r="W1016" s="195"/>
    </row>
    <row r="1017" spans="4:23" ht="13.5" customHeight="1" x14ac:dyDescent="0.25">
      <c r="D1017" s="503"/>
      <c r="E1017" s="503"/>
      <c r="U1017" s="588"/>
      <c r="V1017" s="588"/>
      <c r="W1017" s="195"/>
    </row>
    <row r="1018" spans="4:23" ht="13.5" customHeight="1" x14ac:dyDescent="0.25">
      <c r="D1018" s="503"/>
      <c r="E1018" s="503"/>
      <c r="U1018" s="588"/>
      <c r="V1018" s="588"/>
      <c r="W1018" s="195"/>
    </row>
    <row r="1019" spans="4:23" ht="13.5" customHeight="1" x14ac:dyDescent="0.25">
      <c r="D1019" s="503"/>
      <c r="E1019" s="503"/>
      <c r="U1019" s="588"/>
      <c r="V1019" s="588"/>
      <c r="W1019" s="195"/>
    </row>
    <row r="1020" spans="4:23" ht="13.5" customHeight="1" x14ac:dyDescent="0.25">
      <c r="D1020" s="503"/>
      <c r="E1020" s="503"/>
      <c r="U1020" s="588"/>
      <c r="V1020" s="588"/>
      <c r="W1020" s="195"/>
    </row>
    <row r="1021" spans="4:23" ht="13.5" customHeight="1" x14ac:dyDescent="0.25">
      <c r="D1021" s="503"/>
      <c r="E1021" s="503"/>
      <c r="U1021" s="588"/>
      <c r="V1021" s="588"/>
      <c r="W1021" s="195"/>
    </row>
    <row r="1022" spans="4:23" ht="13.5" customHeight="1" x14ac:dyDescent="0.25">
      <c r="D1022" s="503"/>
      <c r="E1022" s="503"/>
      <c r="U1022" s="588"/>
      <c r="V1022" s="588"/>
      <c r="W1022" s="195"/>
    </row>
    <row r="1023" spans="4:23" ht="13.5" customHeight="1" x14ac:dyDescent="0.25">
      <c r="D1023" s="503"/>
      <c r="E1023" s="503"/>
      <c r="U1023" s="588"/>
      <c r="V1023" s="588"/>
      <c r="W1023" s="195"/>
    </row>
    <row r="1024" spans="4:23" ht="13.5" customHeight="1" x14ac:dyDescent="0.25">
      <c r="D1024" s="503"/>
      <c r="E1024" s="503"/>
      <c r="U1024" s="588"/>
      <c r="V1024" s="588"/>
      <c r="W1024" s="195"/>
    </row>
    <row r="1025" spans="4:23" ht="13.5" customHeight="1" x14ac:dyDescent="0.25">
      <c r="D1025" s="503"/>
      <c r="E1025" s="503"/>
      <c r="U1025" s="588"/>
      <c r="V1025" s="588"/>
      <c r="W1025" s="195"/>
    </row>
    <row r="1026" spans="4:23" ht="13.5" customHeight="1" x14ac:dyDescent="0.25">
      <c r="D1026" s="503"/>
      <c r="E1026" s="503"/>
      <c r="U1026" s="588"/>
      <c r="V1026" s="588"/>
      <c r="W1026" s="195"/>
    </row>
    <row r="1027" spans="4:23" ht="13.5" customHeight="1" x14ac:dyDescent="0.25">
      <c r="D1027" s="503"/>
      <c r="E1027" s="503"/>
      <c r="U1027" s="588"/>
      <c r="V1027" s="588"/>
      <c r="W1027" s="195"/>
    </row>
    <row r="1028" spans="4:23" ht="13.5" customHeight="1" x14ac:dyDescent="0.25">
      <c r="D1028" s="503"/>
      <c r="E1028" s="503"/>
      <c r="U1028" s="588"/>
      <c r="V1028" s="588"/>
      <c r="W1028" s="195"/>
    </row>
    <row r="1029" spans="4:23" ht="13.5" customHeight="1" x14ac:dyDescent="0.25">
      <c r="D1029" s="503"/>
      <c r="E1029" s="503"/>
      <c r="U1029" s="588"/>
      <c r="V1029" s="588"/>
      <c r="W1029" s="195"/>
    </row>
    <row r="1030" spans="4:23" ht="13.5" customHeight="1" x14ac:dyDescent="0.25">
      <c r="D1030" s="503"/>
      <c r="E1030" s="503"/>
      <c r="U1030" s="588"/>
      <c r="V1030" s="588"/>
      <c r="W1030" s="195"/>
    </row>
    <row r="1031" spans="4:23" ht="13.5" customHeight="1" x14ac:dyDescent="0.25">
      <c r="D1031" s="503"/>
      <c r="E1031" s="503"/>
      <c r="U1031" s="588"/>
      <c r="V1031" s="588"/>
      <c r="W1031" s="195"/>
    </row>
    <row r="1032" spans="4:23" ht="13.5" customHeight="1" x14ac:dyDescent="0.25">
      <c r="D1032" s="503"/>
      <c r="E1032" s="503"/>
      <c r="U1032" s="588"/>
      <c r="V1032" s="588"/>
      <c r="W1032" s="195"/>
    </row>
    <row r="1033" spans="4:23" ht="13.5" customHeight="1" x14ac:dyDescent="0.25">
      <c r="D1033" s="503"/>
      <c r="E1033" s="503"/>
      <c r="U1033" s="588"/>
      <c r="V1033" s="588"/>
      <c r="W1033" s="195"/>
    </row>
    <row r="1034" spans="4:23" ht="13.5" customHeight="1" x14ac:dyDescent="0.25">
      <c r="D1034" s="503"/>
      <c r="E1034" s="503"/>
      <c r="U1034" s="588"/>
      <c r="V1034" s="588"/>
      <c r="W1034" s="195"/>
    </row>
    <row r="1035" spans="4:23" ht="13.5" customHeight="1" x14ac:dyDescent="0.25">
      <c r="D1035" s="503"/>
      <c r="E1035" s="503"/>
      <c r="U1035" s="588"/>
      <c r="V1035" s="588"/>
      <c r="W1035" s="195"/>
    </row>
    <row r="1036" spans="4:23" ht="13.5" customHeight="1" x14ac:dyDescent="0.25">
      <c r="D1036" s="503"/>
      <c r="E1036" s="503"/>
      <c r="U1036" s="588"/>
      <c r="V1036" s="588"/>
      <c r="W1036" s="195"/>
    </row>
    <row r="1037" spans="4:23" ht="13.5" customHeight="1" x14ac:dyDescent="0.25">
      <c r="D1037" s="503"/>
      <c r="E1037" s="503"/>
      <c r="U1037" s="588"/>
      <c r="V1037" s="588"/>
      <c r="W1037" s="195"/>
    </row>
    <row r="1038" spans="4:23" ht="13.5" customHeight="1" x14ac:dyDescent="0.25">
      <c r="D1038" s="503"/>
      <c r="E1038" s="503"/>
      <c r="U1038" s="588"/>
      <c r="V1038" s="588"/>
      <c r="W1038" s="195"/>
    </row>
    <row r="1039" spans="4:23" ht="13.5" customHeight="1" x14ac:dyDescent="0.25">
      <c r="D1039" s="503"/>
      <c r="E1039" s="503"/>
      <c r="U1039" s="588"/>
      <c r="V1039" s="588"/>
      <c r="W1039" s="195"/>
    </row>
    <row r="1040" spans="4:23" ht="13.5" customHeight="1" x14ac:dyDescent="0.25">
      <c r="D1040" s="503"/>
      <c r="E1040" s="503"/>
      <c r="U1040" s="588"/>
      <c r="V1040" s="588"/>
      <c r="W1040" s="195"/>
    </row>
    <row r="1041" spans="4:23" ht="13.5" customHeight="1" x14ac:dyDescent="0.25">
      <c r="D1041" s="503"/>
      <c r="E1041" s="503"/>
      <c r="U1041" s="588"/>
      <c r="V1041" s="588"/>
      <c r="W1041" s="195"/>
    </row>
    <row r="1042" spans="4:23" ht="13.5" customHeight="1" x14ac:dyDescent="0.25">
      <c r="D1042" s="503"/>
      <c r="E1042" s="503"/>
      <c r="U1042" s="588"/>
      <c r="V1042" s="588"/>
      <c r="W1042" s="195"/>
    </row>
    <row r="1043" spans="4:23" ht="13.5" customHeight="1" x14ac:dyDescent="0.25">
      <c r="D1043" s="503"/>
      <c r="E1043" s="503"/>
      <c r="U1043" s="588"/>
      <c r="V1043" s="588"/>
      <c r="W1043" s="195"/>
    </row>
    <row r="1044" spans="4:23" ht="13.5" customHeight="1" x14ac:dyDescent="0.25">
      <c r="D1044" s="503"/>
      <c r="E1044" s="503"/>
      <c r="U1044" s="588"/>
      <c r="V1044" s="588"/>
      <c r="W1044" s="195"/>
    </row>
    <row r="1045" spans="4:23" ht="13.5" customHeight="1" x14ac:dyDescent="0.25">
      <c r="D1045" s="503"/>
      <c r="E1045" s="503"/>
      <c r="U1045" s="588"/>
      <c r="V1045" s="588"/>
      <c r="W1045" s="195"/>
    </row>
    <row r="1046" spans="4:23" ht="13.5" customHeight="1" x14ac:dyDescent="0.25">
      <c r="D1046" s="503"/>
      <c r="E1046" s="503"/>
      <c r="U1046" s="588"/>
      <c r="V1046" s="588"/>
      <c r="W1046" s="195"/>
    </row>
    <row r="1047" spans="4:23" ht="13.5" customHeight="1" x14ac:dyDescent="0.25">
      <c r="D1047" s="503"/>
      <c r="E1047" s="503"/>
      <c r="U1047" s="588"/>
      <c r="V1047" s="588"/>
      <c r="W1047" s="195"/>
    </row>
    <row r="1048" spans="4:23" ht="13.5" customHeight="1" x14ac:dyDescent="0.25">
      <c r="D1048" s="503"/>
      <c r="E1048" s="503"/>
      <c r="U1048" s="588"/>
      <c r="V1048" s="588"/>
      <c r="W1048" s="195"/>
    </row>
    <row r="1049" spans="4:23" ht="13.5" customHeight="1" x14ac:dyDescent="0.25">
      <c r="D1049" s="503"/>
      <c r="E1049" s="503"/>
      <c r="U1049" s="588"/>
      <c r="V1049" s="588"/>
      <c r="W1049" s="195"/>
    </row>
    <row r="1050" spans="4:23" ht="13.5" customHeight="1" x14ac:dyDescent="0.25">
      <c r="D1050" s="503"/>
      <c r="E1050" s="503"/>
      <c r="U1050" s="588"/>
      <c r="V1050" s="588"/>
      <c r="W1050" s="195"/>
    </row>
    <row r="1051" spans="4:23" ht="13.5" customHeight="1" x14ac:dyDescent="0.25">
      <c r="D1051" s="503"/>
      <c r="E1051" s="503"/>
      <c r="U1051" s="588"/>
      <c r="V1051" s="588"/>
      <c r="W1051" s="195"/>
    </row>
    <row r="1052" spans="4:23" ht="13.5" customHeight="1" x14ac:dyDescent="0.25">
      <c r="D1052" s="503"/>
      <c r="E1052" s="503"/>
      <c r="U1052" s="588"/>
      <c r="V1052" s="588"/>
      <c r="W1052" s="195"/>
    </row>
    <row r="1053" spans="4:23" ht="13.5" customHeight="1" x14ac:dyDescent="0.25">
      <c r="D1053" s="503"/>
      <c r="E1053" s="503"/>
      <c r="U1053" s="588"/>
      <c r="V1053" s="588"/>
      <c r="W1053" s="195"/>
    </row>
    <row r="1054" spans="4:23" ht="13.5" customHeight="1" x14ac:dyDescent="0.25">
      <c r="D1054" s="503"/>
      <c r="E1054" s="503"/>
      <c r="U1054" s="588"/>
      <c r="V1054" s="588"/>
      <c r="W1054" s="195"/>
    </row>
    <row r="1055" spans="4:23" ht="13.5" customHeight="1" x14ac:dyDescent="0.25">
      <c r="D1055" s="503"/>
      <c r="E1055" s="503"/>
      <c r="U1055" s="588"/>
      <c r="V1055" s="588"/>
      <c r="W1055" s="195"/>
    </row>
    <row r="1056" spans="4:23" ht="13.5" customHeight="1" x14ac:dyDescent="0.25">
      <c r="D1056" s="503"/>
      <c r="E1056" s="503"/>
      <c r="U1056" s="588"/>
      <c r="V1056" s="588"/>
      <c r="W1056" s="195"/>
    </row>
    <row r="1057" spans="4:23" ht="13.5" customHeight="1" x14ac:dyDescent="0.25">
      <c r="D1057" s="503"/>
      <c r="E1057" s="503"/>
      <c r="U1057" s="588"/>
      <c r="V1057" s="588"/>
      <c r="W1057" s="195"/>
    </row>
    <row r="1058" spans="4:23" ht="13.5" customHeight="1" x14ac:dyDescent="0.25">
      <c r="D1058" s="503"/>
      <c r="E1058" s="503"/>
      <c r="U1058" s="588"/>
      <c r="V1058" s="588"/>
      <c r="W1058" s="195"/>
    </row>
    <row r="1059" spans="4:23" ht="13.5" customHeight="1" x14ac:dyDescent="0.25">
      <c r="D1059" s="503"/>
      <c r="E1059" s="503"/>
      <c r="U1059" s="588"/>
      <c r="V1059" s="588"/>
      <c r="W1059" s="195"/>
    </row>
    <row r="1060" spans="4:23" ht="13.5" customHeight="1" x14ac:dyDescent="0.25">
      <c r="D1060" s="503"/>
      <c r="E1060" s="503"/>
      <c r="U1060" s="588"/>
      <c r="V1060" s="588"/>
      <c r="W1060" s="195"/>
    </row>
    <row r="1061" spans="4:23" ht="13.5" customHeight="1" x14ac:dyDescent="0.25">
      <c r="D1061" s="503"/>
      <c r="E1061" s="503"/>
      <c r="U1061" s="588"/>
      <c r="V1061" s="588"/>
      <c r="W1061" s="195"/>
    </row>
    <row r="1062" spans="4:23" ht="13.5" customHeight="1" x14ac:dyDescent="0.25">
      <c r="D1062" s="503"/>
      <c r="E1062" s="503"/>
      <c r="U1062" s="588"/>
      <c r="V1062" s="588"/>
      <c r="W1062" s="195"/>
    </row>
    <row r="1063" spans="4:23" ht="13.5" customHeight="1" x14ac:dyDescent="0.25">
      <c r="D1063" s="503"/>
      <c r="E1063" s="503"/>
      <c r="U1063" s="588"/>
      <c r="V1063" s="588"/>
      <c r="W1063" s="195"/>
    </row>
    <row r="1064" spans="4:23" ht="13.5" customHeight="1" x14ac:dyDescent="0.25">
      <c r="D1064" s="503"/>
      <c r="E1064" s="503"/>
      <c r="U1064" s="588"/>
      <c r="V1064" s="588"/>
      <c r="W1064" s="195"/>
    </row>
    <row r="1065" spans="4:23" ht="13.5" customHeight="1" x14ac:dyDescent="0.25">
      <c r="D1065" s="503"/>
      <c r="E1065" s="503"/>
      <c r="U1065" s="588"/>
      <c r="V1065" s="588"/>
      <c r="W1065" s="195"/>
    </row>
    <row r="1066" spans="4:23" ht="13.5" customHeight="1" x14ac:dyDescent="0.25">
      <c r="D1066" s="503"/>
      <c r="E1066" s="503"/>
      <c r="U1066" s="588"/>
      <c r="V1066" s="588"/>
      <c r="W1066" s="195"/>
    </row>
    <row r="1067" spans="4:23" ht="13.5" customHeight="1" x14ac:dyDescent="0.25">
      <c r="D1067" s="503"/>
      <c r="E1067" s="503"/>
      <c r="U1067" s="588"/>
      <c r="V1067" s="588"/>
      <c r="W1067" s="195"/>
    </row>
    <row r="1068" spans="4:23" ht="13.5" customHeight="1" x14ac:dyDescent="0.25">
      <c r="D1068" s="503"/>
      <c r="E1068" s="503"/>
      <c r="U1068" s="588"/>
      <c r="V1068" s="588"/>
      <c r="W1068" s="195"/>
    </row>
    <row r="1069" spans="4:23" ht="13.5" customHeight="1" x14ac:dyDescent="0.25">
      <c r="D1069" s="503"/>
      <c r="E1069" s="503"/>
      <c r="U1069" s="588"/>
      <c r="V1069" s="588"/>
      <c r="W1069" s="195"/>
    </row>
    <row r="1070" spans="4:23" ht="13.5" customHeight="1" x14ac:dyDescent="0.25">
      <c r="D1070" s="503"/>
      <c r="E1070" s="503"/>
      <c r="U1070" s="588"/>
      <c r="V1070" s="588"/>
      <c r="W1070" s="195"/>
    </row>
    <row r="1071" spans="4:23" ht="13.5" customHeight="1" x14ac:dyDescent="0.25">
      <c r="D1071" s="503"/>
      <c r="E1071" s="503"/>
      <c r="U1071" s="588"/>
      <c r="V1071" s="588"/>
      <c r="W1071" s="195"/>
    </row>
    <row r="1072" spans="4:23" ht="13.5" customHeight="1" x14ac:dyDescent="0.25">
      <c r="D1072" s="503"/>
      <c r="E1072" s="503"/>
      <c r="U1072" s="588"/>
      <c r="V1072" s="588"/>
      <c r="W1072" s="195"/>
    </row>
    <row r="1073" spans="4:23" ht="13.5" customHeight="1" x14ac:dyDescent="0.25">
      <c r="D1073" s="503"/>
      <c r="E1073" s="503"/>
      <c r="U1073" s="588"/>
      <c r="V1073" s="588"/>
      <c r="W1073" s="195"/>
    </row>
    <row r="1074" spans="4:23" ht="13.5" customHeight="1" x14ac:dyDescent="0.25">
      <c r="D1074" s="503"/>
      <c r="E1074" s="503"/>
      <c r="U1074" s="588"/>
      <c r="V1074" s="588"/>
      <c r="W1074" s="195"/>
    </row>
    <row r="1075" spans="4:23" ht="13.5" customHeight="1" x14ac:dyDescent="0.25">
      <c r="D1075" s="503"/>
      <c r="E1075" s="503"/>
      <c r="U1075" s="588"/>
      <c r="V1075" s="588"/>
      <c r="W1075" s="195"/>
    </row>
    <row r="1076" spans="4:23" ht="13.5" customHeight="1" x14ac:dyDescent="0.25">
      <c r="D1076" s="503"/>
      <c r="E1076" s="503"/>
      <c r="U1076" s="588"/>
      <c r="V1076" s="588"/>
      <c r="W1076" s="195"/>
    </row>
    <row r="1077" spans="4:23" ht="13.5" customHeight="1" x14ac:dyDescent="0.25">
      <c r="D1077" s="503"/>
      <c r="E1077" s="503"/>
      <c r="U1077" s="588"/>
      <c r="V1077" s="588"/>
      <c r="W1077" s="195"/>
    </row>
    <row r="1078" spans="4:23" ht="13.5" customHeight="1" x14ac:dyDescent="0.25">
      <c r="D1078" s="503"/>
      <c r="E1078" s="503"/>
      <c r="U1078" s="588"/>
      <c r="V1078" s="588"/>
      <c r="W1078" s="195"/>
    </row>
    <row r="1079" spans="4:23" ht="13.5" customHeight="1" x14ac:dyDescent="0.25">
      <c r="D1079" s="503"/>
      <c r="E1079" s="503"/>
      <c r="U1079" s="588"/>
      <c r="V1079" s="588"/>
      <c r="W1079" s="195"/>
    </row>
    <row r="1080" spans="4:23" ht="13.5" customHeight="1" x14ac:dyDescent="0.25">
      <c r="D1080" s="503"/>
      <c r="E1080" s="503"/>
      <c r="U1080" s="588"/>
      <c r="V1080" s="588"/>
      <c r="W1080" s="195"/>
    </row>
    <row r="1081" spans="4:23" ht="13.5" customHeight="1" x14ac:dyDescent="0.25">
      <c r="D1081" s="503"/>
      <c r="E1081" s="503"/>
      <c r="U1081" s="588"/>
      <c r="V1081" s="588"/>
      <c r="W1081" s="195"/>
    </row>
    <row r="1082" spans="4:23" ht="13.5" customHeight="1" x14ac:dyDescent="0.25">
      <c r="D1082" s="503"/>
      <c r="E1082" s="503"/>
      <c r="U1082" s="588"/>
      <c r="V1082" s="588"/>
      <c r="W1082" s="195"/>
    </row>
    <row r="1083" spans="4:23" ht="13.5" customHeight="1" x14ac:dyDescent="0.25">
      <c r="D1083" s="503"/>
      <c r="E1083" s="503"/>
      <c r="U1083" s="588"/>
      <c r="V1083" s="588"/>
      <c r="W1083" s="195"/>
    </row>
    <row r="1084" spans="4:23" ht="13.5" customHeight="1" x14ac:dyDescent="0.25">
      <c r="D1084" s="503"/>
      <c r="E1084" s="503"/>
      <c r="U1084" s="588"/>
      <c r="V1084" s="588"/>
      <c r="W1084" s="195"/>
    </row>
    <row r="1085" spans="4:23" ht="13.5" customHeight="1" x14ac:dyDescent="0.25">
      <c r="D1085" s="503"/>
      <c r="E1085" s="503"/>
      <c r="U1085" s="588"/>
      <c r="V1085" s="588"/>
      <c r="W1085" s="195"/>
    </row>
    <row r="1086" spans="4:23" ht="13.5" customHeight="1" x14ac:dyDescent="0.25">
      <c r="D1086" s="503"/>
      <c r="E1086" s="503"/>
      <c r="U1086" s="588"/>
      <c r="V1086" s="588"/>
      <c r="W1086" s="195"/>
    </row>
    <row r="1087" spans="4:23" ht="13.5" customHeight="1" x14ac:dyDescent="0.25">
      <c r="D1087" s="503"/>
      <c r="E1087" s="503"/>
      <c r="U1087" s="588"/>
      <c r="V1087" s="588"/>
      <c r="W1087" s="195"/>
    </row>
    <row r="1088" spans="4:23" ht="13.5" customHeight="1" x14ac:dyDescent="0.25">
      <c r="D1088" s="503"/>
      <c r="E1088" s="503"/>
      <c r="U1088" s="588"/>
      <c r="V1088" s="588"/>
      <c r="W1088" s="195"/>
    </row>
    <row r="1089" spans="4:23" ht="13.5" customHeight="1" x14ac:dyDescent="0.25">
      <c r="D1089" s="503"/>
      <c r="E1089" s="503"/>
      <c r="U1089" s="588"/>
      <c r="V1089" s="588"/>
      <c r="W1089" s="195"/>
    </row>
    <row r="1090" spans="4:23" ht="13.5" customHeight="1" x14ac:dyDescent="0.25">
      <c r="D1090" s="503"/>
      <c r="E1090" s="503"/>
      <c r="U1090" s="588"/>
      <c r="V1090" s="588"/>
      <c r="W1090" s="195"/>
    </row>
    <row r="1091" spans="4:23" ht="13.5" customHeight="1" x14ac:dyDescent="0.25">
      <c r="D1091" s="503"/>
      <c r="E1091" s="503"/>
      <c r="U1091" s="588"/>
      <c r="V1091" s="588"/>
      <c r="W1091" s="195"/>
    </row>
    <row r="1092" spans="4:23" ht="13.5" customHeight="1" x14ac:dyDescent="0.25">
      <c r="D1092" s="503"/>
      <c r="E1092" s="503"/>
      <c r="U1092" s="588"/>
      <c r="V1092" s="588"/>
      <c r="W1092" s="195"/>
    </row>
    <row r="1093" spans="4:23" ht="13.5" customHeight="1" x14ac:dyDescent="0.25">
      <c r="D1093" s="503"/>
      <c r="E1093" s="503"/>
      <c r="U1093" s="588"/>
      <c r="V1093" s="588"/>
      <c r="W1093" s="195"/>
    </row>
    <row r="1094" spans="4:23" ht="13.5" customHeight="1" x14ac:dyDescent="0.25">
      <c r="D1094" s="503"/>
      <c r="E1094" s="503"/>
      <c r="U1094" s="588"/>
      <c r="V1094" s="588"/>
      <c r="W1094" s="195"/>
    </row>
    <row r="1095" spans="4:23" ht="13.5" customHeight="1" x14ac:dyDescent="0.25">
      <c r="D1095" s="503"/>
      <c r="E1095" s="503"/>
      <c r="U1095" s="588"/>
      <c r="V1095" s="588"/>
      <c r="W1095" s="195"/>
    </row>
    <row r="1096" spans="4:23" ht="13.5" customHeight="1" x14ac:dyDescent="0.25">
      <c r="D1096" s="503"/>
      <c r="E1096" s="503"/>
      <c r="U1096" s="588"/>
      <c r="V1096" s="588"/>
      <c r="W1096" s="195"/>
    </row>
    <row r="1097" spans="4:23" ht="13.5" customHeight="1" x14ac:dyDescent="0.25">
      <c r="D1097" s="503"/>
      <c r="E1097" s="503"/>
      <c r="U1097" s="588"/>
      <c r="V1097" s="588"/>
      <c r="W1097" s="195"/>
    </row>
    <row r="1098" spans="4:23" ht="13.5" customHeight="1" x14ac:dyDescent="0.25">
      <c r="D1098" s="503"/>
      <c r="E1098" s="503"/>
      <c r="U1098" s="588"/>
      <c r="V1098" s="588"/>
      <c r="W1098" s="195"/>
    </row>
    <row r="1099" spans="4:23" ht="13.5" customHeight="1" x14ac:dyDescent="0.25">
      <c r="D1099" s="503"/>
      <c r="E1099" s="503"/>
      <c r="U1099" s="588"/>
      <c r="V1099" s="588"/>
      <c r="W1099" s="195"/>
    </row>
    <row r="1100" spans="4:23" ht="13.5" customHeight="1" x14ac:dyDescent="0.25">
      <c r="D1100" s="503"/>
      <c r="E1100" s="503"/>
      <c r="U1100" s="588"/>
      <c r="V1100" s="588"/>
      <c r="W1100" s="195"/>
    </row>
    <row r="1101" spans="4:23" ht="13.5" customHeight="1" x14ac:dyDescent="0.25">
      <c r="D1101" s="503"/>
      <c r="E1101" s="503"/>
      <c r="U1101" s="588"/>
      <c r="V1101" s="588"/>
      <c r="W1101" s="195"/>
    </row>
    <row r="1102" spans="4:23" ht="13.5" customHeight="1" x14ac:dyDescent="0.25">
      <c r="D1102" s="503"/>
      <c r="E1102" s="503"/>
      <c r="U1102" s="588"/>
      <c r="V1102" s="588"/>
      <c r="W1102" s="195"/>
    </row>
    <row r="1103" spans="4:23" ht="13.5" customHeight="1" x14ac:dyDescent="0.25">
      <c r="D1103" s="503"/>
      <c r="E1103" s="503"/>
      <c r="U1103" s="588"/>
      <c r="V1103" s="588"/>
      <c r="W1103" s="195"/>
    </row>
    <row r="1104" spans="4:23" ht="13.5" customHeight="1" x14ac:dyDescent="0.25">
      <c r="D1104" s="503"/>
      <c r="E1104" s="503"/>
      <c r="U1104" s="588"/>
      <c r="V1104" s="588"/>
      <c r="W1104" s="195"/>
    </row>
    <row r="1105" spans="4:23" ht="13.5" customHeight="1" x14ac:dyDescent="0.25">
      <c r="D1105" s="503"/>
      <c r="E1105" s="503"/>
      <c r="U1105" s="588"/>
      <c r="V1105" s="588"/>
      <c r="W1105" s="195"/>
    </row>
    <row r="1106" spans="4:23" ht="13.5" customHeight="1" x14ac:dyDescent="0.25">
      <c r="D1106" s="503"/>
      <c r="E1106" s="503"/>
      <c r="U1106" s="588"/>
      <c r="V1106" s="588"/>
      <c r="W1106" s="195"/>
    </row>
    <row r="1107" spans="4:23" ht="13.5" customHeight="1" x14ac:dyDescent="0.25">
      <c r="D1107" s="503"/>
      <c r="E1107" s="503"/>
      <c r="U1107" s="588"/>
      <c r="V1107" s="588"/>
      <c r="W1107" s="195"/>
    </row>
    <row r="1108" spans="4:23" ht="13.5" customHeight="1" x14ac:dyDescent="0.25">
      <c r="D1108" s="503"/>
      <c r="E1108" s="503"/>
      <c r="U1108" s="588"/>
      <c r="V1108" s="588"/>
      <c r="W1108" s="195"/>
    </row>
    <row r="1109" spans="4:23" ht="13.5" customHeight="1" x14ac:dyDescent="0.25">
      <c r="D1109" s="503"/>
      <c r="E1109" s="503"/>
      <c r="U1109" s="588"/>
      <c r="V1109" s="588"/>
      <c r="W1109" s="195"/>
    </row>
    <row r="1110" spans="4:23" ht="13.5" customHeight="1" x14ac:dyDescent="0.25">
      <c r="D1110" s="503"/>
      <c r="E1110" s="503"/>
      <c r="U1110" s="588"/>
      <c r="V1110" s="588"/>
      <c r="W1110" s="195"/>
    </row>
    <row r="1111" spans="4:23" ht="13.5" customHeight="1" x14ac:dyDescent="0.25">
      <c r="D1111" s="503"/>
      <c r="E1111" s="503"/>
      <c r="U1111" s="588"/>
      <c r="V1111" s="588"/>
      <c r="W1111" s="195"/>
    </row>
    <row r="1112" spans="4:23" ht="13.5" customHeight="1" x14ac:dyDescent="0.25">
      <c r="D1112" s="503"/>
      <c r="E1112" s="503"/>
      <c r="U1112" s="588"/>
      <c r="V1112" s="588"/>
      <c r="W1112" s="195"/>
    </row>
    <row r="1113" spans="4:23" ht="13.5" customHeight="1" x14ac:dyDescent="0.25">
      <c r="D1113" s="503"/>
      <c r="E1113" s="503"/>
      <c r="U1113" s="588"/>
      <c r="V1113" s="588"/>
      <c r="W1113" s="195"/>
    </row>
    <row r="1114" spans="4:23" ht="13.5" customHeight="1" x14ac:dyDescent="0.25">
      <c r="D1114" s="503"/>
      <c r="E1114" s="503"/>
      <c r="U1114" s="588"/>
      <c r="V1114" s="588"/>
      <c r="W1114" s="195"/>
    </row>
    <row r="1115" spans="4:23" ht="13.5" customHeight="1" x14ac:dyDescent="0.25">
      <c r="D1115" s="503"/>
      <c r="E1115" s="503"/>
      <c r="U1115" s="588"/>
      <c r="V1115" s="588"/>
      <c r="W1115" s="195"/>
    </row>
    <row r="1116" spans="4:23" ht="13.5" customHeight="1" x14ac:dyDescent="0.25">
      <c r="D1116" s="503"/>
      <c r="E1116" s="503"/>
      <c r="U1116" s="588"/>
      <c r="V1116" s="588"/>
      <c r="W1116" s="195"/>
    </row>
    <row r="1117" spans="4:23" ht="13.5" customHeight="1" x14ac:dyDescent="0.25">
      <c r="D1117" s="503"/>
      <c r="E1117" s="503"/>
      <c r="U1117" s="588"/>
      <c r="V1117" s="588"/>
      <c r="W1117" s="195"/>
    </row>
    <row r="1118" spans="4:23" ht="13.5" customHeight="1" x14ac:dyDescent="0.25">
      <c r="D1118" s="503"/>
      <c r="E1118" s="503"/>
      <c r="U1118" s="588"/>
      <c r="V1118" s="588"/>
      <c r="W1118" s="195"/>
    </row>
    <row r="1119" spans="4:23" ht="13.5" customHeight="1" x14ac:dyDescent="0.25">
      <c r="D1119" s="503"/>
      <c r="E1119" s="503"/>
      <c r="U1119" s="588"/>
      <c r="V1119" s="588"/>
      <c r="W1119" s="195"/>
    </row>
    <row r="1120" spans="4:23" ht="13.5" customHeight="1" x14ac:dyDescent="0.25">
      <c r="D1120" s="503"/>
      <c r="E1120" s="503"/>
      <c r="U1120" s="588"/>
      <c r="V1120" s="588"/>
      <c r="W1120" s="195"/>
    </row>
    <row r="1121" spans="4:23" ht="13.5" customHeight="1" x14ac:dyDescent="0.25">
      <c r="D1121" s="503"/>
      <c r="E1121" s="503"/>
      <c r="U1121" s="588"/>
      <c r="V1121" s="588"/>
      <c r="W1121" s="195"/>
    </row>
    <row r="1122" spans="4:23" ht="13.5" customHeight="1" x14ac:dyDescent="0.25">
      <c r="D1122" s="503"/>
      <c r="E1122" s="503"/>
      <c r="U1122" s="588"/>
      <c r="V1122" s="588"/>
      <c r="W1122" s="195"/>
    </row>
    <row r="1123" spans="4:23" ht="13.5" customHeight="1" x14ac:dyDescent="0.25">
      <c r="D1123" s="503"/>
      <c r="E1123" s="503"/>
      <c r="U1123" s="588"/>
      <c r="V1123" s="588"/>
      <c r="W1123" s="195"/>
    </row>
    <row r="1124" spans="4:23" ht="13.5" customHeight="1" x14ac:dyDescent="0.25">
      <c r="D1124" s="503"/>
      <c r="E1124" s="503"/>
      <c r="U1124" s="588"/>
      <c r="V1124" s="588"/>
      <c r="W1124" s="195"/>
    </row>
    <row r="1125" spans="4:23" ht="13.5" customHeight="1" x14ac:dyDescent="0.25">
      <c r="D1125" s="503"/>
      <c r="E1125" s="503"/>
      <c r="U1125" s="588"/>
      <c r="V1125" s="588"/>
      <c r="W1125" s="195"/>
    </row>
    <row r="1126" spans="4:23" ht="13.5" customHeight="1" x14ac:dyDescent="0.25">
      <c r="D1126" s="503"/>
      <c r="E1126" s="503"/>
      <c r="U1126" s="588"/>
      <c r="V1126" s="588"/>
      <c r="W1126" s="195"/>
    </row>
    <row r="1127" spans="4:23" ht="13.5" customHeight="1" x14ac:dyDescent="0.25">
      <c r="D1127" s="503"/>
      <c r="E1127" s="503"/>
      <c r="U1127" s="588"/>
      <c r="V1127" s="588"/>
      <c r="W1127" s="195"/>
    </row>
    <row r="1128" spans="4:23" ht="13.5" customHeight="1" x14ac:dyDescent="0.25">
      <c r="D1128" s="503"/>
      <c r="E1128" s="503"/>
      <c r="U1128" s="588"/>
      <c r="V1128" s="588"/>
      <c r="W1128" s="195"/>
    </row>
    <row r="1129" spans="4:23" ht="13.5" customHeight="1" x14ac:dyDescent="0.25">
      <c r="D1129" s="503"/>
      <c r="E1129" s="503"/>
      <c r="U1129" s="588"/>
      <c r="V1129" s="588"/>
      <c r="W1129" s="195"/>
    </row>
    <row r="1130" spans="4:23" ht="13.5" customHeight="1" x14ac:dyDescent="0.25">
      <c r="D1130" s="503"/>
      <c r="E1130" s="503"/>
      <c r="U1130" s="588"/>
      <c r="V1130" s="588"/>
      <c r="W1130" s="195"/>
    </row>
    <row r="1131" spans="4:23" ht="13.5" customHeight="1" x14ac:dyDescent="0.25">
      <c r="D1131" s="503"/>
      <c r="E1131" s="503"/>
      <c r="U1131" s="588"/>
      <c r="V1131" s="588"/>
      <c r="W1131" s="195"/>
    </row>
    <row r="1132" spans="4:23" ht="13.5" customHeight="1" x14ac:dyDescent="0.25">
      <c r="D1132" s="503"/>
      <c r="E1132" s="503"/>
      <c r="U1132" s="588"/>
      <c r="V1132" s="588"/>
      <c r="W1132" s="195"/>
    </row>
    <row r="1133" spans="4:23" ht="13.5" customHeight="1" x14ac:dyDescent="0.25">
      <c r="D1133" s="503"/>
      <c r="E1133" s="503"/>
      <c r="U1133" s="588"/>
      <c r="V1133" s="588"/>
      <c r="W1133" s="195"/>
    </row>
    <row r="1134" spans="4:23" ht="13.5" customHeight="1" x14ac:dyDescent="0.25">
      <c r="D1134" s="503"/>
      <c r="E1134" s="503"/>
      <c r="U1134" s="588"/>
      <c r="V1134" s="588"/>
      <c r="W1134" s="195"/>
    </row>
    <row r="1135" spans="4:23" ht="13.5" customHeight="1" x14ac:dyDescent="0.25">
      <c r="D1135" s="503"/>
      <c r="E1135" s="503"/>
      <c r="U1135" s="588"/>
      <c r="V1135" s="588"/>
      <c r="W1135" s="195"/>
    </row>
    <row r="1136" spans="4:23" ht="13.5" customHeight="1" x14ac:dyDescent="0.25">
      <c r="D1136" s="503"/>
      <c r="E1136" s="503"/>
      <c r="U1136" s="588"/>
      <c r="V1136" s="588"/>
      <c r="W1136" s="195"/>
    </row>
    <row r="1137" spans="4:23" ht="13.5" customHeight="1" x14ac:dyDescent="0.25">
      <c r="D1137" s="503"/>
      <c r="E1137" s="503"/>
      <c r="U1137" s="588"/>
      <c r="V1137" s="588"/>
      <c r="W1137" s="195"/>
    </row>
    <row r="1138" spans="4:23" ht="13.5" customHeight="1" x14ac:dyDescent="0.25">
      <c r="D1138" s="503"/>
      <c r="E1138" s="503"/>
      <c r="U1138" s="588"/>
      <c r="V1138" s="588"/>
      <c r="W1138" s="195"/>
    </row>
    <row r="1139" spans="4:23" ht="13.5" customHeight="1" x14ac:dyDescent="0.25">
      <c r="D1139" s="503"/>
      <c r="E1139" s="503"/>
      <c r="U1139" s="588"/>
      <c r="V1139" s="588"/>
      <c r="W1139" s="195"/>
    </row>
    <row r="1140" spans="4:23" ht="13.5" customHeight="1" x14ac:dyDescent="0.25">
      <c r="D1140" s="503"/>
      <c r="E1140" s="503"/>
      <c r="U1140" s="588"/>
      <c r="V1140" s="588"/>
      <c r="W1140" s="195"/>
    </row>
    <row r="1141" spans="4:23" ht="13.5" customHeight="1" x14ac:dyDescent="0.25">
      <c r="D1141" s="503"/>
      <c r="E1141" s="503"/>
      <c r="U1141" s="588"/>
      <c r="V1141" s="588"/>
      <c r="W1141" s="195"/>
    </row>
    <row r="1142" spans="4:23" ht="13.5" customHeight="1" x14ac:dyDescent="0.25">
      <c r="D1142" s="503"/>
      <c r="E1142" s="503"/>
      <c r="U1142" s="588"/>
      <c r="V1142" s="588"/>
      <c r="W1142" s="195"/>
    </row>
  </sheetData>
  <mergeCells count="150">
    <mergeCell ref="B220:E220"/>
    <mergeCell ref="B221:E221"/>
    <mergeCell ref="B222:E222"/>
    <mergeCell ref="C223:F223"/>
    <mergeCell ref="A228:E228"/>
    <mergeCell ref="A229:E229"/>
    <mergeCell ref="B214:E214"/>
    <mergeCell ref="B215:E215"/>
    <mergeCell ref="B216:E216"/>
    <mergeCell ref="B217:E217"/>
    <mergeCell ref="B218:E218"/>
    <mergeCell ref="B219:E219"/>
    <mergeCell ref="B208:E208"/>
    <mergeCell ref="B209:E209"/>
    <mergeCell ref="B210:E210"/>
    <mergeCell ref="B211:E211"/>
    <mergeCell ref="B212:E212"/>
    <mergeCell ref="B213:E213"/>
    <mergeCell ref="B202:E202"/>
    <mergeCell ref="B203:E203"/>
    <mergeCell ref="B204:E204"/>
    <mergeCell ref="B205:E205"/>
    <mergeCell ref="B206:E206"/>
    <mergeCell ref="B207:E207"/>
    <mergeCell ref="B193:E193"/>
    <mergeCell ref="B194:E194"/>
    <mergeCell ref="B195:E195"/>
    <mergeCell ref="B196:E196"/>
    <mergeCell ref="B197:E197"/>
    <mergeCell ref="B201:E201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  <mergeCell ref="B175:E175"/>
    <mergeCell ref="B176:E176"/>
    <mergeCell ref="B177:E177"/>
    <mergeCell ref="B178:E178"/>
    <mergeCell ref="B179:E179"/>
    <mergeCell ref="B180:E180"/>
    <mergeCell ref="C163:E163"/>
    <mergeCell ref="C164:E164"/>
    <mergeCell ref="C165:E165"/>
    <mergeCell ref="C166:E166"/>
    <mergeCell ref="A172:E172"/>
    <mergeCell ref="B174:E174"/>
    <mergeCell ref="C157:E157"/>
    <mergeCell ref="C158:E158"/>
    <mergeCell ref="B159:E159"/>
    <mergeCell ref="C160:E160"/>
    <mergeCell ref="C161:E161"/>
    <mergeCell ref="C162:E162"/>
    <mergeCell ref="C151:E151"/>
    <mergeCell ref="C152:E152"/>
    <mergeCell ref="C153:E153"/>
    <mergeCell ref="B154:E154"/>
    <mergeCell ref="C155:E155"/>
    <mergeCell ref="C156:E156"/>
    <mergeCell ref="C124:E124"/>
    <mergeCell ref="C131:E131"/>
    <mergeCell ref="C136:E136"/>
    <mergeCell ref="B148:E148"/>
    <mergeCell ref="C149:E149"/>
    <mergeCell ref="C150:E150"/>
    <mergeCell ref="C95:E95"/>
    <mergeCell ref="C96:E96"/>
    <mergeCell ref="C97:E97"/>
    <mergeCell ref="B98:E98"/>
    <mergeCell ref="C99:E99"/>
    <mergeCell ref="C112:E112"/>
    <mergeCell ref="C89:E89"/>
    <mergeCell ref="C90:E90"/>
    <mergeCell ref="B91:E91"/>
    <mergeCell ref="C92:E92"/>
    <mergeCell ref="C93:E93"/>
    <mergeCell ref="C94:E94"/>
    <mergeCell ref="C83:E83"/>
    <mergeCell ref="C84:E84"/>
    <mergeCell ref="C85:E85"/>
    <mergeCell ref="C86:E86"/>
    <mergeCell ref="C87:E87"/>
    <mergeCell ref="C88:E88"/>
    <mergeCell ref="D77:E77"/>
    <mergeCell ref="D78:E78"/>
    <mergeCell ref="D79:E79"/>
    <mergeCell ref="D80:E80"/>
    <mergeCell ref="D81:E81"/>
    <mergeCell ref="D82:E82"/>
    <mergeCell ref="C71:E71"/>
    <mergeCell ref="C72:E72"/>
    <mergeCell ref="C73:E73"/>
    <mergeCell ref="B74:E74"/>
    <mergeCell ref="C75:E75"/>
    <mergeCell ref="C76:E76"/>
    <mergeCell ref="D38:E38"/>
    <mergeCell ref="D39:E39"/>
    <mergeCell ref="B65:E65"/>
    <mergeCell ref="C66:E66"/>
    <mergeCell ref="C67:E67"/>
    <mergeCell ref="C68:E68"/>
    <mergeCell ref="C69:E69"/>
    <mergeCell ref="C70:E70"/>
    <mergeCell ref="B49:E49"/>
    <mergeCell ref="C50:E50"/>
    <mergeCell ref="D51:E51"/>
    <mergeCell ref="D54:E54"/>
    <mergeCell ref="D57:E57"/>
    <mergeCell ref="D60:E60"/>
    <mergeCell ref="B1:F1"/>
    <mergeCell ref="B2:F2"/>
    <mergeCell ref="B3:F3"/>
    <mergeCell ref="B7:E7"/>
    <mergeCell ref="B8:E8"/>
    <mergeCell ref="B9:E9"/>
    <mergeCell ref="B23:E23"/>
    <mergeCell ref="B24:E24"/>
    <mergeCell ref="B27:E27"/>
    <mergeCell ref="B16:E16"/>
    <mergeCell ref="C17:E17"/>
    <mergeCell ref="B19:E19"/>
    <mergeCell ref="B20:E20"/>
    <mergeCell ref="B21:E21"/>
    <mergeCell ref="B22:E22"/>
    <mergeCell ref="C10:E10"/>
    <mergeCell ref="C11:E11"/>
    <mergeCell ref="C12:E12"/>
    <mergeCell ref="C13:E13"/>
    <mergeCell ref="C14:E14"/>
    <mergeCell ref="C15:E15"/>
    <mergeCell ref="B30:E30"/>
    <mergeCell ref="B31:E31"/>
    <mergeCell ref="B32:E32"/>
    <mergeCell ref="D40:E40"/>
    <mergeCell ref="C41:E41"/>
    <mergeCell ref="C42:E42"/>
    <mergeCell ref="B43:E43"/>
    <mergeCell ref="B44:E44"/>
    <mergeCell ref="B45:E45"/>
    <mergeCell ref="B33:E33"/>
    <mergeCell ref="C34:E34"/>
    <mergeCell ref="C35:E35"/>
    <mergeCell ref="D36:E36"/>
  </mergeCells>
  <pageMargins left="0.51181102362204722" right="0.51181102362204722" top="0.39370078740157483" bottom="0.78740157480314965" header="0" footer="0"/>
  <pageSetup paperSize="9" scale="50" fitToHeight="2" orientation="portrait" r:id="rId1"/>
  <headerFooter>
    <oddFooter>&amp;RMF_Planilha Oçamentária_2023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1"/>
  <sheetViews>
    <sheetView showGridLines="0" topLeftCell="A281" workbookViewId="0">
      <selection activeCell="I292" sqref="I292"/>
    </sheetView>
  </sheetViews>
  <sheetFormatPr defaultRowHeight="12" x14ac:dyDescent="0.2"/>
  <cols>
    <col min="1" max="1" width="6.42578125" style="337" customWidth="1"/>
    <col min="2" max="2" width="14.42578125" style="337" customWidth="1"/>
    <col min="3" max="3" width="5.28515625" style="337" customWidth="1"/>
    <col min="4" max="4" width="10.5703125" style="337" customWidth="1"/>
    <col min="5" max="5" width="12.5703125" style="337" customWidth="1"/>
    <col min="6" max="7" width="6.42578125" style="337" customWidth="1"/>
    <col min="8" max="8" width="4" style="337" customWidth="1"/>
    <col min="9" max="9" width="24.7109375" style="338" customWidth="1"/>
    <col min="10" max="10" width="9.140625" style="337"/>
    <col min="11" max="11" width="11.140625" style="338" customWidth="1"/>
    <col min="12" max="12" width="4.42578125" style="337" customWidth="1"/>
    <col min="13" max="13" width="12" style="338" customWidth="1"/>
    <col min="14" max="14" width="9" style="337" bestFit="1" customWidth="1"/>
    <col min="15" max="256" width="9.140625" style="337"/>
    <col min="257" max="257" width="6.42578125" style="337" customWidth="1"/>
    <col min="258" max="258" width="11.28515625" style="337" customWidth="1"/>
    <col min="259" max="259" width="5.28515625" style="337" customWidth="1"/>
    <col min="260" max="260" width="10.5703125" style="337" customWidth="1"/>
    <col min="261" max="261" width="12.5703125" style="337" customWidth="1"/>
    <col min="262" max="263" width="6.42578125" style="337" customWidth="1"/>
    <col min="264" max="264" width="4" style="337" customWidth="1"/>
    <col min="265" max="265" width="24.7109375" style="337" customWidth="1"/>
    <col min="266" max="266" width="9.140625" style="337"/>
    <col min="267" max="267" width="11.140625" style="337" customWidth="1"/>
    <col min="268" max="268" width="4.42578125" style="337" customWidth="1"/>
    <col min="269" max="269" width="12" style="337" customWidth="1"/>
    <col min="270" max="270" width="7.28515625" style="337" customWidth="1"/>
    <col min="271" max="512" width="9.140625" style="337"/>
    <col min="513" max="513" width="6.42578125" style="337" customWidth="1"/>
    <col min="514" max="514" width="11.28515625" style="337" customWidth="1"/>
    <col min="515" max="515" width="5.28515625" style="337" customWidth="1"/>
    <col min="516" max="516" width="10.5703125" style="337" customWidth="1"/>
    <col min="517" max="517" width="12.5703125" style="337" customWidth="1"/>
    <col min="518" max="519" width="6.42578125" style="337" customWidth="1"/>
    <col min="520" max="520" width="4" style="337" customWidth="1"/>
    <col min="521" max="521" width="24.7109375" style="337" customWidth="1"/>
    <col min="522" max="522" width="9.140625" style="337"/>
    <col min="523" max="523" width="11.140625" style="337" customWidth="1"/>
    <col min="524" max="524" width="4.42578125" style="337" customWidth="1"/>
    <col min="525" max="525" width="12" style="337" customWidth="1"/>
    <col min="526" max="526" width="7.28515625" style="337" customWidth="1"/>
    <col min="527" max="768" width="9.140625" style="337"/>
    <col min="769" max="769" width="6.42578125" style="337" customWidth="1"/>
    <col min="770" max="770" width="11.28515625" style="337" customWidth="1"/>
    <col min="771" max="771" width="5.28515625" style="337" customWidth="1"/>
    <col min="772" max="772" width="10.5703125" style="337" customWidth="1"/>
    <col min="773" max="773" width="12.5703125" style="337" customWidth="1"/>
    <col min="774" max="775" width="6.42578125" style="337" customWidth="1"/>
    <col min="776" max="776" width="4" style="337" customWidth="1"/>
    <col min="777" max="777" width="24.7109375" style="337" customWidth="1"/>
    <col min="778" max="778" width="9.140625" style="337"/>
    <col min="779" max="779" width="11.140625" style="337" customWidth="1"/>
    <col min="780" max="780" width="4.42578125" style="337" customWidth="1"/>
    <col min="781" max="781" width="12" style="337" customWidth="1"/>
    <col min="782" max="782" width="7.28515625" style="337" customWidth="1"/>
    <col min="783" max="1024" width="9.140625" style="337"/>
    <col min="1025" max="1025" width="6.42578125" style="337" customWidth="1"/>
    <col min="1026" max="1026" width="11.28515625" style="337" customWidth="1"/>
    <col min="1027" max="1027" width="5.28515625" style="337" customWidth="1"/>
    <col min="1028" max="1028" width="10.5703125" style="337" customWidth="1"/>
    <col min="1029" max="1029" width="12.5703125" style="337" customWidth="1"/>
    <col min="1030" max="1031" width="6.42578125" style="337" customWidth="1"/>
    <col min="1032" max="1032" width="4" style="337" customWidth="1"/>
    <col min="1033" max="1033" width="24.7109375" style="337" customWidth="1"/>
    <col min="1034" max="1034" width="9.140625" style="337"/>
    <col min="1035" max="1035" width="11.140625" style="337" customWidth="1"/>
    <col min="1036" max="1036" width="4.42578125" style="337" customWidth="1"/>
    <col min="1037" max="1037" width="12" style="337" customWidth="1"/>
    <col min="1038" max="1038" width="7.28515625" style="337" customWidth="1"/>
    <col min="1039" max="1280" width="9.140625" style="337"/>
    <col min="1281" max="1281" width="6.42578125" style="337" customWidth="1"/>
    <col min="1282" max="1282" width="11.28515625" style="337" customWidth="1"/>
    <col min="1283" max="1283" width="5.28515625" style="337" customWidth="1"/>
    <col min="1284" max="1284" width="10.5703125" style="337" customWidth="1"/>
    <col min="1285" max="1285" width="12.5703125" style="337" customWidth="1"/>
    <col min="1286" max="1287" width="6.42578125" style="337" customWidth="1"/>
    <col min="1288" max="1288" width="4" style="337" customWidth="1"/>
    <col min="1289" max="1289" width="24.7109375" style="337" customWidth="1"/>
    <col min="1290" max="1290" width="9.140625" style="337"/>
    <col min="1291" max="1291" width="11.140625" style="337" customWidth="1"/>
    <col min="1292" max="1292" width="4.42578125" style="337" customWidth="1"/>
    <col min="1293" max="1293" width="12" style="337" customWidth="1"/>
    <col min="1294" max="1294" width="7.28515625" style="337" customWidth="1"/>
    <col min="1295" max="1536" width="9.140625" style="337"/>
    <col min="1537" max="1537" width="6.42578125" style="337" customWidth="1"/>
    <col min="1538" max="1538" width="11.28515625" style="337" customWidth="1"/>
    <col min="1539" max="1539" width="5.28515625" style="337" customWidth="1"/>
    <col min="1540" max="1540" width="10.5703125" style="337" customWidth="1"/>
    <col min="1541" max="1541" width="12.5703125" style="337" customWidth="1"/>
    <col min="1542" max="1543" width="6.42578125" style="337" customWidth="1"/>
    <col min="1544" max="1544" width="4" style="337" customWidth="1"/>
    <col min="1545" max="1545" width="24.7109375" style="337" customWidth="1"/>
    <col min="1546" max="1546" width="9.140625" style="337"/>
    <col min="1547" max="1547" width="11.140625" style="337" customWidth="1"/>
    <col min="1548" max="1548" width="4.42578125" style="337" customWidth="1"/>
    <col min="1549" max="1549" width="12" style="337" customWidth="1"/>
    <col min="1550" max="1550" width="7.28515625" style="337" customWidth="1"/>
    <col min="1551" max="1792" width="9.140625" style="337"/>
    <col min="1793" max="1793" width="6.42578125" style="337" customWidth="1"/>
    <col min="1794" max="1794" width="11.28515625" style="337" customWidth="1"/>
    <col min="1795" max="1795" width="5.28515625" style="337" customWidth="1"/>
    <col min="1796" max="1796" width="10.5703125" style="337" customWidth="1"/>
    <col min="1797" max="1797" width="12.5703125" style="337" customWidth="1"/>
    <col min="1798" max="1799" width="6.42578125" style="337" customWidth="1"/>
    <col min="1800" max="1800" width="4" style="337" customWidth="1"/>
    <col min="1801" max="1801" width="24.7109375" style="337" customWidth="1"/>
    <col min="1802" max="1802" width="9.140625" style="337"/>
    <col min="1803" max="1803" width="11.140625" style="337" customWidth="1"/>
    <col min="1804" max="1804" width="4.42578125" style="337" customWidth="1"/>
    <col min="1805" max="1805" width="12" style="337" customWidth="1"/>
    <col min="1806" max="1806" width="7.28515625" style="337" customWidth="1"/>
    <col min="1807" max="2048" width="9.140625" style="337"/>
    <col min="2049" max="2049" width="6.42578125" style="337" customWidth="1"/>
    <col min="2050" max="2050" width="11.28515625" style="337" customWidth="1"/>
    <col min="2051" max="2051" width="5.28515625" style="337" customWidth="1"/>
    <col min="2052" max="2052" width="10.5703125" style="337" customWidth="1"/>
    <col min="2053" max="2053" width="12.5703125" style="337" customWidth="1"/>
    <col min="2054" max="2055" width="6.42578125" style="337" customWidth="1"/>
    <col min="2056" max="2056" width="4" style="337" customWidth="1"/>
    <col min="2057" max="2057" width="24.7109375" style="337" customWidth="1"/>
    <col min="2058" max="2058" width="9.140625" style="337"/>
    <col min="2059" max="2059" width="11.140625" style="337" customWidth="1"/>
    <col min="2060" max="2060" width="4.42578125" style="337" customWidth="1"/>
    <col min="2061" max="2061" width="12" style="337" customWidth="1"/>
    <col min="2062" max="2062" width="7.28515625" style="337" customWidth="1"/>
    <col min="2063" max="2304" width="9.140625" style="337"/>
    <col min="2305" max="2305" width="6.42578125" style="337" customWidth="1"/>
    <col min="2306" max="2306" width="11.28515625" style="337" customWidth="1"/>
    <col min="2307" max="2307" width="5.28515625" style="337" customWidth="1"/>
    <col min="2308" max="2308" width="10.5703125" style="337" customWidth="1"/>
    <col min="2309" max="2309" width="12.5703125" style="337" customWidth="1"/>
    <col min="2310" max="2311" width="6.42578125" style="337" customWidth="1"/>
    <col min="2312" max="2312" width="4" style="337" customWidth="1"/>
    <col min="2313" max="2313" width="24.7109375" style="337" customWidth="1"/>
    <col min="2314" max="2314" width="9.140625" style="337"/>
    <col min="2315" max="2315" width="11.140625" style="337" customWidth="1"/>
    <col min="2316" max="2316" width="4.42578125" style="337" customWidth="1"/>
    <col min="2317" max="2317" width="12" style="337" customWidth="1"/>
    <col min="2318" max="2318" width="7.28515625" style="337" customWidth="1"/>
    <col min="2319" max="2560" width="9.140625" style="337"/>
    <col min="2561" max="2561" width="6.42578125" style="337" customWidth="1"/>
    <col min="2562" max="2562" width="11.28515625" style="337" customWidth="1"/>
    <col min="2563" max="2563" width="5.28515625" style="337" customWidth="1"/>
    <col min="2564" max="2564" width="10.5703125" style="337" customWidth="1"/>
    <col min="2565" max="2565" width="12.5703125" style="337" customWidth="1"/>
    <col min="2566" max="2567" width="6.42578125" style="337" customWidth="1"/>
    <col min="2568" max="2568" width="4" style="337" customWidth="1"/>
    <col min="2569" max="2569" width="24.7109375" style="337" customWidth="1"/>
    <col min="2570" max="2570" width="9.140625" style="337"/>
    <col min="2571" max="2571" width="11.140625" style="337" customWidth="1"/>
    <col min="2572" max="2572" width="4.42578125" style="337" customWidth="1"/>
    <col min="2573" max="2573" width="12" style="337" customWidth="1"/>
    <col min="2574" max="2574" width="7.28515625" style="337" customWidth="1"/>
    <col min="2575" max="2816" width="9.140625" style="337"/>
    <col min="2817" max="2817" width="6.42578125" style="337" customWidth="1"/>
    <col min="2818" max="2818" width="11.28515625" style="337" customWidth="1"/>
    <col min="2819" max="2819" width="5.28515625" style="337" customWidth="1"/>
    <col min="2820" max="2820" width="10.5703125" style="337" customWidth="1"/>
    <col min="2821" max="2821" width="12.5703125" style="337" customWidth="1"/>
    <col min="2822" max="2823" width="6.42578125" style="337" customWidth="1"/>
    <col min="2824" max="2824" width="4" style="337" customWidth="1"/>
    <col min="2825" max="2825" width="24.7109375" style="337" customWidth="1"/>
    <col min="2826" max="2826" width="9.140625" style="337"/>
    <col min="2827" max="2827" width="11.140625" style="337" customWidth="1"/>
    <col min="2828" max="2828" width="4.42578125" style="337" customWidth="1"/>
    <col min="2829" max="2829" width="12" style="337" customWidth="1"/>
    <col min="2830" max="2830" width="7.28515625" style="337" customWidth="1"/>
    <col min="2831" max="3072" width="9.140625" style="337"/>
    <col min="3073" max="3073" width="6.42578125" style="337" customWidth="1"/>
    <col min="3074" max="3074" width="11.28515625" style="337" customWidth="1"/>
    <col min="3075" max="3075" width="5.28515625" style="337" customWidth="1"/>
    <col min="3076" max="3076" width="10.5703125" style="337" customWidth="1"/>
    <col min="3077" max="3077" width="12.5703125" style="337" customWidth="1"/>
    <col min="3078" max="3079" width="6.42578125" style="337" customWidth="1"/>
    <col min="3080" max="3080" width="4" style="337" customWidth="1"/>
    <col min="3081" max="3081" width="24.7109375" style="337" customWidth="1"/>
    <col min="3082" max="3082" width="9.140625" style="337"/>
    <col min="3083" max="3083" width="11.140625" style="337" customWidth="1"/>
    <col min="3084" max="3084" width="4.42578125" style="337" customWidth="1"/>
    <col min="3085" max="3085" width="12" style="337" customWidth="1"/>
    <col min="3086" max="3086" width="7.28515625" style="337" customWidth="1"/>
    <col min="3087" max="3328" width="9.140625" style="337"/>
    <col min="3329" max="3329" width="6.42578125" style="337" customWidth="1"/>
    <col min="3330" max="3330" width="11.28515625" style="337" customWidth="1"/>
    <col min="3331" max="3331" width="5.28515625" style="337" customWidth="1"/>
    <col min="3332" max="3332" width="10.5703125" style="337" customWidth="1"/>
    <col min="3333" max="3333" width="12.5703125" style="337" customWidth="1"/>
    <col min="3334" max="3335" width="6.42578125" style="337" customWidth="1"/>
    <col min="3336" max="3336" width="4" style="337" customWidth="1"/>
    <col min="3337" max="3337" width="24.7109375" style="337" customWidth="1"/>
    <col min="3338" max="3338" width="9.140625" style="337"/>
    <col min="3339" max="3339" width="11.140625" style="337" customWidth="1"/>
    <col min="3340" max="3340" width="4.42578125" style="337" customWidth="1"/>
    <col min="3341" max="3341" width="12" style="337" customWidth="1"/>
    <col min="3342" max="3342" width="7.28515625" style="337" customWidth="1"/>
    <col min="3343" max="3584" width="9.140625" style="337"/>
    <col min="3585" max="3585" width="6.42578125" style="337" customWidth="1"/>
    <col min="3586" max="3586" width="11.28515625" style="337" customWidth="1"/>
    <col min="3587" max="3587" width="5.28515625" style="337" customWidth="1"/>
    <col min="3588" max="3588" width="10.5703125" style="337" customWidth="1"/>
    <col min="3589" max="3589" width="12.5703125" style="337" customWidth="1"/>
    <col min="3590" max="3591" width="6.42578125" style="337" customWidth="1"/>
    <col min="3592" max="3592" width="4" style="337" customWidth="1"/>
    <col min="3593" max="3593" width="24.7109375" style="337" customWidth="1"/>
    <col min="3594" max="3594" width="9.140625" style="337"/>
    <col min="3595" max="3595" width="11.140625" style="337" customWidth="1"/>
    <col min="3596" max="3596" width="4.42578125" style="337" customWidth="1"/>
    <col min="3597" max="3597" width="12" style="337" customWidth="1"/>
    <col min="3598" max="3598" width="7.28515625" style="337" customWidth="1"/>
    <col min="3599" max="3840" width="9.140625" style="337"/>
    <col min="3841" max="3841" width="6.42578125" style="337" customWidth="1"/>
    <col min="3842" max="3842" width="11.28515625" style="337" customWidth="1"/>
    <col min="3843" max="3843" width="5.28515625" style="337" customWidth="1"/>
    <col min="3844" max="3844" width="10.5703125" style="337" customWidth="1"/>
    <col min="3845" max="3845" width="12.5703125" style="337" customWidth="1"/>
    <col min="3846" max="3847" width="6.42578125" style="337" customWidth="1"/>
    <col min="3848" max="3848" width="4" style="337" customWidth="1"/>
    <col min="3849" max="3849" width="24.7109375" style="337" customWidth="1"/>
    <col min="3850" max="3850" width="9.140625" style="337"/>
    <col min="3851" max="3851" width="11.140625" style="337" customWidth="1"/>
    <col min="3852" max="3852" width="4.42578125" style="337" customWidth="1"/>
    <col min="3853" max="3853" width="12" style="337" customWidth="1"/>
    <col min="3854" max="3854" width="7.28515625" style="337" customWidth="1"/>
    <col min="3855" max="4096" width="9.140625" style="337"/>
    <col min="4097" max="4097" width="6.42578125" style="337" customWidth="1"/>
    <col min="4098" max="4098" width="11.28515625" style="337" customWidth="1"/>
    <col min="4099" max="4099" width="5.28515625" style="337" customWidth="1"/>
    <col min="4100" max="4100" width="10.5703125" style="337" customWidth="1"/>
    <col min="4101" max="4101" width="12.5703125" style="337" customWidth="1"/>
    <col min="4102" max="4103" width="6.42578125" style="337" customWidth="1"/>
    <col min="4104" max="4104" width="4" style="337" customWidth="1"/>
    <col min="4105" max="4105" width="24.7109375" style="337" customWidth="1"/>
    <col min="4106" max="4106" width="9.140625" style="337"/>
    <col min="4107" max="4107" width="11.140625" style="337" customWidth="1"/>
    <col min="4108" max="4108" width="4.42578125" style="337" customWidth="1"/>
    <col min="4109" max="4109" width="12" style="337" customWidth="1"/>
    <col min="4110" max="4110" width="7.28515625" style="337" customWidth="1"/>
    <col min="4111" max="4352" width="9.140625" style="337"/>
    <col min="4353" max="4353" width="6.42578125" style="337" customWidth="1"/>
    <col min="4354" max="4354" width="11.28515625" style="337" customWidth="1"/>
    <col min="4355" max="4355" width="5.28515625" style="337" customWidth="1"/>
    <col min="4356" max="4356" width="10.5703125" style="337" customWidth="1"/>
    <col min="4357" max="4357" width="12.5703125" style="337" customWidth="1"/>
    <col min="4358" max="4359" width="6.42578125" style="337" customWidth="1"/>
    <col min="4360" max="4360" width="4" style="337" customWidth="1"/>
    <col min="4361" max="4361" width="24.7109375" style="337" customWidth="1"/>
    <col min="4362" max="4362" width="9.140625" style="337"/>
    <col min="4363" max="4363" width="11.140625" style="337" customWidth="1"/>
    <col min="4364" max="4364" width="4.42578125" style="337" customWidth="1"/>
    <col min="4365" max="4365" width="12" style="337" customWidth="1"/>
    <col min="4366" max="4366" width="7.28515625" style="337" customWidth="1"/>
    <col min="4367" max="4608" width="9.140625" style="337"/>
    <col min="4609" max="4609" width="6.42578125" style="337" customWidth="1"/>
    <col min="4610" max="4610" width="11.28515625" style="337" customWidth="1"/>
    <col min="4611" max="4611" width="5.28515625" style="337" customWidth="1"/>
    <col min="4612" max="4612" width="10.5703125" style="337" customWidth="1"/>
    <col min="4613" max="4613" width="12.5703125" style="337" customWidth="1"/>
    <col min="4614" max="4615" width="6.42578125" style="337" customWidth="1"/>
    <col min="4616" max="4616" width="4" style="337" customWidth="1"/>
    <col min="4617" max="4617" width="24.7109375" style="337" customWidth="1"/>
    <col min="4618" max="4618" width="9.140625" style="337"/>
    <col min="4619" max="4619" width="11.140625" style="337" customWidth="1"/>
    <col min="4620" max="4620" width="4.42578125" style="337" customWidth="1"/>
    <col min="4621" max="4621" width="12" style="337" customWidth="1"/>
    <col min="4622" max="4622" width="7.28515625" style="337" customWidth="1"/>
    <col min="4623" max="4864" width="9.140625" style="337"/>
    <col min="4865" max="4865" width="6.42578125" style="337" customWidth="1"/>
    <col min="4866" max="4866" width="11.28515625" style="337" customWidth="1"/>
    <col min="4867" max="4867" width="5.28515625" style="337" customWidth="1"/>
    <col min="4868" max="4868" width="10.5703125" style="337" customWidth="1"/>
    <col min="4869" max="4869" width="12.5703125" style="337" customWidth="1"/>
    <col min="4870" max="4871" width="6.42578125" style="337" customWidth="1"/>
    <col min="4872" max="4872" width="4" style="337" customWidth="1"/>
    <col min="4873" max="4873" width="24.7109375" style="337" customWidth="1"/>
    <col min="4874" max="4874" width="9.140625" style="337"/>
    <col min="4875" max="4875" width="11.140625" style="337" customWidth="1"/>
    <col min="4876" max="4876" width="4.42578125" style="337" customWidth="1"/>
    <col min="4877" max="4877" width="12" style="337" customWidth="1"/>
    <col min="4878" max="4878" width="7.28515625" style="337" customWidth="1"/>
    <col min="4879" max="5120" width="9.140625" style="337"/>
    <col min="5121" max="5121" width="6.42578125" style="337" customWidth="1"/>
    <col min="5122" max="5122" width="11.28515625" style="337" customWidth="1"/>
    <col min="5123" max="5123" width="5.28515625" style="337" customWidth="1"/>
    <col min="5124" max="5124" width="10.5703125" style="337" customWidth="1"/>
    <col min="5125" max="5125" width="12.5703125" style="337" customWidth="1"/>
    <col min="5126" max="5127" width="6.42578125" style="337" customWidth="1"/>
    <col min="5128" max="5128" width="4" style="337" customWidth="1"/>
    <col min="5129" max="5129" width="24.7109375" style="337" customWidth="1"/>
    <col min="5130" max="5130" width="9.140625" style="337"/>
    <col min="5131" max="5131" width="11.140625" style="337" customWidth="1"/>
    <col min="5132" max="5132" width="4.42578125" style="337" customWidth="1"/>
    <col min="5133" max="5133" width="12" style="337" customWidth="1"/>
    <col min="5134" max="5134" width="7.28515625" style="337" customWidth="1"/>
    <col min="5135" max="5376" width="9.140625" style="337"/>
    <col min="5377" max="5377" width="6.42578125" style="337" customWidth="1"/>
    <col min="5378" max="5378" width="11.28515625" style="337" customWidth="1"/>
    <col min="5379" max="5379" width="5.28515625" style="337" customWidth="1"/>
    <col min="5380" max="5380" width="10.5703125" style="337" customWidth="1"/>
    <col min="5381" max="5381" width="12.5703125" style="337" customWidth="1"/>
    <col min="5382" max="5383" width="6.42578125" style="337" customWidth="1"/>
    <col min="5384" max="5384" width="4" style="337" customWidth="1"/>
    <col min="5385" max="5385" width="24.7109375" style="337" customWidth="1"/>
    <col min="5386" max="5386" width="9.140625" style="337"/>
    <col min="5387" max="5387" width="11.140625" style="337" customWidth="1"/>
    <col min="5388" max="5388" width="4.42578125" style="337" customWidth="1"/>
    <col min="5389" max="5389" width="12" style="337" customWidth="1"/>
    <col min="5390" max="5390" width="7.28515625" style="337" customWidth="1"/>
    <col min="5391" max="5632" width="9.140625" style="337"/>
    <col min="5633" max="5633" width="6.42578125" style="337" customWidth="1"/>
    <col min="5634" max="5634" width="11.28515625" style="337" customWidth="1"/>
    <col min="5635" max="5635" width="5.28515625" style="337" customWidth="1"/>
    <col min="5636" max="5636" width="10.5703125" style="337" customWidth="1"/>
    <col min="5637" max="5637" width="12.5703125" style="337" customWidth="1"/>
    <col min="5638" max="5639" width="6.42578125" style="337" customWidth="1"/>
    <col min="5640" max="5640" width="4" style="337" customWidth="1"/>
    <col min="5641" max="5641" width="24.7109375" style="337" customWidth="1"/>
    <col min="5642" max="5642" width="9.140625" style="337"/>
    <col min="5643" max="5643" width="11.140625" style="337" customWidth="1"/>
    <col min="5644" max="5644" width="4.42578125" style="337" customWidth="1"/>
    <col min="5645" max="5645" width="12" style="337" customWidth="1"/>
    <col min="5646" max="5646" width="7.28515625" style="337" customWidth="1"/>
    <col min="5647" max="5888" width="9.140625" style="337"/>
    <col min="5889" max="5889" width="6.42578125" style="337" customWidth="1"/>
    <col min="5890" max="5890" width="11.28515625" style="337" customWidth="1"/>
    <col min="5891" max="5891" width="5.28515625" style="337" customWidth="1"/>
    <col min="5892" max="5892" width="10.5703125" style="337" customWidth="1"/>
    <col min="5893" max="5893" width="12.5703125" style="337" customWidth="1"/>
    <col min="5894" max="5895" width="6.42578125" style="337" customWidth="1"/>
    <col min="5896" max="5896" width="4" style="337" customWidth="1"/>
    <col min="5897" max="5897" width="24.7109375" style="337" customWidth="1"/>
    <col min="5898" max="5898" width="9.140625" style="337"/>
    <col min="5899" max="5899" width="11.140625" style="337" customWidth="1"/>
    <col min="5900" max="5900" width="4.42578125" style="337" customWidth="1"/>
    <col min="5901" max="5901" width="12" style="337" customWidth="1"/>
    <col min="5902" max="5902" width="7.28515625" style="337" customWidth="1"/>
    <col min="5903" max="6144" width="9.140625" style="337"/>
    <col min="6145" max="6145" width="6.42578125" style="337" customWidth="1"/>
    <col min="6146" max="6146" width="11.28515625" style="337" customWidth="1"/>
    <col min="6147" max="6147" width="5.28515625" style="337" customWidth="1"/>
    <col min="6148" max="6148" width="10.5703125" style="337" customWidth="1"/>
    <col min="6149" max="6149" width="12.5703125" style="337" customWidth="1"/>
    <col min="6150" max="6151" width="6.42578125" style="337" customWidth="1"/>
    <col min="6152" max="6152" width="4" style="337" customWidth="1"/>
    <col min="6153" max="6153" width="24.7109375" style="337" customWidth="1"/>
    <col min="6154" max="6154" width="9.140625" style="337"/>
    <col min="6155" max="6155" width="11.140625" style="337" customWidth="1"/>
    <col min="6156" max="6156" width="4.42578125" style="337" customWidth="1"/>
    <col min="6157" max="6157" width="12" style="337" customWidth="1"/>
    <col min="6158" max="6158" width="7.28515625" style="337" customWidth="1"/>
    <col min="6159" max="6400" width="9.140625" style="337"/>
    <col min="6401" max="6401" width="6.42578125" style="337" customWidth="1"/>
    <col min="6402" max="6402" width="11.28515625" style="337" customWidth="1"/>
    <col min="6403" max="6403" width="5.28515625" style="337" customWidth="1"/>
    <col min="6404" max="6404" width="10.5703125" style="337" customWidth="1"/>
    <col min="6405" max="6405" width="12.5703125" style="337" customWidth="1"/>
    <col min="6406" max="6407" width="6.42578125" style="337" customWidth="1"/>
    <col min="6408" max="6408" width="4" style="337" customWidth="1"/>
    <col min="6409" max="6409" width="24.7109375" style="337" customWidth="1"/>
    <col min="6410" max="6410" width="9.140625" style="337"/>
    <col min="6411" max="6411" width="11.140625" style="337" customWidth="1"/>
    <col min="6412" max="6412" width="4.42578125" style="337" customWidth="1"/>
    <col min="6413" max="6413" width="12" style="337" customWidth="1"/>
    <col min="6414" max="6414" width="7.28515625" style="337" customWidth="1"/>
    <col min="6415" max="6656" width="9.140625" style="337"/>
    <col min="6657" max="6657" width="6.42578125" style="337" customWidth="1"/>
    <col min="6658" max="6658" width="11.28515625" style="337" customWidth="1"/>
    <col min="6659" max="6659" width="5.28515625" style="337" customWidth="1"/>
    <col min="6660" max="6660" width="10.5703125" style="337" customWidth="1"/>
    <col min="6661" max="6661" width="12.5703125" style="337" customWidth="1"/>
    <col min="6662" max="6663" width="6.42578125" style="337" customWidth="1"/>
    <col min="6664" max="6664" width="4" style="337" customWidth="1"/>
    <col min="6665" max="6665" width="24.7109375" style="337" customWidth="1"/>
    <col min="6666" max="6666" width="9.140625" style="337"/>
    <col min="6667" max="6667" width="11.140625" style="337" customWidth="1"/>
    <col min="6668" max="6668" width="4.42578125" style="337" customWidth="1"/>
    <col min="6669" max="6669" width="12" style="337" customWidth="1"/>
    <col min="6670" max="6670" width="7.28515625" style="337" customWidth="1"/>
    <col min="6671" max="6912" width="9.140625" style="337"/>
    <col min="6913" max="6913" width="6.42578125" style="337" customWidth="1"/>
    <col min="6914" max="6914" width="11.28515625" style="337" customWidth="1"/>
    <col min="6915" max="6915" width="5.28515625" style="337" customWidth="1"/>
    <col min="6916" max="6916" width="10.5703125" style="337" customWidth="1"/>
    <col min="6917" max="6917" width="12.5703125" style="337" customWidth="1"/>
    <col min="6918" max="6919" width="6.42578125" style="337" customWidth="1"/>
    <col min="6920" max="6920" width="4" style="337" customWidth="1"/>
    <col min="6921" max="6921" width="24.7109375" style="337" customWidth="1"/>
    <col min="6922" max="6922" width="9.140625" style="337"/>
    <col min="6923" max="6923" width="11.140625" style="337" customWidth="1"/>
    <col min="6924" max="6924" width="4.42578125" style="337" customWidth="1"/>
    <col min="6925" max="6925" width="12" style="337" customWidth="1"/>
    <col min="6926" max="6926" width="7.28515625" style="337" customWidth="1"/>
    <col min="6927" max="7168" width="9.140625" style="337"/>
    <col min="7169" max="7169" width="6.42578125" style="337" customWidth="1"/>
    <col min="7170" max="7170" width="11.28515625" style="337" customWidth="1"/>
    <col min="7171" max="7171" width="5.28515625" style="337" customWidth="1"/>
    <col min="7172" max="7172" width="10.5703125" style="337" customWidth="1"/>
    <col min="7173" max="7173" width="12.5703125" style="337" customWidth="1"/>
    <col min="7174" max="7175" width="6.42578125" style="337" customWidth="1"/>
    <col min="7176" max="7176" width="4" style="337" customWidth="1"/>
    <col min="7177" max="7177" width="24.7109375" style="337" customWidth="1"/>
    <col min="7178" max="7178" width="9.140625" style="337"/>
    <col min="7179" max="7179" width="11.140625" style="337" customWidth="1"/>
    <col min="7180" max="7180" width="4.42578125" style="337" customWidth="1"/>
    <col min="7181" max="7181" width="12" style="337" customWidth="1"/>
    <col min="7182" max="7182" width="7.28515625" style="337" customWidth="1"/>
    <col min="7183" max="7424" width="9.140625" style="337"/>
    <col min="7425" max="7425" width="6.42578125" style="337" customWidth="1"/>
    <col min="7426" max="7426" width="11.28515625" style="337" customWidth="1"/>
    <col min="7427" max="7427" width="5.28515625" style="337" customWidth="1"/>
    <col min="7428" max="7428" width="10.5703125" style="337" customWidth="1"/>
    <col min="7429" max="7429" width="12.5703125" style="337" customWidth="1"/>
    <col min="7430" max="7431" width="6.42578125" style="337" customWidth="1"/>
    <col min="7432" max="7432" width="4" style="337" customWidth="1"/>
    <col min="7433" max="7433" width="24.7109375" style="337" customWidth="1"/>
    <col min="7434" max="7434" width="9.140625" style="337"/>
    <col min="7435" max="7435" width="11.140625" style="337" customWidth="1"/>
    <col min="7436" max="7436" width="4.42578125" style="337" customWidth="1"/>
    <col min="7437" max="7437" width="12" style="337" customWidth="1"/>
    <col min="7438" max="7438" width="7.28515625" style="337" customWidth="1"/>
    <col min="7439" max="7680" width="9.140625" style="337"/>
    <col min="7681" max="7681" width="6.42578125" style="337" customWidth="1"/>
    <col min="7682" max="7682" width="11.28515625" style="337" customWidth="1"/>
    <col min="7683" max="7683" width="5.28515625" style="337" customWidth="1"/>
    <col min="7684" max="7684" width="10.5703125" style="337" customWidth="1"/>
    <col min="7685" max="7685" width="12.5703125" style="337" customWidth="1"/>
    <col min="7686" max="7687" width="6.42578125" style="337" customWidth="1"/>
    <col min="7688" max="7688" width="4" style="337" customWidth="1"/>
    <col min="7689" max="7689" width="24.7109375" style="337" customWidth="1"/>
    <col min="7690" max="7690" width="9.140625" style="337"/>
    <col min="7691" max="7691" width="11.140625" style="337" customWidth="1"/>
    <col min="7692" max="7692" width="4.42578125" style="337" customWidth="1"/>
    <col min="7693" max="7693" width="12" style="337" customWidth="1"/>
    <col min="7694" max="7694" width="7.28515625" style="337" customWidth="1"/>
    <col min="7695" max="7936" width="9.140625" style="337"/>
    <col min="7937" max="7937" width="6.42578125" style="337" customWidth="1"/>
    <col min="7938" max="7938" width="11.28515625" style="337" customWidth="1"/>
    <col min="7939" max="7939" width="5.28515625" style="337" customWidth="1"/>
    <col min="7940" max="7940" width="10.5703125" style="337" customWidth="1"/>
    <col min="7941" max="7941" width="12.5703125" style="337" customWidth="1"/>
    <col min="7942" max="7943" width="6.42578125" style="337" customWidth="1"/>
    <col min="7944" max="7944" width="4" style="337" customWidth="1"/>
    <col min="7945" max="7945" width="24.7109375" style="337" customWidth="1"/>
    <col min="7946" max="7946" width="9.140625" style="337"/>
    <col min="7947" max="7947" width="11.140625" style="337" customWidth="1"/>
    <col min="7948" max="7948" width="4.42578125" style="337" customWidth="1"/>
    <col min="7949" max="7949" width="12" style="337" customWidth="1"/>
    <col min="7950" max="7950" width="7.28515625" style="337" customWidth="1"/>
    <col min="7951" max="8192" width="9.140625" style="337"/>
    <col min="8193" max="8193" width="6.42578125" style="337" customWidth="1"/>
    <col min="8194" max="8194" width="11.28515625" style="337" customWidth="1"/>
    <col min="8195" max="8195" width="5.28515625" style="337" customWidth="1"/>
    <col min="8196" max="8196" width="10.5703125" style="337" customWidth="1"/>
    <col min="8197" max="8197" width="12.5703125" style="337" customWidth="1"/>
    <col min="8198" max="8199" width="6.42578125" style="337" customWidth="1"/>
    <col min="8200" max="8200" width="4" style="337" customWidth="1"/>
    <col min="8201" max="8201" width="24.7109375" style="337" customWidth="1"/>
    <col min="8202" max="8202" width="9.140625" style="337"/>
    <col min="8203" max="8203" width="11.140625" style="337" customWidth="1"/>
    <col min="8204" max="8204" width="4.42578125" style="337" customWidth="1"/>
    <col min="8205" max="8205" width="12" style="337" customWidth="1"/>
    <col min="8206" max="8206" width="7.28515625" style="337" customWidth="1"/>
    <col min="8207" max="8448" width="9.140625" style="337"/>
    <col min="8449" max="8449" width="6.42578125" style="337" customWidth="1"/>
    <col min="8450" max="8450" width="11.28515625" style="337" customWidth="1"/>
    <col min="8451" max="8451" width="5.28515625" style="337" customWidth="1"/>
    <col min="8452" max="8452" width="10.5703125" style="337" customWidth="1"/>
    <col min="8453" max="8453" width="12.5703125" style="337" customWidth="1"/>
    <col min="8454" max="8455" width="6.42578125" style="337" customWidth="1"/>
    <col min="8456" max="8456" width="4" style="337" customWidth="1"/>
    <col min="8457" max="8457" width="24.7109375" style="337" customWidth="1"/>
    <col min="8458" max="8458" width="9.140625" style="337"/>
    <col min="8459" max="8459" width="11.140625" style="337" customWidth="1"/>
    <col min="8460" max="8460" width="4.42578125" style="337" customWidth="1"/>
    <col min="8461" max="8461" width="12" style="337" customWidth="1"/>
    <col min="8462" max="8462" width="7.28515625" style="337" customWidth="1"/>
    <col min="8463" max="8704" width="9.140625" style="337"/>
    <col min="8705" max="8705" width="6.42578125" style="337" customWidth="1"/>
    <col min="8706" max="8706" width="11.28515625" style="337" customWidth="1"/>
    <col min="8707" max="8707" width="5.28515625" style="337" customWidth="1"/>
    <col min="8708" max="8708" width="10.5703125" style="337" customWidth="1"/>
    <col min="8709" max="8709" width="12.5703125" style="337" customWidth="1"/>
    <col min="8710" max="8711" width="6.42578125" style="337" customWidth="1"/>
    <col min="8712" max="8712" width="4" style="337" customWidth="1"/>
    <col min="8713" max="8713" width="24.7109375" style="337" customWidth="1"/>
    <col min="8714" max="8714" width="9.140625" style="337"/>
    <col min="8715" max="8715" width="11.140625" style="337" customWidth="1"/>
    <col min="8716" max="8716" width="4.42578125" style="337" customWidth="1"/>
    <col min="8717" max="8717" width="12" style="337" customWidth="1"/>
    <col min="8718" max="8718" width="7.28515625" style="337" customWidth="1"/>
    <col min="8719" max="8960" width="9.140625" style="337"/>
    <col min="8961" max="8961" width="6.42578125" style="337" customWidth="1"/>
    <col min="8962" max="8962" width="11.28515625" style="337" customWidth="1"/>
    <col min="8963" max="8963" width="5.28515625" style="337" customWidth="1"/>
    <col min="8964" max="8964" width="10.5703125" style="337" customWidth="1"/>
    <col min="8965" max="8965" width="12.5703125" style="337" customWidth="1"/>
    <col min="8966" max="8967" width="6.42578125" style="337" customWidth="1"/>
    <col min="8968" max="8968" width="4" style="337" customWidth="1"/>
    <col min="8969" max="8969" width="24.7109375" style="337" customWidth="1"/>
    <col min="8970" max="8970" width="9.140625" style="337"/>
    <col min="8971" max="8971" width="11.140625" style="337" customWidth="1"/>
    <col min="8972" max="8972" width="4.42578125" style="337" customWidth="1"/>
    <col min="8973" max="8973" width="12" style="337" customWidth="1"/>
    <col min="8974" max="8974" width="7.28515625" style="337" customWidth="1"/>
    <col min="8975" max="9216" width="9.140625" style="337"/>
    <col min="9217" max="9217" width="6.42578125" style="337" customWidth="1"/>
    <col min="9218" max="9218" width="11.28515625" style="337" customWidth="1"/>
    <col min="9219" max="9219" width="5.28515625" style="337" customWidth="1"/>
    <col min="9220" max="9220" width="10.5703125" style="337" customWidth="1"/>
    <col min="9221" max="9221" width="12.5703125" style="337" customWidth="1"/>
    <col min="9222" max="9223" width="6.42578125" style="337" customWidth="1"/>
    <col min="9224" max="9224" width="4" style="337" customWidth="1"/>
    <col min="9225" max="9225" width="24.7109375" style="337" customWidth="1"/>
    <col min="9226" max="9226" width="9.140625" style="337"/>
    <col min="9227" max="9227" width="11.140625" style="337" customWidth="1"/>
    <col min="9228" max="9228" width="4.42578125" style="337" customWidth="1"/>
    <col min="9229" max="9229" width="12" style="337" customWidth="1"/>
    <col min="9230" max="9230" width="7.28515625" style="337" customWidth="1"/>
    <col min="9231" max="9472" width="9.140625" style="337"/>
    <col min="9473" max="9473" width="6.42578125" style="337" customWidth="1"/>
    <col min="9474" max="9474" width="11.28515625" style="337" customWidth="1"/>
    <col min="9475" max="9475" width="5.28515625" style="337" customWidth="1"/>
    <col min="9476" max="9476" width="10.5703125" style="337" customWidth="1"/>
    <col min="9477" max="9477" width="12.5703125" style="337" customWidth="1"/>
    <col min="9478" max="9479" width="6.42578125" style="337" customWidth="1"/>
    <col min="9480" max="9480" width="4" style="337" customWidth="1"/>
    <col min="9481" max="9481" width="24.7109375" style="337" customWidth="1"/>
    <col min="9482" max="9482" width="9.140625" style="337"/>
    <col min="9483" max="9483" width="11.140625" style="337" customWidth="1"/>
    <col min="9484" max="9484" width="4.42578125" style="337" customWidth="1"/>
    <col min="9485" max="9485" width="12" style="337" customWidth="1"/>
    <col min="9486" max="9486" width="7.28515625" style="337" customWidth="1"/>
    <col min="9487" max="9728" width="9.140625" style="337"/>
    <col min="9729" max="9729" width="6.42578125" style="337" customWidth="1"/>
    <col min="9730" max="9730" width="11.28515625" style="337" customWidth="1"/>
    <col min="9731" max="9731" width="5.28515625" style="337" customWidth="1"/>
    <col min="9732" max="9732" width="10.5703125" style="337" customWidth="1"/>
    <col min="9733" max="9733" width="12.5703125" style="337" customWidth="1"/>
    <col min="9734" max="9735" width="6.42578125" style="337" customWidth="1"/>
    <col min="9736" max="9736" width="4" style="337" customWidth="1"/>
    <col min="9737" max="9737" width="24.7109375" style="337" customWidth="1"/>
    <col min="9738" max="9738" width="9.140625" style="337"/>
    <col min="9739" max="9739" width="11.140625" style="337" customWidth="1"/>
    <col min="9740" max="9740" width="4.42578125" style="337" customWidth="1"/>
    <col min="9741" max="9741" width="12" style="337" customWidth="1"/>
    <col min="9742" max="9742" width="7.28515625" style="337" customWidth="1"/>
    <col min="9743" max="9984" width="9.140625" style="337"/>
    <col min="9985" max="9985" width="6.42578125" style="337" customWidth="1"/>
    <col min="9986" max="9986" width="11.28515625" style="337" customWidth="1"/>
    <col min="9987" max="9987" width="5.28515625" style="337" customWidth="1"/>
    <col min="9988" max="9988" width="10.5703125" style="337" customWidth="1"/>
    <col min="9989" max="9989" width="12.5703125" style="337" customWidth="1"/>
    <col min="9990" max="9991" width="6.42578125" style="337" customWidth="1"/>
    <col min="9992" max="9992" width="4" style="337" customWidth="1"/>
    <col min="9993" max="9993" width="24.7109375" style="337" customWidth="1"/>
    <col min="9994" max="9994" width="9.140625" style="337"/>
    <col min="9995" max="9995" width="11.140625" style="337" customWidth="1"/>
    <col min="9996" max="9996" width="4.42578125" style="337" customWidth="1"/>
    <col min="9997" max="9997" width="12" style="337" customWidth="1"/>
    <col min="9998" max="9998" width="7.28515625" style="337" customWidth="1"/>
    <col min="9999" max="10240" width="9.140625" style="337"/>
    <col min="10241" max="10241" width="6.42578125" style="337" customWidth="1"/>
    <col min="10242" max="10242" width="11.28515625" style="337" customWidth="1"/>
    <col min="10243" max="10243" width="5.28515625" style="337" customWidth="1"/>
    <col min="10244" max="10244" width="10.5703125" style="337" customWidth="1"/>
    <col min="10245" max="10245" width="12.5703125" style="337" customWidth="1"/>
    <col min="10246" max="10247" width="6.42578125" style="337" customWidth="1"/>
    <col min="10248" max="10248" width="4" style="337" customWidth="1"/>
    <col min="10249" max="10249" width="24.7109375" style="337" customWidth="1"/>
    <col min="10250" max="10250" width="9.140625" style="337"/>
    <col min="10251" max="10251" width="11.140625" style="337" customWidth="1"/>
    <col min="10252" max="10252" width="4.42578125" style="337" customWidth="1"/>
    <col min="10253" max="10253" width="12" style="337" customWidth="1"/>
    <col min="10254" max="10254" width="7.28515625" style="337" customWidth="1"/>
    <col min="10255" max="10496" width="9.140625" style="337"/>
    <col min="10497" max="10497" width="6.42578125" style="337" customWidth="1"/>
    <col min="10498" max="10498" width="11.28515625" style="337" customWidth="1"/>
    <col min="10499" max="10499" width="5.28515625" style="337" customWidth="1"/>
    <col min="10500" max="10500" width="10.5703125" style="337" customWidth="1"/>
    <col min="10501" max="10501" width="12.5703125" style="337" customWidth="1"/>
    <col min="10502" max="10503" width="6.42578125" style="337" customWidth="1"/>
    <col min="10504" max="10504" width="4" style="337" customWidth="1"/>
    <col min="10505" max="10505" width="24.7109375" style="337" customWidth="1"/>
    <col min="10506" max="10506" width="9.140625" style="337"/>
    <col min="10507" max="10507" width="11.140625" style="337" customWidth="1"/>
    <col min="10508" max="10508" width="4.42578125" style="337" customWidth="1"/>
    <col min="10509" max="10509" width="12" style="337" customWidth="1"/>
    <col min="10510" max="10510" width="7.28515625" style="337" customWidth="1"/>
    <col min="10511" max="10752" width="9.140625" style="337"/>
    <col min="10753" max="10753" width="6.42578125" style="337" customWidth="1"/>
    <col min="10754" max="10754" width="11.28515625" style="337" customWidth="1"/>
    <col min="10755" max="10755" width="5.28515625" style="337" customWidth="1"/>
    <col min="10756" max="10756" width="10.5703125" style="337" customWidth="1"/>
    <col min="10757" max="10757" width="12.5703125" style="337" customWidth="1"/>
    <col min="10758" max="10759" width="6.42578125" style="337" customWidth="1"/>
    <col min="10760" max="10760" width="4" style="337" customWidth="1"/>
    <col min="10761" max="10761" width="24.7109375" style="337" customWidth="1"/>
    <col min="10762" max="10762" width="9.140625" style="337"/>
    <col min="10763" max="10763" width="11.140625" style="337" customWidth="1"/>
    <col min="10764" max="10764" width="4.42578125" style="337" customWidth="1"/>
    <col min="10765" max="10765" width="12" style="337" customWidth="1"/>
    <col min="10766" max="10766" width="7.28515625" style="337" customWidth="1"/>
    <col min="10767" max="11008" width="9.140625" style="337"/>
    <col min="11009" max="11009" width="6.42578125" style="337" customWidth="1"/>
    <col min="11010" max="11010" width="11.28515625" style="337" customWidth="1"/>
    <col min="11011" max="11011" width="5.28515625" style="337" customWidth="1"/>
    <col min="11012" max="11012" width="10.5703125" style="337" customWidth="1"/>
    <col min="11013" max="11013" width="12.5703125" style="337" customWidth="1"/>
    <col min="11014" max="11015" width="6.42578125" style="337" customWidth="1"/>
    <col min="11016" max="11016" width="4" style="337" customWidth="1"/>
    <col min="11017" max="11017" width="24.7109375" style="337" customWidth="1"/>
    <col min="11018" max="11018" width="9.140625" style="337"/>
    <col min="11019" max="11019" width="11.140625" style="337" customWidth="1"/>
    <col min="11020" max="11020" width="4.42578125" style="337" customWidth="1"/>
    <col min="11021" max="11021" width="12" style="337" customWidth="1"/>
    <col min="11022" max="11022" width="7.28515625" style="337" customWidth="1"/>
    <col min="11023" max="11264" width="9.140625" style="337"/>
    <col min="11265" max="11265" width="6.42578125" style="337" customWidth="1"/>
    <col min="11266" max="11266" width="11.28515625" style="337" customWidth="1"/>
    <col min="11267" max="11267" width="5.28515625" style="337" customWidth="1"/>
    <col min="11268" max="11268" width="10.5703125" style="337" customWidth="1"/>
    <col min="11269" max="11269" width="12.5703125" style="337" customWidth="1"/>
    <col min="11270" max="11271" width="6.42578125" style="337" customWidth="1"/>
    <col min="11272" max="11272" width="4" style="337" customWidth="1"/>
    <col min="11273" max="11273" width="24.7109375" style="337" customWidth="1"/>
    <col min="11274" max="11274" width="9.140625" style="337"/>
    <col min="11275" max="11275" width="11.140625" style="337" customWidth="1"/>
    <col min="11276" max="11276" width="4.42578125" style="337" customWidth="1"/>
    <col min="11277" max="11277" width="12" style="337" customWidth="1"/>
    <col min="11278" max="11278" width="7.28515625" style="337" customWidth="1"/>
    <col min="11279" max="11520" width="9.140625" style="337"/>
    <col min="11521" max="11521" width="6.42578125" style="337" customWidth="1"/>
    <col min="11522" max="11522" width="11.28515625" style="337" customWidth="1"/>
    <col min="11523" max="11523" width="5.28515625" style="337" customWidth="1"/>
    <col min="11524" max="11524" width="10.5703125" style="337" customWidth="1"/>
    <col min="11525" max="11525" width="12.5703125" style="337" customWidth="1"/>
    <col min="11526" max="11527" width="6.42578125" style="337" customWidth="1"/>
    <col min="11528" max="11528" width="4" style="337" customWidth="1"/>
    <col min="11529" max="11529" width="24.7109375" style="337" customWidth="1"/>
    <col min="11530" max="11530" width="9.140625" style="337"/>
    <col min="11531" max="11531" width="11.140625" style="337" customWidth="1"/>
    <col min="11532" max="11532" width="4.42578125" style="337" customWidth="1"/>
    <col min="11533" max="11533" width="12" style="337" customWidth="1"/>
    <col min="11534" max="11534" width="7.28515625" style="337" customWidth="1"/>
    <col min="11535" max="11776" width="9.140625" style="337"/>
    <col min="11777" max="11777" width="6.42578125" style="337" customWidth="1"/>
    <col min="11778" max="11778" width="11.28515625" style="337" customWidth="1"/>
    <col min="11779" max="11779" width="5.28515625" style="337" customWidth="1"/>
    <col min="11780" max="11780" width="10.5703125" style="337" customWidth="1"/>
    <col min="11781" max="11781" width="12.5703125" style="337" customWidth="1"/>
    <col min="11782" max="11783" width="6.42578125" style="337" customWidth="1"/>
    <col min="11784" max="11784" width="4" style="337" customWidth="1"/>
    <col min="11785" max="11785" width="24.7109375" style="337" customWidth="1"/>
    <col min="11786" max="11786" width="9.140625" style="337"/>
    <col min="11787" max="11787" width="11.140625" style="337" customWidth="1"/>
    <col min="11788" max="11788" width="4.42578125" style="337" customWidth="1"/>
    <col min="11789" max="11789" width="12" style="337" customWidth="1"/>
    <col min="11790" max="11790" width="7.28515625" style="337" customWidth="1"/>
    <col min="11791" max="12032" width="9.140625" style="337"/>
    <col min="12033" max="12033" width="6.42578125" style="337" customWidth="1"/>
    <col min="12034" max="12034" width="11.28515625" style="337" customWidth="1"/>
    <col min="12035" max="12035" width="5.28515625" style="337" customWidth="1"/>
    <col min="12036" max="12036" width="10.5703125" style="337" customWidth="1"/>
    <col min="12037" max="12037" width="12.5703125" style="337" customWidth="1"/>
    <col min="12038" max="12039" width="6.42578125" style="337" customWidth="1"/>
    <col min="12040" max="12040" width="4" style="337" customWidth="1"/>
    <col min="12041" max="12041" width="24.7109375" style="337" customWidth="1"/>
    <col min="12042" max="12042" width="9.140625" style="337"/>
    <col min="12043" max="12043" width="11.140625" style="337" customWidth="1"/>
    <col min="12044" max="12044" width="4.42578125" style="337" customWidth="1"/>
    <col min="12045" max="12045" width="12" style="337" customWidth="1"/>
    <col min="12046" max="12046" width="7.28515625" style="337" customWidth="1"/>
    <col min="12047" max="12288" width="9.140625" style="337"/>
    <col min="12289" max="12289" width="6.42578125" style="337" customWidth="1"/>
    <col min="12290" max="12290" width="11.28515625" style="337" customWidth="1"/>
    <col min="12291" max="12291" width="5.28515625" style="337" customWidth="1"/>
    <col min="12292" max="12292" width="10.5703125" style="337" customWidth="1"/>
    <col min="12293" max="12293" width="12.5703125" style="337" customWidth="1"/>
    <col min="12294" max="12295" width="6.42578125" style="337" customWidth="1"/>
    <col min="12296" max="12296" width="4" style="337" customWidth="1"/>
    <col min="12297" max="12297" width="24.7109375" style="337" customWidth="1"/>
    <col min="12298" max="12298" width="9.140625" style="337"/>
    <col min="12299" max="12299" width="11.140625" style="337" customWidth="1"/>
    <col min="12300" max="12300" width="4.42578125" style="337" customWidth="1"/>
    <col min="12301" max="12301" width="12" style="337" customWidth="1"/>
    <col min="12302" max="12302" width="7.28515625" style="337" customWidth="1"/>
    <col min="12303" max="12544" width="9.140625" style="337"/>
    <col min="12545" max="12545" width="6.42578125" style="337" customWidth="1"/>
    <col min="12546" max="12546" width="11.28515625" style="337" customWidth="1"/>
    <col min="12547" max="12547" width="5.28515625" style="337" customWidth="1"/>
    <col min="12548" max="12548" width="10.5703125" style="337" customWidth="1"/>
    <col min="12549" max="12549" width="12.5703125" style="337" customWidth="1"/>
    <col min="12550" max="12551" width="6.42578125" style="337" customWidth="1"/>
    <col min="12552" max="12552" width="4" style="337" customWidth="1"/>
    <col min="12553" max="12553" width="24.7109375" style="337" customWidth="1"/>
    <col min="12554" max="12554" width="9.140625" style="337"/>
    <col min="12555" max="12555" width="11.140625" style="337" customWidth="1"/>
    <col min="12556" max="12556" width="4.42578125" style="337" customWidth="1"/>
    <col min="12557" max="12557" width="12" style="337" customWidth="1"/>
    <col min="12558" max="12558" width="7.28515625" style="337" customWidth="1"/>
    <col min="12559" max="12800" width="9.140625" style="337"/>
    <col min="12801" max="12801" width="6.42578125" style="337" customWidth="1"/>
    <col min="12802" max="12802" width="11.28515625" style="337" customWidth="1"/>
    <col min="12803" max="12803" width="5.28515625" style="337" customWidth="1"/>
    <col min="12804" max="12804" width="10.5703125" style="337" customWidth="1"/>
    <col min="12805" max="12805" width="12.5703125" style="337" customWidth="1"/>
    <col min="12806" max="12807" width="6.42578125" style="337" customWidth="1"/>
    <col min="12808" max="12808" width="4" style="337" customWidth="1"/>
    <col min="12809" max="12809" width="24.7109375" style="337" customWidth="1"/>
    <col min="12810" max="12810" width="9.140625" style="337"/>
    <col min="12811" max="12811" width="11.140625" style="337" customWidth="1"/>
    <col min="12812" max="12812" width="4.42578125" style="337" customWidth="1"/>
    <col min="12813" max="12813" width="12" style="337" customWidth="1"/>
    <col min="12814" max="12814" width="7.28515625" style="337" customWidth="1"/>
    <col min="12815" max="13056" width="9.140625" style="337"/>
    <col min="13057" max="13057" width="6.42578125" style="337" customWidth="1"/>
    <col min="13058" max="13058" width="11.28515625" style="337" customWidth="1"/>
    <col min="13059" max="13059" width="5.28515625" style="337" customWidth="1"/>
    <col min="13060" max="13060" width="10.5703125" style="337" customWidth="1"/>
    <col min="13061" max="13061" width="12.5703125" style="337" customWidth="1"/>
    <col min="13062" max="13063" width="6.42578125" style="337" customWidth="1"/>
    <col min="13064" max="13064" width="4" style="337" customWidth="1"/>
    <col min="13065" max="13065" width="24.7109375" style="337" customWidth="1"/>
    <col min="13066" max="13066" width="9.140625" style="337"/>
    <col min="13067" max="13067" width="11.140625" style="337" customWidth="1"/>
    <col min="13068" max="13068" width="4.42578125" style="337" customWidth="1"/>
    <col min="13069" max="13069" width="12" style="337" customWidth="1"/>
    <col min="13070" max="13070" width="7.28515625" style="337" customWidth="1"/>
    <col min="13071" max="13312" width="9.140625" style="337"/>
    <col min="13313" max="13313" width="6.42578125" style="337" customWidth="1"/>
    <col min="13314" max="13314" width="11.28515625" style="337" customWidth="1"/>
    <col min="13315" max="13315" width="5.28515625" style="337" customWidth="1"/>
    <col min="13316" max="13316" width="10.5703125" style="337" customWidth="1"/>
    <col min="13317" max="13317" width="12.5703125" style="337" customWidth="1"/>
    <col min="13318" max="13319" width="6.42578125" style="337" customWidth="1"/>
    <col min="13320" max="13320" width="4" style="337" customWidth="1"/>
    <col min="13321" max="13321" width="24.7109375" style="337" customWidth="1"/>
    <col min="13322" max="13322" width="9.140625" style="337"/>
    <col min="13323" max="13323" width="11.140625" style="337" customWidth="1"/>
    <col min="13324" max="13324" width="4.42578125" style="337" customWidth="1"/>
    <col min="13325" max="13325" width="12" style="337" customWidth="1"/>
    <col min="13326" max="13326" width="7.28515625" style="337" customWidth="1"/>
    <col min="13327" max="13568" width="9.140625" style="337"/>
    <col min="13569" max="13569" width="6.42578125" style="337" customWidth="1"/>
    <col min="13570" max="13570" width="11.28515625" style="337" customWidth="1"/>
    <col min="13571" max="13571" width="5.28515625" style="337" customWidth="1"/>
    <col min="13572" max="13572" width="10.5703125" style="337" customWidth="1"/>
    <col min="13573" max="13573" width="12.5703125" style="337" customWidth="1"/>
    <col min="13574" max="13575" width="6.42578125" style="337" customWidth="1"/>
    <col min="13576" max="13576" width="4" style="337" customWidth="1"/>
    <col min="13577" max="13577" width="24.7109375" style="337" customWidth="1"/>
    <col min="13578" max="13578" width="9.140625" style="337"/>
    <col min="13579" max="13579" width="11.140625" style="337" customWidth="1"/>
    <col min="13580" max="13580" width="4.42578125" style="337" customWidth="1"/>
    <col min="13581" max="13581" width="12" style="337" customWidth="1"/>
    <col min="13582" max="13582" width="7.28515625" style="337" customWidth="1"/>
    <col min="13583" max="13824" width="9.140625" style="337"/>
    <col min="13825" max="13825" width="6.42578125" style="337" customWidth="1"/>
    <col min="13826" max="13826" width="11.28515625" style="337" customWidth="1"/>
    <col min="13827" max="13827" width="5.28515625" style="337" customWidth="1"/>
    <col min="13828" max="13828" width="10.5703125" style="337" customWidth="1"/>
    <col min="13829" max="13829" width="12.5703125" style="337" customWidth="1"/>
    <col min="13830" max="13831" width="6.42578125" style="337" customWidth="1"/>
    <col min="13832" max="13832" width="4" style="337" customWidth="1"/>
    <col min="13833" max="13833" width="24.7109375" style="337" customWidth="1"/>
    <col min="13834" max="13834" width="9.140625" style="337"/>
    <col min="13835" max="13835" width="11.140625" style="337" customWidth="1"/>
    <col min="13836" max="13836" width="4.42578125" style="337" customWidth="1"/>
    <col min="13837" max="13837" width="12" style="337" customWidth="1"/>
    <col min="13838" max="13838" width="7.28515625" style="337" customWidth="1"/>
    <col min="13839" max="14080" width="9.140625" style="337"/>
    <col min="14081" max="14081" width="6.42578125" style="337" customWidth="1"/>
    <col min="14082" max="14082" width="11.28515625" style="337" customWidth="1"/>
    <col min="14083" max="14083" width="5.28515625" style="337" customWidth="1"/>
    <col min="14084" max="14084" width="10.5703125" style="337" customWidth="1"/>
    <col min="14085" max="14085" width="12.5703125" style="337" customWidth="1"/>
    <col min="14086" max="14087" width="6.42578125" style="337" customWidth="1"/>
    <col min="14088" max="14088" width="4" style="337" customWidth="1"/>
    <col min="14089" max="14089" width="24.7109375" style="337" customWidth="1"/>
    <col min="14090" max="14090" width="9.140625" style="337"/>
    <col min="14091" max="14091" width="11.140625" style="337" customWidth="1"/>
    <col min="14092" max="14092" width="4.42578125" style="337" customWidth="1"/>
    <col min="14093" max="14093" width="12" style="337" customWidth="1"/>
    <col min="14094" max="14094" width="7.28515625" style="337" customWidth="1"/>
    <col min="14095" max="14336" width="9.140625" style="337"/>
    <col min="14337" max="14337" width="6.42578125" style="337" customWidth="1"/>
    <col min="14338" max="14338" width="11.28515625" style="337" customWidth="1"/>
    <col min="14339" max="14339" width="5.28515625" style="337" customWidth="1"/>
    <col min="14340" max="14340" width="10.5703125" style="337" customWidth="1"/>
    <col min="14341" max="14341" width="12.5703125" style="337" customWidth="1"/>
    <col min="14342" max="14343" width="6.42578125" style="337" customWidth="1"/>
    <col min="14344" max="14344" width="4" style="337" customWidth="1"/>
    <col min="14345" max="14345" width="24.7109375" style="337" customWidth="1"/>
    <col min="14346" max="14346" width="9.140625" style="337"/>
    <col min="14347" max="14347" width="11.140625" style="337" customWidth="1"/>
    <col min="14348" max="14348" width="4.42578125" style="337" customWidth="1"/>
    <col min="14349" max="14349" width="12" style="337" customWidth="1"/>
    <col min="14350" max="14350" width="7.28515625" style="337" customWidth="1"/>
    <col min="14351" max="14592" width="9.140625" style="337"/>
    <col min="14593" max="14593" width="6.42578125" style="337" customWidth="1"/>
    <col min="14594" max="14594" width="11.28515625" style="337" customWidth="1"/>
    <col min="14595" max="14595" width="5.28515625" style="337" customWidth="1"/>
    <col min="14596" max="14596" width="10.5703125" style="337" customWidth="1"/>
    <col min="14597" max="14597" width="12.5703125" style="337" customWidth="1"/>
    <col min="14598" max="14599" width="6.42578125" style="337" customWidth="1"/>
    <col min="14600" max="14600" width="4" style="337" customWidth="1"/>
    <col min="14601" max="14601" width="24.7109375" style="337" customWidth="1"/>
    <col min="14602" max="14602" width="9.140625" style="337"/>
    <col min="14603" max="14603" width="11.140625" style="337" customWidth="1"/>
    <col min="14604" max="14604" width="4.42578125" style="337" customWidth="1"/>
    <col min="14605" max="14605" width="12" style="337" customWidth="1"/>
    <col min="14606" max="14606" width="7.28515625" style="337" customWidth="1"/>
    <col min="14607" max="14848" width="9.140625" style="337"/>
    <col min="14849" max="14849" width="6.42578125" style="337" customWidth="1"/>
    <col min="14850" max="14850" width="11.28515625" style="337" customWidth="1"/>
    <col min="14851" max="14851" width="5.28515625" style="337" customWidth="1"/>
    <col min="14852" max="14852" width="10.5703125" style="337" customWidth="1"/>
    <col min="14853" max="14853" width="12.5703125" style="337" customWidth="1"/>
    <col min="14854" max="14855" width="6.42578125" style="337" customWidth="1"/>
    <col min="14856" max="14856" width="4" style="337" customWidth="1"/>
    <col min="14857" max="14857" width="24.7109375" style="337" customWidth="1"/>
    <col min="14858" max="14858" width="9.140625" style="337"/>
    <col min="14859" max="14859" width="11.140625" style="337" customWidth="1"/>
    <col min="14860" max="14860" width="4.42578125" style="337" customWidth="1"/>
    <col min="14861" max="14861" width="12" style="337" customWidth="1"/>
    <col min="14862" max="14862" width="7.28515625" style="337" customWidth="1"/>
    <col min="14863" max="15104" width="9.140625" style="337"/>
    <col min="15105" max="15105" width="6.42578125" style="337" customWidth="1"/>
    <col min="15106" max="15106" width="11.28515625" style="337" customWidth="1"/>
    <col min="15107" max="15107" width="5.28515625" style="337" customWidth="1"/>
    <col min="15108" max="15108" width="10.5703125" style="337" customWidth="1"/>
    <col min="15109" max="15109" width="12.5703125" style="337" customWidth="1"/>
    <col min="15110" max="15111" width="6.42578125" style="337" customWidth="1"/>
    <col min="15112" max="15112" width="4" style="337" customWidth="1"/>
    <col min="15113" max="15113" width="24.7109375" style="337" customWidth="1"/>
    <col min="15114" max="15114" width="9.140625" style="337"/>
    <col min="15115" max="15115" width="11.140625" style="337" customWidth="1"/>
    <col min="15116" max="15116" width="4.42578125" style="337" customWidth="1"/>
    <col min="15117" max="15117" width="12" style="337" customWidth="1"/>
    <col min="15118" max="15118" width="7.28515625" style="337" customWidth="1"/>
    <col min="15119" max="15360" width="9.140625" style="337"/>
    <col min="15361" max="15361" width="6.42578125" style="337" customWidth="1"/>
    <col min="15362" max="15362" width="11.28515625" style="337" customWidth="1"/>
    <col min="15363" max="15363" width="5.28515625" style="337" customWidth="1"/>
    <col min="15364" max="15364" width="10.5703125" style="337" customWidth="1"/>
    <col min="15365" max="15365" width="12.5703125" style="337" customWidth="1"/>
    <col min="15366" max="15367" width="6.42578125" style="337" customWidth="1"/>
    <col min="15368" max="15368" width="4" style="337" customWidth="1"/>
    <col min="15369" max="15369" width="24.7109375" style="337" customWidth="1"/>
    <col min="15370" max="15370" width="9.140625" style="337"/>
    <col min="15371" max="15371" width="11.140625" style="337" customWidth="1"/>
    <col min="15372" max="15372" width="4.42578125" style="337" customWidth="1"/>
    <col min="15373" max="15373" width="12" style="337" customWidth="1"/>
    <col min="15374" max="15374" width="7.28515625" style="337" customWidth="1"/>
    <col min="15375" max="15616" width="9.140625" style="337"/>
    <col min="15617" max="15617" width="6.42578125" style="337" customWidth="1"/>
    <col min="15618" max="15618" width="11.28515625" style="337" customWidth="1"/>
    <col min="15619" max="15619" width="5.28515625" style="337" customWidth="1"/>
    <col min="15620" max="15620" width="10.5703125" style="337" customWidth="1"/>
    <col min="15621" max="15621" width="12.5703125" style="337" customWidth="1"/>
    <col min="15622" max="15623" width="6.42578125" style="337" customWidth="1"/>
    <col min="15624" max="15624" width="4" style="337" customWidth="1"/>
    <col min="15625" max="15625" width="24.7109375" style="337" customWidth="1"/>
    <col min="15626" max="15626" width="9.140625" style="337"/>
    <col min="15627" max="15627" width="11.140625" style="337" customWidth="1"/>
    <col min="15628" max="15628" width="4.42578125" style="337" customWidth="1"/>
    <col min="15629" max="15629" width="12" style="337" customWidth="1"/>
    <col min="15630" max="15630" width="7.28515625" style="337" customWidth="1"/>
    <col min="15631" max="15872" width="9.140625" style="337"/>
    <col min="15873" max="15873" width="6.42578125" style="337" customWidth="1"/>
    <col min="15874" max="15874" width="11.28515625" style="337" customWidth="1"/>
    <col min="15875" max="15875" width="5.28515625" style="337" customWidth="1"/>
    <col min="15876" max="15876" width="10.5703125" style="337" customWidth="1"/>
    <col min="15877" max="15877" width="12.5703125" style="337" customWidth="1"/>
    <col min="15878" max="15879" width="6.42578125" style="337" customWidth="1"/>
    <col min="15880" max="15880" width="4" style="337" customWidth="1"/>
    <col min="15881" max="15881" width="24.7109375" style="337" customWidth="1"/>
    <col min="15882" max="15882" width="9.140625" style="337"/>
    <col min="15883" max="15883" width="11.140625" style="337" customWidth="1"/>
    <col min="15884" max="15884" width="4.42578125" style="337" customWidth="1"/>
    <col min="15885" max="15885" width="12" style="337" customWidth="1"/>
    <col min="15886" max="15886" width="7.28515625" style="337" customWidth="1"/>
    <col min="15887" max="16128" width="9.140625" style="337"/>
    <col min="16129" max="16129" width="6.42578125" style="337" customWidth="1"/>
    <col min="16130" max="16130" width="11.28515625" style="337" customWidth="1"/>
    <col min="16131" max="16131" width="5.28515625" style="337" customWidth="1"/>
    <col min="16132" max="16132" width="10.5703125" style="337" customWidth="1"/>
    <col min="16133" max="16133" width="12.5703125" style="337" customWidth="1"/>
    <col min="16134" max="16135" width="6.42578125" style="337" customWidth="1"/>
    <col min="16136" max="16136" width="4" style="337" customWidth="1"/>
    <col min="16137" max="16137" width="24.7109375" style="337" customWidth="1"/>
    <col min="16138" max="16138" width="9.140625" style="337"/>
    <col min="16139" max="16139" width="11.140625" style="337" customWidth="1"/>
    <col min="16140" max="16140" width="4.42578125" style="337" customWidth="1"/>
    <col min="16141" max="16141" width="12" style="337" customWidth="1"/>
    <col min="16142" max="16142" width="7.28515625" style="337" customWidth="1"/>
    <col min="16143" max="16384" width="9.140625" style="337"/>
  </cols>
  <sheetData>
    <row r="1" spans="1:14" x14ac:dyDescent="0.2">
      <c r="L1" s="259" t="s">
        <v>1139</v>
      </c>
      <c r="M1" s="339"/>
      <c r="N1" s="261"/>
    </row>
    <row r="2" spans="1:14" x14ac:dyDescent="0.2">
      <c r="A2" s="3" t="s">
        <v>0</v>
      </c>
      <c r="B2" s="4"/>
      <c r="L2" s="3" t="s">
        <v>0</v>
      </c>
      <c r="M2" s="340"/>
      <c r="N2" s="4"/>
    </row>
    <row r="3" spans="1:14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341" t="s">
        <v>1140</v>
      </c>
      <c r="J3" s="264"/>
      <c r="K3" s="341" t="s">
        <v>1141</v>
      </c>
      <c r="L3" s="264"/>
      <c r="M3" s="341" t="s">
        <v>1142</v>
      </c>
      <c r="N3" s="264"/>
    </row>
    <row r="4" spans="1:14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11"/>
      <c r="H4" s="11"/>
      <c r="I4" s="342">
        <v>4433644.99</v>
      </c>
      <c r="J4" s="266"/>
      <c r="K4" s="342">
        <v>4435683.3600000003</v>
      </c>
      <c r="L4" s="266"/>
      <c r="M4" s="342">
        <v>-2038.37</v>
      </c>
      <c r="N4" s="267">
        <v>0</v>
      </c>
    </row>
    <row r="5" spans="1:14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11"/>
      <c r="H5" s="11"/>
      <c r="I5" s="342">
        <v>4433644.99</v>
      </c>
      <c r="J5" s="266"/>
      <c r="K5" s="342">
        <v>4415575.37</v>
      </c>
      <c r="L5" s="266"/>
      <c r="M5" s="342">
        <v>18069.62</v>
      </c>
      <c r="N5" s="267">
        <v>0</v>
      </c>
    </row>
    <row r="6" spans="1:14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11"/>
      <c r="H6" s="11"/>
      <c r="I6" s="342">
        <v>3486706.36</v>
      </c>
      <c r="J6" s="266"/>
      <c r="K6" s="342">
        <v>3467288.64</v>
      </c>
      <c r="L6" s="266"/>
      <c r="M6" s="342">
        <v>19417.72</v>
      </c>
      <c r="N6" s="267">
        <v>0</v>
      </c>
    </row>
    <row r="7" spans="1:14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11"/>
      <c r="H7" s="11"/>
      <c r="I7" s="342">
        <v>3486706.36</v>
      </c>
      <c r="J7" s="266"/>
      <c r="K7" s="342">
        <v>3467288.64</v>
      </c>
      <c r="L7" s="266"/>
      <c r="M7" s="342">
        <v>19417.72</v>
      </c>
      <c r="N7" s="267">
        <v>0</v>
      </c>
    </row>
    <row r="8" spans="1:14" x14ac:dyDescent="0.2">
      <c r="A8" s="9" t="s">
        <v>1148</v>
      </c>
      <c r="B8" s="10" t="s">
        <v>10</v>
      </c>
      <c r="C8" s="3" t="s">
        <v>0</v>
      </c>
      <c r="D8" s="10" t="s">
        <v>11</v>
      </c>
      <c r="E8" s="11"/>
      <c r="F8" s="11"/>
      <c r="G8" s="11"/>
      <c r="H8" s="11"/>
      <c r="I8" s="342">
        <v>4785</v>
      </c>
      <c r="J8" s="266"/>
      <c r="K8" s="342">
        <v>4785</v>
      </c>
      <c r="L8" s="266"/>
      <c r="M8" s="342">
        <v>0</v>
      </c>
      <c r="N8" s="267">
        <v>0</v>
      </c>
    </row>
    <row r="9" spans="1:14" x14ac:dyDescent="0.2">
      <c r="A9" s="28" t="s">
        <v>1149</v>
      </c>
      <c r="B9" s="13" t="s">
        <v>13</v>
      </c>
      <c r="C9" s="3" t="s">
        <v>0</v>
      </c>
      <c r="D9" s="13" t="s">
        <v>14</v>
      </c>
      <c r="E9" s="268"/>
      <c r="F9" s="268"/>
      <c r="G9" s="268"/>
      <c r="H9" s="268"/>
      <c r="I9" s="343">
        <v>4785</v>
      </c>
      <c r="J9" s="270"/>
      <c r="K9" s="343">
        <v>4785</v>
      </c>
      <c r="L9" s="270"/>
      <c r="M9" s="343">
        <v>0</v>
      </c>
      <c r="N9" s="267">
        <v>0</v>
      </c>
    </row>
    <row r="10" spans="1:14" x14ac:dyDescent="0.2">
      <c r="A10" s="15" t="s">
        <v>0</v>
      </c>
      <c r="B10" s="16" t="s">
        <v>0</v>
      </c>
      <c r="C10" s="3" t="s">
        <v>0</v>
      </c>
      <c r="D10" s="16" t="s">
        <v>0</v>
      </c>
      <c r="E10" s="271"/>
      <c r="F10" s="271"/>
      <c r="G10" s="271"/>
      <c r="H10" s="271"/>
      <c r="I10" s="382"/>
      <c r="J10" s="271"/>
      <c r="K10" s="382"/>
      <c r="L10" s="271"/>
      <c r="M10" s="382"/>
      <c r="N10" s="383"/>
    </row>
    <row r="11" spans="1:14" x14ac:dyDescent="0.2">
      <c r="A11" s="9" t="s">
        <v>1150</v>
      </c>
      <c r="B11" s="10" t="s">
        <v>15</v>
      </c>
      <c r="C11" s="3" t="s">
        <v>0</v>
      </c>
      <c r="D11" s="10" t="s">
        <v>16</v>
      </c>
      <c r="E11" s="11"/>
      <c r="F11" s="11"/>
      <c r="G11" s="11"/>
      <c r="H11" s="11"/>
      <c r="I11" s="342">
        <v>2065999.86</v>
      </c>
      <c r="J11" s="266"/>
      <c r="K11" s="342">
        <v>2231205.1</v>
      </c>
      <c r="L11" s="266"/>
      <c r="M11" s="342">
        <v>-165205.24</v>
      </c>
      <c r="N11" s="267">
        <v>0</v>
      </c>
    </row>
    <row r="12" spans="1:14" x14ac:dyDescent="0.2">
      <c r="A12" s="28" t="s">
        <v>1151</v>
      </c>
      <c r="B12" s="13" t="s">
        <v>17</v>
      </c>
      <c r="C12" s="3" t="s">
        <v>0</v>
      </c>
      <c r="D12" s="13" t="s">
        <v>18</v>
      </c>
      <c r="E12" s="268"/>
      <c r="F12" s="268"/>
      <c r="G12" s="268"/>
      <c r="H12" s="268"/>
      <c r="I12" s="343">
        <v>1816774.96</v>
      </c>
      <c r="J12" s="270"/>
      <c r="K12" s="343">
        <v>1824171.04</v>
      </c>
      <c r="L12" s="270"/>
      <c r="M12" s="343">
        <v>-7396.08</v>
      </c>
      <c r="N12" s="267">
        <v>0</v>
      </c>
    </row>
    <row r="13" spans="1:14" x14ac:dyDescent="0.2">
      <c r="A13" s="28" t="s">
        <v>1152</v>
      </c>
      <c r="B13" s="13" t="s">
        <v>20</v>
      </c>
      <c r="C13" s="3" t="s">
        <v>0</v>
      </c>
      <c r="D13" s="13" t="s">
        <v>21</v>
      </c>
      <c r="E13" s="268"/>
      <c r="F13" s="268"/>
      <c r="G13" s="268"/>
      <c r="H13" s="268"/>
      <c r="I13" s="343">
        <v>240308.23</v>
      </c>
      <c r="J13" s="270"/>
      <c r="K13" s="343">
        <v>398471.56</v>
      </c>
      <c r="L13" s="270"/>
      <c r="M13" s="343">
        <v>-158163.32999999999</v>
      </c>
      <c r="N13" s="267">
        <v>0</v>
      </c>
    </row>
    <row r="14" spans="1:14" x14ac:dyDescent="0.2">
      <c r="A14" s="28" t="s">
        <v>1153</v>
      </c>
      <c r="B14" s="13" t="s">
        <v>26</v>
      </c>
      <c r="C14" s="3" t="s">
        <v>0</v>
      </c>
      <c r="D14" s="13" t="s">
        <v>27</v>
      </c>
      <c r="E14" s="268"/>
      <c r="F14" s="268"/>
      <c r="G14" s="268"/>
      <c r="H14" s="268"/>
      <c r="I14" s="343">
        <v>8916.67</v>
      </c>
      <c r="J14" s="270"/>
      <c r="K14" s="343">
        <v>8562.5</v>
      </c>
      <c r="L14" s="270"/>
      <c r="M14" s="343">
        <v>354.17</v>
      </c>
      <c r="N14" s="267">
        <v>0</v>
      </c>
    </row>
    <row r="15" spans="1:14" x14ac:dyDescent="0.2">
      <c r="A15" s="15" t="s">
        <v>0</v>
      </c>
      <c r="B15" s="16" t="s">
        <v>0</v>
      </c>
      <c r="C15" s="3" t="s">
        <v>0</v>
      </c>
      <c r="D15" s="16" t="s">
        <v>0</v>
      </c>
      <c r="E15" s="271"/>
      <c r="F15" s="271"/>
      <c r="G15" s="271"/>
      <c r="H15" s="271"/>
      <c r="I15" s="340"/>
      <c r="J15" s="271"/>
      <c r="K15" s="340"/>
      <c r="L15" s="271"/>
      <c r="M15" s="340"/>
      <c r="N15" s="267"/>
    </row>
    <row r="16" spans="1:14" x14ac:dyDescent="0.2">
      <c r="A16" s="9" t="s">
        <v>1154</v>
      </c>
      <c r="B16" s="10" t="s">
        <v>29</v>
      </c>
      <c r="C16" s="3" t="s">
        <v>0</v>
      </c>
      <c r="D16" s="10" t="s">
        <v>30</v>
      </c>
      <c r="E16" s="11"/>
      <c r="F16" s="11"/>
      <c r="G16" s="11"/>
      <c r="H16" s="11"/>
      <c r="I16" s="342">
        <v>181501.12</v>
      </c>
      <c r="J16" s="266"/>
      <c r="K16" s="342">
        <v>181570.12</v>
      </c>
      <c r="L16" s="266"/>
      <c r="M16" s="342">
        <v>-69</v>
      </c>
      <c r="N16" s="267">
        <v>0</v>
      </c>
    </row>
    <row r="17" spans="1:14" x14ac:dyDescent="0.2">
      <c r="A17" s="28" t="s">
        <v>1155</v>
      </c>
      <c r="B17" s="13" t="s">
        <v>36</v>
      </c>
      <c r="C17" s="3" t="s">
        <v>0</v>
      </c>
      <c r="D17" s="13" t="s">
        <v>37</v>
      </c>
      <c r="E17" s="268"/>
      <c r="F17" s="268"/>
      <c r="G17" s="268"/>
      <c r="H17" s="268"/>
      <c r="I17" s="343">
        <v>0</v>
      </c>
      <c r="J17" s="270"/>
      <c r="K17" s="343">
        <v>69</v>
      </c>
      <c r="L17" s="270"/>
      <c r="M17" s="343">
        <v>-69</v>
      </c>
      <c r="N17" s="267" t="e">
        <v>#N/A</v>
      </c>
    </row>
    <row r="18" spans="1:14" x14ac:dyDescent="0.2">
      <c r="A18" s="28" t="s">
        <v>1156</v>
      </c>
      <c r="B18" s="13" t="s">
        <v>42</v>
      </c>
      <c r="C18" s="3" t="s">
        <v>0</v>
      </c>
      <c r="D18" s="13" t="s">
        <v>43</v>
      </c>
      <c r="E18" s="268"/>
      <c r="F18" s="268"/>
      <c r="G18" s="268"/>
      <c r="H18" s="268"/>
      <c r="I18" s="343">
        <v>28000</v>
      </c>
      <c r="J18" s="270"/>
      <c r="K18" s="343">
        <v>28000</v>
      </c>
      <c r="L18" s="270"/>
      <c r="M18" s="343">
        <v>0</v>
      </c>
      <c r="N18" s="267" t="e">
        <v>#N/A</v>
      </c>
    </row>
    <row r="19" spans="1:14" x14ac:dyDescent="0.2">
      <c r="A19" s="28" t="s">
        <v>1157</v>
      </c>
      <c r="B19" s="13" t="s">
        <v>1158</v>
      </c>
      <c r="C19" s="3" t="s">
        <v>0</v>
      </c>
      <c r="D19" s="13" t="s">
        <v>1159</v>
      </c>
      <c r="E19" s="268"/>
      <c r="F19" s="268"/>
      <c r="G19" s="268"/>
      <c r="H19" s="268"/>
      <c r="I19" s="343">
        <v>153501.12</v>
      </c>
      <c r="J19" s="270"/>
      <c r="K19" s="343">
        <v>153501.12</v>
      </c>
      <c r="L19" s="270"/>
      <c r="M19" s="343">
        <v>0</v>
      </c>
      <c r="N19" s="267" t="e">
        <v>#N/A</v>
      </c>
    </row>
    <row r="20" spans="1:14" x14ac:dyDescent="0.2">
      <c r="A20" s="15" t="s">
        <v>0</v>
      </c>
      <c r="B20" s="16" t="s">
        <v>0</v>
      </c>
      <c r="C20" s="3" t="s">
        <v>0</v>
      </c>
      <c r="D20" s="16" t="s">
        <v>0</v>
      </c>
      <c r="E20" s="271"/>
      <c r="F20" s="271"/>
      <c r="G20" s="271"/>
      <c r="H20" s="271"/>
      <c r="I20" s="340"/>
      <c r="J20" s="271"/>
      <c r="K20" s="340"/>
      <c r="L20" s="271"/>
      <c r="M20" s="340"/>
      <c r="N20" s="267"/>
    </row>
    <row r="21" spans="1:14" x14ac:dyDescent="0.2">
      <c r="A21" s="9" t="s">
        <v>1160</v>
      </c>
      <c r="B21" s="10" t="s">
        <v>44</v>
      </c>
      <c r="C21" s="3" t="s">
        <v>0</v>
      </c>
      <c r="D21" s="10" t="s">
        <v>45</v>
      </c>
      <c r="E21" s="11"/>
      <c r="F21" s="11"/>
      <c r="G21" s="11"/>
      <c r="H21" s="11"/>
      <c r="I21" s="342">
        <v>1164215.9099999999</v>
      </c>
      <c r="J21" s="266"/>
      <c r="K21" s="342">
        <v>895077.25</v>
      </c>
      <c r="L21" s="266"/>
      <c r="M21" s="342">
        <v>269138.65999999997</v>
      </c>
      <c r="N21" s="267">
        <v>0</v>
      </c>
    </row>
    <row r="22" spans="1:14" x14ac:dyDescent="0.2">
      <c r="A22" s="28" t="s">
        <v>1161</v>
      </c>
      <c r="B22" s="13" t="s">
        <v>46</v>
      </c>
      <c r="C22" s="3" t="s">
        <v>0</v>
      </c>
      <c r="D22" s="13" t="s">
        <v>47</v>
      </c>
      <c r="E22" s="268"/>
      <c r="F22" s="268"/>
      <c r="G22" s="268"/>
      <c r="H22" s="268"/>
      <c r="I22" s="343">
        <v>662743.51</v>
      </c>
      <c r="J22" s="270"/>
      <c r="K22" s="343">
        <v>883662.21</v>
      </c>
      <c r="L22" s="270"/>
      <c r="M22" s="343">
        <v>-220918.7</v>
      </c>
      <c r="N22" s="267">
        <v>0</v>
      </c>
    </row>
    <row r="23" spans="1:14" x14ac:dyDescent="0.2">
      <c r="A23" s="28" t="s">
        <v>1162</v>
      </c>
      <c r="B23" s="13" t="s">
        <v>48</v>
      </c>
      <c r="C23" s="3" t="s">
        <v>0</v>
      </c>
      <c r="D23" s="13" t="s">
        <v>49</v>
      </c>
      <c r="E23" s="268"/>
      <c r="F23" s="268"/>
      <c r="G23" s="268"/>
      <c r="H23" s="268"/>
      <c r="I23" s="343">
        <v>777.6</v>
      </c>
      <c r="J23" s="270"/>
      <c r="K23" s="343">
        <v>0</v>
      </c>
      <c r="L23" s="270"/>
      <c r="M23" s="343">
        <v>777.6</v>
      </c>
      <c r="N23" s="267">
        <v>0</v>
      </c>
    </row>
    <row r="24" spans="1:14" x14ac:dyDescent="0.2">
      <c r="A24" s="28" t="s">
        <v>1163</v>
      </c>
      <c r="B24" s="13" t="s">
        <v>50</v>
      </c>
      <c r="C24" s="3" t="s">
        <v>0</v>
      </c>
      <c r="D24" s="13" t="s">
        <v>51</v>
      </c>
      <c r="E24" s="268"/>
      <c r="F24" s="268"/>
      <c r="G24" s="268"/>
      <c r="H24" s="268"/>
      <c r="I24" s="343">
        <v>21191.37</v>
      </c>
      <c r="J24" s="270"/>
      <c r="K24" s="343">
        <v>1921.22</v>
      </c>
      <c r="L24" s="270"/>
      <c r="M24" s="343">
        <v>19270.150000000001</v>
      </c>
      <c r="N24" s="267">
        <v>0</v>
      </c>
    </row>
    <row r="25" spans="1:14" x14ac:dyDescent="0.2">
      <c r="A25" s="28" t="s">
        <v>1164</v>
      </c>
      <c r="B25" s="13" t="s">
        <v>52</v>
      </c>
      <c r="C25" s="3" t="s">
        <v>0</v>
      </c>
      <c r="D25" s="13" t="s">
        <v>53</v>
      </c>
      <c r="E25" s="268"/>
      <c r="F25" s="268"/>
      <c r="G25" s="268"/>
      <c r="H25" s="268"/>
      <c r="I25" s="343">
        <v>467129.25</v>
      </c>
      <c r="J25" s="270"/>
      <c r="K25" s="343">
        <v>7615.5</v>
      </c>
      <c r="L25" s="270"/>
      <c r="M25" s="343">
        <v>459513.75</v>
      </c>
      <c r="N25" s="267">
        <v>0</v>
      </c>
    </row>
    <row r="26" spans="1:14" x14ac:dyDescent="0.2">
      <c r="A26" s="28" t="s">
        <v>1165</v>
      </c>
      <c r="B26" s="13" t="s">
        <v>54</v>
      </c>
      <c r="C26" s="3" t="s">
        <v>0</v>
      </c>
      <c r="D26" s="13" t="s">
        <v>55</v>
      </c>
      <c r="E26" s="268"/>
      <c r="F26" s="268"/>
      <c r="G26" s="268"/>
      <c r="H26" s="268"/>
      <c r="I26" s="343">
        <v>12374.18</v>
      </c>
      <c r="J26" s="270"/>
      <c r="K26" s="343">
        <v>1878.32</v>
      </c>
      <c r="L26" s="270"/>
      <c r="M26" s="343">
        <v>10495.86</v>
      </c>
      <c r="N26" s="267">
        <v>0</v>
      </c>
    </row>
    <row r="27" spans="1:14" x14ac:dyDescent="0.2">
      <c r="A27" s="15" t="s">
        <v>0</v>
      </c>
      <c r="B27" s="16" t="s">
        <v>0</v>
      </c>
      <c r="C27" s="3" t="s">
        <v>0</v>
      </c>
      <c r="D27" s="16" t="s">
        <v>0</v>
      </c>
      <c r="E27" s="271"/>
      <c r="F27" s="271"/>
      <c r="G27" s="271"/>
      <c r="H27" s="271"/>
      <c r="I27" s="340"/>
      <c r="J27" s="271"/>
      <c r="K27" s="340"/>
      <c r="L27" s="271"/>
      <c r="M27" s="340"/>
      <c r="N27" s="267"/>
    </row>
    <row r="28" spans="1:14" x14ac:dyDescent="0.2">
      <c r="A28" s="9" t="s">
        <v>1166</v>
      </c>
      <c r="B28" s="10" t="s">
        <v>56</v>
      </c>
      <c r="C28" s="3" t="s">
        <v>0</v>
      </c>
      <c r="D28" s="10" t="s">
        <v>57</v>
      </c>
      <c r="E28" s="11"/>
      <c r="F28" s="11"/>
      <c r="G28" s="11"/>
      <c r="H28" s="11"/>
      <c r="I28" s="342">
        <v>70204.47</v>
      </c>
      <c r="J28" s="266"/>
      <c r="K28" s="342">
        <v>154651.17000000001</v>
      </c>
      <c r="L28" s="266"/>
      <c r="M28" s="342">
        <v>-84446.7</v>
      </c>
      <c r="N28" s="267">
        <v>0</v>
      </c>
    </row>
    <row r="29" spans="1:14" x14ac:dyDescent="0.2">
      <c r="A29" s="28" t="s">
        <v>1167</v>
      </c>
      <c r="B29" s="13" t="s">
        <v>58</v>
      </c>
      <c r="C29" s="3" t="s">
        <v>0</v>
      </c>
      <c r="D29" s="13" t="s">
        <v>59</v>
      </c>
      <c r="E29" s="268"/>
      <c r="F29" s="268"/>
      <c r="G29" s="268"/>
      <c r="H29" s="268"/>
      <c r="I29" s="343">
        <v>1158.8699999999999</v>
      </c>
      <c r="J29" s="270"/>
      <c r="K29" s="343">
        <v>0</v>
      </c>
      <c r="L29" s="270"/>
      <c r="M29" s="343">
        <v>1158.8699999999999</v>
      </c>
      <c r="N29" s="267">
        <v>0</v>
      </c>
    </row>
    <row r="30" spans="1:14" x14ac:dyDescent="0.2">
      <c r="A30" s="28" t="s">
        <v>1168</v>
      </c>
      <c r="B30" s="13" t="s">
        <v>68</v>
      </c>
      <c r="C30" s="3" t="s">
        <v>0</v>
      </c>
      <c r="D30" s="13" t="s">
        <v>69</v>
      </c>
      <c r="E30" s="268"/>
      <c r="F30" s="268"/>
      <c r="G30" s="268"/>
      <c r="H30" s="268"/>
      <c r="I30" s="343">
        <v>450.4</v>
      </c>
      <c r="J30" s="270"/>
      <c r="K30" s="343">
        <v>79.2</v>
      </c>
      <c r="L30" s="270"/>
      <c r="M30" s="343">
        <v>371.2</v>
      </c>
      <c r="N30" s="267" t="e">
        <v>#N/A</v>
      </c>
    </row>
    <row r="31" spans="1:14" x14ac:dyDescent="0.2">
      <c r="A31" s="28" t="s">
        <v>1169</v>
      </c>
      <c r="B31" s="13" t="s">
        <v>70</v>
      </c>
      <c r="C31" s="3" t="s">
        <v>0</v>
      </c>
      <c r="D31" s="13" t="s">
        <v>71</v>
      </c>
      <c r="E31" s="268"/>
      <c r="F31" s="268"/>
      <c r="G31" s="268"/>
      <c r="H31" s="268"/>
      <c r="I31" s="343">
        <v>28010.21</v>
      </c>
      <c r="J31" s="270"/>
      <c r="K31" s="343">
        <v>0</v>
      </c>
      <c r="L31" s="270"/>
      <c r="M31" s="343">
        <v>28010.21</v>
      </c>
      <c r="N31" s="267" t="e">
        <v>#N/A</v>
      </c>
    </row>
    <row r="32" spans="1:14" x14ac:dyDescent="0.2">
      <c r="A32" s="28" t="s">
        <v>1170</v>
      </c>
      <c r="B32" s="13" t="s">
        <v>72</v>
      </c>
      <c r="C32" s="3" t="s">
        <v>0</v>
      </c>
      <c r="D32" s="13" t="s">
        <v>73</v>
      </c>
      <c r="E32" s="268"/>
      <c r="F32" s="268"/>
      <c r="G32" s="268"/>
      <c r="H32" s="268"/>
      <c r="I32" s="343">
        <v>3254.26</v>
      </c>
      <c r="J32" s="270"/>
      <c r="K32" s="343">
        <v>0</v>
      </c>
      <c r="L32" s="270"/>
      <c r="M32" s="343">
        <v>3254.26</v>
      </c>
      <c r="N32" s="267" t="e">
        <v>#N/A</v>
      </c>
    </row>
    <row r="33" spans="1:14" x14ac:dyDescent="0.2">
      <c r="A33" s="28" t="s">
        <v>1171</v>
      </c>
      <c r="B33" s="13" t="s">
        <v>1172</v>
      </c>
      <c r="C33" s="3" t="s">
        <v>0</v>
      </c>
      <c r="D33" s="13" t="s">
        <v>1159</v>
      </c>
      <c r="E33" s="268"/>
      <c r="F33" s="268"/>
      <c r="G33" s="268"/>
      <c r="H33" s="268"/>
      <c r="I33" s="343">
        <v>36155.760000000002</v>
      </c>
      <c r="J33" s="270"/>
      <c r="K33" s="343">
        <v>154571.97</v>
      </c>
      <c r="L33" s="270"/>
      <c r="M33" s="343">
        <v>-118416.21</v>
      </c>
      <c r="N33" s="267" t="e">
        <v>#N/A</v>
      </c>
    </row>
    <row r="34" spans="1:14" x14ac:dyDescent="0.2">
      <c r="A34" s="28" t="s">
        <v>1173</v>
      </c>
      <c r="B34" s="13" t="s">
        <v>1174</v>
      </c>
      <c r="C34" s="3" t="s">
        <v>0</v>
      </c>
      <c r="D34" s="13" t="s">
        <v>1175</v>
      </c>
      <c r="E34" s="268"/>
      <c r="F34" s="268"/>
      <c r="G34" s="268"/>
      <c r="H34" s="268"/>
      <c r="I34" s="343">
        <v>1174.97</v>
      </c>
      <c r="J34" s="270"/>
      <c r="K34" s="343">
        <v>0</v>
      </c>
      <c r="L34" s="270"/>
      <c r="M34" s="343">
        <v>1174.97</v>
      </c>
      <c r="N34" s="267" t="e">
        <v>#N/A</v>
      </c>
    </row>
    <row r="35" spans="1:14" x14ac:dyDescent="0.2">
      <c r="A35" s="15" t="s">
        <v>0</v>
      </c>
      <c r="B35" s="16" t="s">
        <v>0</v>
      </c>
      <c r="C35" s="3" t="s">
        <v>0</v>
      </c>
      <c r="D35" s="16" t="s">
        <v>0</v>
      </c>
      <c r="E35" s="271"/>
      <c r="F35" s="271"/>
      <c r="G35" s="271"/>
      <c r="H35" s="271"/>
      <c r="I35" s="340"/>
      <c r="J35" s="271"/>
      <c r="K35" s="340"/>
      <c r="L35" s="271"/>
      <c r="M35" s="340"/>
      <c r="N35" s="267"/>
    </row>
    <row r="36" spans="1:14" x14ac:dyDescent="0.2">
      <c r="A36" s="9" t="s">
        <v>1176</v>
      </c>
      <c r="B36" s="10" t="s">
        <v>74</v>
      </c>
      <c r="C36" s="3" t="s">
        <v>0</v>
      </c>
      <c r="D36" s="10" t="s">
        <v>75</v>
      </c>
      <c r="E36" s="11"/>
      <c r="F36" s="11"/>
      <c r="G36" s="11"/>
      <c r="H36" s="11"/>
      <c r="I36" s="342">
        <v>946938.63</v>
      </c>
      <c r="J36" s="266"/>
      <c r="K36" s="342">
        <v>948286.73</v>
      </c>
      <c r="L36" s="266"/>
      <c r="M36" s="342">
        <v>-1348.1</v>
      </c>
      <c r="N36" s="267">
        <v>0</v>
      </c>
    </row>
    <row r="37" spans="1:14" x14ac:dyDescent="0.2">
      <c r="A37" s="9" t="s">
        <v>1177</v>
      </c>
      <c r="B37" s="10" t="s">
        <v>76</v>
      </c>
      <c r="C37" s="3" t="s">
        <v>0</v>
      </c>
      <c r="D37" s="10" t="s">
        <v>77</v>
      </c>
      <c r="E37" s="11"/>
      <c r="F37" s="11"/>
      <c r="G37" s="11"/>
      <c r="H37" s="11"/>
      <c r="I37" s="342">
        <v>287520.15000000002</v>
      </c>
      <c r="J37" s="266"/>
      <c r="K37" s="342">
        <v>273093.23</v>
      </c>
      <c r="L37" s="266"/>
      <c r="M37" s="342">
        <v>14426.92</v>
      </c>
      <c r="N37" s="267">
        <v>0</v>
      </c>
    </row>
    <row r="38" spans="1:14" x14ac:dyDescent="0.2">
      <c r="A38" s="9" t="s">
        <v>1178</v>
      </c>
      <c r="B38" s="10" t="s">
        <v>78</v>
      </c>
      <c r="C38" s="3" t="s">
        <v>0</v>
      </c>
      <c r="D38" s="10" t="s">
        <v>79</v>
      </c>
      <c r="E38" s="11"/>
      <c r="F38" s="11"/>
      <c r="G38" s="11"/>
      <c r="H38" s="11"/>
      <c r="I38" s="342">
        <v>287520.15000000002</v>
      </c>
      <c r="J38" s="266"/>
      <c r="K38" s="342">
        <v>273093.23</v>
      </c>
      <c r="L38" s="266"/>
      <c r="M38" s="342">
        <v>14426.92</v>
      </c>
      <c r="N38" s="267">
        <v>0</v>
      </c>
    </row>
    <row r="39" spans="1:14" x14ac:dyDescent="0.2">
      <c r="A39" s="28" t="s">
        <v>1179</v>
      </c>
      <c r="B39" s="13" t="s">
        <v>82</v>
      </c>
      <c r="C39" s="3" t="s">
        <v>0</v>
      </c>
      <c r="D39" s="13" t="s">
        <v>83</v>
      </c>
      <c r="E39" s="268"/>
      <c r="F39" s="268"/>
      <c r="G39" s="268"/>
      <c r="H39" s="268"/>
      <c r="I39" s="343">
        <v>213630</v>
      </c>
      <c r="J39" s="270"/>
      <c r="K39" s="343">
        <v>222389.04</v>
      </c>
      <c r="L39" s="270"/>
      <c r="M39" s="343">
        <v>-8759.0400000000009</v>
      </c>
      <c r="N39" s="267">
        <v>0</v>
      </c>
    </row>
    <row r="40" spans="1:14" x14ac:dyDescent="0.2">
      <c r="A40" s="28" t="s">
        <v>1180</v>
      </c>
      <c r="B40" s="13" t="s">
        <v>84</v>
      </c>
      <c r="C40" s="3" t="s">
        <v>0</v>
      </c>
      <c r="D40" s="13" t="s">
        <v>85</v>
      </c>
      <c r="E40" s="268"/>
      <c r="F40" s="268"/>
      <c r="G40" s="268"/>
      <c r="H40" s="268"/>
      <c r="I40" s="343">
        <v>40749.96</v>
      </c>
      <c r="J40" s="270"/>
      <c r="K40" s="343">
        <v>15000</v>
      </c>
      <c r="L40" s="270"/>
      <c r="M40" s="343">
        <v>25749.96</v>
      </c>
      <c r="N40" s="267">
        <v>0</v>
      </c>
    </row>
    <row r="41" spans="1:14" x14ac:dyDescent="0.2">
      <c r="A41" s="28" t="s">
        <v>1181</v>
      </c>
      <c r="B41" s="13" t="s">
        <v>86</v>
      </c>
      <c r="C41" s="3" t="s">
        <v>0</v>
      </c>
      <c r="D41" s="13" t="s">
        <v>87</v>
      </c>
      <c r="E41" s="268"/>
      <c r="F41" s="268"/>
      <c r="G41" s="268"/>
      <c r="H41" s="268"/>
      <c r="I41" s="343">
        <v>33140.19</v>
      </c>
      <c r="J41" s="270"/>
      <c r="K41" s="343">
        <v>35704.19</v>
      </c>
      <c r="L41" s="270"/>
      <c r="M41" s="343">
        <v>-2564</v>
      </c>
      <c r="N41" s="267">
        <v>0</v>
      </c>
    </row>
    <row r="42" spans="1:14" x14ac:dyDescent="0.2">
      <c r="A42" s="15" t="s">
        <v>0</v>
      </c>
      <c r="B42" s="16" t="s">
        <v>0</v>
      </c>
      <c r="C42" s="3" t="s">
        <v>0</v>
      </c>
      <c r="D42" s="16" t="s">
        <v>0</v>
      </c>
      <c r="E42" s="271"/>
      <c r="F42" s="271"/>
      <c r="G42" s="271"/>
      <c r="H42" s="271"/>
      <c r="I42" s="340"/>
      <c r="J42" s="271"/>
      <c r="K42" s="340"/>
      <c r="L42" s="271"/>
      <c r="M42" s="340"/>
      <c r="N42" s="267"/>
    </row>
    <row r="43" spans="1:14" x14ac:dyDescent="0.2">
      <c r="A43" s="9" t="s">
        <v>1182</v>
      </c>
      <c r="B43" s="10" t="s">
        <v>88</v>
      </c>
      <c r="C43" s="3" t="s">
        <v>0</v>
      </c>
      <c r="D43" s="10" t="s">
        <v>89</v>
      </c>
      <c r="E43" s="11"/>
      <c r="F43" s="11"/>
      <c r="G43" s="11"/>
      <c r="H43" s="11"/>
      <c r="I43" s="342">
        <v>659418.48</v>
      </c>
      <c r="J43" s="266"/>
      <c r="K43" s="342">
        <v>669928.59</v>
      </c>
      <c r="L43" s="266"/>
      <c r="M43" s="342">
        <v>-10510.11</v>
      </c>
      <c r="N43" s="267">
        <v>0</v>
      </c>
    </row>
    <row r="44" spans="1:14" x14ac:dyDescent="0.2">
      <c r="A44" s="9" t="s">
        <v>1183</v>
      </c>
      <c r="B44" s="10" t="s">
        <v>90</v>
      </c>
      <c r="C44" s="3" t="s">
        <v>0</v>
      </c>
      <c r="D44" s="10" t="s">
        <v>91</v>
      </c>
      <c r="E44" s="11"/>
      <c r="F44" s="11"/>
      <c r="G44" s="11"/>
      <c r="H44" s="11"/>
      <c r="I44" s="342">
        <v>659418.48</v>
      </c>
      <c r="J44" s="266"/>
      <c r="K44" s="342">
        <v>669928.59</v>
      </c>
      <c r="L44" s="266"/>
      <c r="M44" s="342">
        <v>-10510.11</v>
      </c>
      <c r="N44" s="267">
        <v>0</v>
      </c>
    </row>
    <row r="45" spans="1:14" x14ac:dyDescent="0.2">
      <c r="A45" s="28" t="s">
        <v>1184</v>
      </c>
      <c r="B45" s="13" t="s">
        <v>92</v>
      </c>
      <c r="C45" s="3" t="s">
        <v>0</v>
      </c>
      <c r="D45" s="13" t="s">
        <v>93</v>
      </c>
      <c r="E45" s="268"/>
      <c r="F45" s="268"/>
      <c r="G45" s="268"/>
      <c r="H45" s="268"/>
      <c r="I45" s="343">
        <v>132305</v>
      </c>
      <c r="J45" s="270"/>
      <c r="K45" s="343">
        <v>132305</v>
      </c>
      <c r="L45" s="270"/>
      <c r="M45" s="343">
        <v>0</v>
      </c>
      <c r="N45" s="267">
        <v>0</v>
      </c>
    </row>
    <row r="46" spans="1:14" x14ac:dyDescent="0.2">
      <c r="A46" s="28" t="s">
        <v>1185</v>
      </c>
      <c r="B46" s="13" t="s">
        <v>94</v>
      </c>
      <c r="C46" s="3" t="s">
        <v>0</v>
      </c>
      <c r="D46" s="13" t="s">
        <v>95</v>
      </c>
      <c r="E46" s="268"/>
      <c r="F46" s="268"/>
      <c r="G46" s="268"/>
      <c r="H46" s="268"/>
      <c r="I46" s="343">
        <v>25128</v>
      </c>
      <c r="J46" s="270"/>
      <c r="K46" s="343">
        <v>32108.47</v>
      </c>
      <c r="L46" s="270"/>
      <c r="M46" s="343">
        <v>-6980.47</v>
      </c>
      <c r="N46" s="267">
        <v>0</v>
      </c>
    </row>
    <row r="47" spans="1:14" x14ac:dyDescent="0.2">
      <c r="A47" s="28" t="s">
        <v>1186</v>
      </c>
      <c r="B47" s="13" t="s">
        <v>100</v>
      </c>
      <c r="C47" s="3" t="s">
        <v>0</v>
      </c>
      <c r="D47" s="13" t="s">
        <v>101</v>
      </c>
      <c r="E47" s="268"/>
      <c r="F47" s="268"/>
      <c r="G47" s="268"/>
      <c r="H47" s="268"/>
      <c r="I47" s="343">
        <v>0</v>
      </c>
      <c r="J47" s="270"/>
      <c r="K47" s="343">
        <v>505515.12</v>
      </c>
      <c r="L47" s="270"/>
      <c r="M47" s="343">
        <v>-505515.12</v>
      </c>
      <c r="N47" s="267" t="e">
        <v>#N/A</v>
      </c>
    </row>
    <row r="48" spans="1:14" x14ac:dyDescent="0.2">
      <c r="A48" s="28" t="s">
        <v>1187</v>
      </c>
      <c r="B48" s="13" t="s">
        <v>1188</v>
      </c>
      <c r="C48" s="3" t="s">
        <v>0</v>
      </c>
      <c r="D48" s="13" t="s">
        <v>1189</v>
      </c>
      <c r="E48" s="268"/>
      <c r="F48" s="268"/>
      <c r="G48" s="268"/>
      <c r="H48" s="268"/>
      <c r="I48" s="343">
        <v>501985.48</v>
      </c>
      <c r="J48" s="270"/>
      <c r="K48" s="343">
        <v>0</v>
      </c>
      <c r="L48" s="270"/>
      <c r="M48" s="343">
        <v>501985.48</v>
      </c>
      <c r="N48" s="267" t="e">
        <v>#N/A</v>
      </c>
    </row>
    <row r="49" spans="1:14" x14ac:dyDescent="0.2">
      <c r="A49" s="15" t="s">
        <v>0</v>
      </c>
      <c r="B49" s="16" t="s">
        <v>0</v>
      </c>
      <c r="C49" s="3" t="s">
        <v>0</v>
      </c>
      <c r="D49" s="16" t="s">
        <v>0</v>
      </c>
      <c r="E49" s="271"/>
      <c r="F49" s="271"/>
      <c r="G49" s="271"/>
      <c r="H49" s="271"/>
      <c r="I49" s="340"/>
      <c r="J49" s="271"/>
      <c r="K49" s="340"/>
      <c r="L49" s="271"/>
      <c r="M49" s="340"/>
      <c r="N49" s="267"/>
    </row>
    <row r="50" spans="1:14" x14ac:dyDescent="0.2">
      <c r="A50" s="9" t="s">
        <v>1190</v>
      </c>
      <c r="B50" s="10" t="s">
        <v>102</v>
      </c>
      <c r="C50" s="3" t="s">
        <v>0</v>
      </c>
      <c r="D50" s="10" t="s">
        <v>103</v>
      </c>
      <c r="E50" s="11"/>
      <c r="F50" s="11"/>
      <c r="G50" s="11"/>
      <c r="H50" s="11"/>
      <c r="I50" s="342">
        <v>0</v>
      </c>
      <c r="J50" s="266"/>
      <c r="K50" s="342">
        <v>5264.91</v>
      </c>
      <c r="L50" s="266"/>
      <c r="M50" s="342">
        <v>-5264.91</v>
      </c>
      <c r="N50" s="267">
        <v>0</v>
      </c>
    </row>
    <row r="51" spans="1:14" x14ac:dyDescent="0.2">
      <c r="A51" s="9" t="s">
        <v>1191</v>
      </c>
      <c r="B51" s="10" t="s">
        <v>104</v>
      </c>
      <c r="C51" s="3" t="s">
        <v>0</v>
      </c>
      <c r="D51" s="10" t="s">
        <v>103</v>
      </c>
      <c r="E51" s="11"/>
      <c r="F51" s="11"/>
      <c r="G51" s="11"/>
      <c r="H51" s="11"/>
      <c r="I51" s="342">
        <v>0</v>
      </c>
      <c r="J51" s="266"/>
      <c r="K51" s="342">
        <v>5264.91</v>
      </c>
      <c r="L51" s="266"/>
      <c r="M51" s="342">
        <v>-5264.91</v>
      </c>
      <c r="N51" s="267">
        <v>0</v>
      </c>
    </row>
    <row r="52" spans="1:14" x14ac:dyDescent="0.2">
      <c r="A52" s="28" t="s">
        <v>1192</v>
      </c>
      <c r="B52" s="13" t="s">
        <v>105</v>
      </c>
      <c r="C52" s="3" t="s">
        <v>0</v>
      </c>
      <c r="D52" s="13" t="s">
        <v>106</v>
      </c>
      <c r="E52" s="268"/>
      <c r="F52" s="268"/>
      <c r="G52" s="268"/>
      <c r="H52" s="268"/>
      <c r="I52" s="343">
        <v>0</v>
      </c>
      <c r="J52" s="270"/>
      <c r="K52" s="343">
        <v>5264.91</v>
      </c>
      <c r="L52" s="270"/>
      <c r="M52" s="343">
        <v>-5264.91</v>
      </c>
      <c r="N52" s="267">
        <v>0</v>
      </c>
    </row>
    <row r="53" spans="1:14" x14ac:dyDescent="0.2">
      <c r="A53" s="15" t="s">
        <v>0</v>
      </c>
      <c r="B53" s="16" t="s">
        <v>0</v>
      </c>
      <c r="C53" s="3" t="s">
        <v>0</v>
      </c>
      <c r="D53" s="16" t="s">
        <v>0</v>
      </c>
      <c r="E53" s="271"/>
      <c r="F53" s="271"/>
      <c r="G53" s="271"/>
      <c r="H53" s="271"/>
      <c r="I53" s="340"/>
      <c r="J53" s="271"/>
      <c r="K53" s="340"/>
      <c r="L53" s="271"/>
      <c r="M53" s="340"/>
      <c r="N53" s="267"/>
    </row>
    <row r="54" spans="1:14" x14ac:dyDescent="0.2">
      <c r="A54" s="9" t="s">
        <v>1193</v>
      </c>
      <c r="B54" s="10" t="s">
        <v>107</v>
      </c>
      <c r="C54" s="3" t="s">
        <v>0</v>
      </c>
      <c r="D54" s="10" t="s">
        <v>108</v>
      </c>
      <c r="E54" s="11"/>
      <c r="F54" s="11"/>
      <c r="G54" s="11"/>
      <c r="H54" s="11"/>
      <c r="I54" s="342">
        <v>0</v>
      </c>
      <c r="J54" s="266"/>
      <c r="K54" s="342">
        <v>20107.990000000002</v>
      </c>
      <c r="L54" s="266"/>
      <c r="M54" s="342">
        <v>-20107.990000000002</v>
      </c>
      <c r="N54" s="267">
        <v>0</v>
      </c>
    </row>
    <row r="55" spans="1:14" x14ac:dyDescent="0.2">
      <c r="A55" s="9" t="s">
        <v>1194</v>
      </c>
      <c r="B55" s="10" t="s">
        <v>109</v>
      </c>
      <c r="C55" s="3" t="s">
        <v>0</v>
      </c>
      <c r="D55" s="10" t="s">
        <v>110</v>
      </c>
      <c r="E55" s="11"/>
      <c r="F55" s="11"/>
      <c r="G55" s="11"/>
      <c r="H55" s="11"/>
      <c r="I55" s="342">
        <v>0</v>
      </c>
      <c r="J55" s="266"/>
      <c r="K55" s="342">
        <v>20107.990000000002</v>
      </c>
      <c r="L55" s="266"/>
      <c r="M55" s="342">
        <v>-20107.990000000002</v>
      </c>
      <c r="N55" s="267">
        <v>0</v>
      </c>
    </row>
    <row r="56" spans="1:14" x14ac:dyDescent="0.2">
      <c r="A56" s="9" t="s">
        <v>1195</v>
      </c>
      <c r="B56" s="10" t="s">
        <v>121</v>
      </c>
      <c r="C56" s="3" t="s">
        <v>0</v>
      </c>
      <c r="D56" s="10" t="s">
        <v>122</v>
      </c>
      <c r="E56" s="11"/>
      <c r="F56" s="11"/>
      <c r="G56" s="11"/>
      <c r="H56" s="11"/>
      <c r="I56" s="342">
        <v>0</v>
      </c>
      <c r="J56" s="266"/>
      <c r="K56" s="342">
        <v>20107.990000000002</v>
      </c>
      <c r="L56" s="266"/>
      <c r="M56" s="342">
        <v>-20107.990000000002</v>
      </c>
      <c r="N56" s="267">
        <v>0</v>
      </c>
    </row>
    <row r="57" spans="1:14" x14ac:dyDescent="0.2">
      <c r="A57" s="9" t="s">
        <v>1196</v>
      </c>
      <c r="B57" s="10" t="s">
        <v>123</v>
      </c>
      <c r="C57" s="3" t="s">
        <v>0</v>
      </c>
      <c r="D57" s="10" t="s">
        <v>124</v>
      </c>
      <c r="E57" s="11"/>
      <c r="F57" s="11"/>
      <c r="G57" s="11"/>
      <c r="H57" s="11"/>
      <c r="I57" s="342">
        <v>0</v>
      </c>
      <c r="J57" s="266"/>
      <c r="K57" s="342">
        <v>20107.990000000002</v>
      </c>
      <c r="L57" s="266"/>
      <c r="M57" s="342">
        <v>-20107.990000000002</v>
      </c>
      <c r="N57" s="267">
        <v>0</v>
      </c>
    </row>
    <row r="58" spans="1:14" x14ac:dyDescent="0.2">
      <c r="A58" s="28" t="s">
        <v>1197</v>
      </c>
      <c r="B58" s="13" t="s">
        <v>125</v>
      </c>
      <c r="C58" s="3" t="s">
        <v>0</v>
      </c>
      <c r="D58" s="13" t="s">
        <v>126</v>
      </c>
      <c r="E58" s="268"/>
      <c r="F58" s="268"/>
      <c r="G58" s="268"/>
      <c r="H58" s="268"/>
      <c r="I58" s="343">
        <v>0</v>
      </c>
      <c r="J58" s="270"/>
      <c r="K58" s="343">
        <v>4113.9799999999996</v>
      </c>
      <c r="L58" s="270"/>
      <c r="M58" s="343">
        <v>-4113.9799999999996</v>
      </c>
      <c r="N58" s="267">
        <v>0</v>
      </c>
    </row>
    <row r="59" spans="1:14" x14ac:dyDescent="0.2">
      <c r="A59" s="28" t="s">
        <v>1198</v>
      </c>
      <c r="B59" s="13" t="s">
        <v>127</v>
      </c>
      <c r="C59" s="3" t="s">
        <v>0</v>
      </c>
      <c r="D59" s="13" t="s">
        <v>128</v>
      </c>
      <c r="E59" s="268"/>
      <c r="F59" s="268"/>
      <c r="G59" s="268"/>
      <c r="H59" s="268"/>
      <c r="I59" s="343">
        <v>0</v>
      </c>
      <c r="J59" s="270"/>
      <c r="K59" s="343">
        <v>3002.05</v>
      </c>
      <c r="L59" s="270"/>
      <c r="M59" s="343">
        <v>-3002.05</v>
      </c>
      <c r="N59" s="267">
        <v>0</v>
      </c>
    </row>
    <row r="60" spans="1:14" x14ac:dyDescent="0.2">
      <c r="A60" s="28" t="s">
        <v>1199</v>
      </c>
      <c r="B60" s="13" t="s">
        <v>129</v>
      </c>
      <c r="C60" s="3" t="s">
        <v>0</v>
      </c>
      <c r="D60" s="13" t="s">
        <v>130</v>
      </c>
      <c r="E60" s="268"/>
      <c r="F60" s="268"/>
      <c r="G60" s="268"/>
      <c r="H60" s="268"/>
      <c r="I60" s="343">
        <v>0</v>
      </c>
      <c r="J60" s="270"/>
      <c r="K60" s="343">
        <v>12900.37</v>
      </c>
      <c r="L60" s="270"/>
      <c r="M60" s="343">
        <v>-12900.37</v>
      </c>
      <c r="N60" s="267">
        <v>0</v>
      </c>
    </row>
    <row r="61" spans="1:14" x14ac:dyDescent="0.2">
      <c r="A61" s="28" t="s">
        <v>1200</v>
      </c>
      <c r="B61" s="13" t="s">
        <v>131</v>
      </c>
      <c r="C61" s="3" t="s">
        <v>0</v>
      </c>
      <c r="D61" s="13" t="s">
        <v>132</v>
      </c>
      <c r="E61" s="268"/>
      <c r="F61" s="268"/>
      <c r="G61" s="268"/>
      <c r="H61" s="268"/>
      <c r="I61" s="343">
        <v>0</v>
      </c>
      <c r="J61" s="270"/>
      <c r="K61" s="343">
        <v>91.59</v>
      </c>
      <c r="L61" s="270"/>
      <c r="M61" s="343">
        <v>-91.59</v>
      </c>
      <c r="N61" s="267">
        <v>0</v>
      </c>
    </row>
    <row r="62" spans="1:14" x14ac:dyDescent="0.2">
      <c r="A62" s="15" t="s">
        <v>0</v>
      </c>
      <c r="B62" s="16" t="s">
        <v>0</v>
      </c>
      <c r="C62" s="3" t="s">
        <v>0</v>
      </c>
      <c r="D62" s="16" t="s">
        <v>0</v>
      </c>
      <c r="E62" s="271"/>
      <c r="F62" s="271"/>
      <c r="G62" s="271"/>
      <c r="H62" s="271"/>
      <c r="I62" s="340"/>
      <c r="J62" s="271"/>
      <c r="K62" s="340"/>
      <c r="L62" s="271"/>
      <c r="M62" s="340"/>
      <c r="N62" s="267"/>
    </row>
    <row r="63" spans="1:14" x14ac:dyDescent="0.2">
      <c r="A63" s="9" t="s">
        <v>1201</v>
      </c>
      <c r="B63" s="10" t="s">
        <v>1202</v>
      </c>
      <c r="C63" s="10" t="s">
        <v>133</v>
      </c>
      <c r="D63" s="11"/>
      <c r="E63" s="11"/>
      <c r="F63" s="11"/>
      <c r="G63" s="11"/>
      <c r="H63" s="11"/>
      <c r="I63" s="342">
        <v>3571862.45</v>
      </c>
      <c r="J63" s="266"/>
      <c r="K63" s="342">
        <v>3569824.08</v>
      </c>
      <c r="L63" s="266"/>
      <c r="M63" s="342">
        <v>-2038.37</v>
      </c>
      <c r="N63" s="267">
        <v>0</v>
      </c>
    </row>
    <row r="64" spans="1:14" x14ac:dyDescent="0.2">
      <c r="A64" s="9" t="s">
        <v>1203</v>
      </c>
      <c r="B64" s="10" t="s">
        <v>134</v>
      </c>
      <c r="C64" s="3" t="s">
        <v>0</v>
      </c>
      <c r="D64" s="10" t="s">
        <v>135</v>
      </c>
      <c r="E64" s="11"/>
      <c r="F64" s="11"/>
      <c r="G64" s="11"/>
      <c r="H64" s="11"/>
      <c r="I64" s="342">
        <v>3551699.5</v>
      </c>
      <c r="J64" s="266"/>
      <c r="K64" s="342">
        <v>3569824.08</v>
      </c>
      <c r="L64" s="266"/>
      <c r="M64" s="342">
        <v>18124.580000000002</v>
      </c>
      <c r="N64" s="267">
        <v>0</v>
      </c>
    </row>
    <row r="65" spans="1:14" x14ac:dyDescent="0.2">
      <c r="A65" s="9" t="s">
        <v>1204</v>
      </c>
      <c r="B65" s="10" t="s">
        <v>136</v>
      </c>
      <c r="C65" s="3" t="s">
        <v>0</v>
      </c>
      <c r="D65" s="10" t="s">
        <v>137</v>
      </c>
      <c r="E65" s="11"/>
      <c r="F65" s="11"/>
      <c r="G65" s="11"/>
      <c r="H65" s="11"/>
      <c r="I65" s="342">
        <v>3551699.5</v>
      </c>
      <c r="J65" s="266"/>
      <c r="K65" s="342">
        <v>3569824.08</v>
      </c>
      <c r="L65" s="266"/>
      <c r="M65" s="342">
        <v>18124.580000000002</v>
      </c>
      <c r="N65" s="267">
        <v>0</v>
      </c>
    </row>
    <row r="66" spans="1:14" x14ac:dyDescent="0.2">
      <c r="A66" s="9" t="s">
        <v>1205</v>
      </c>
      <c r="B66" s="10" t="s">
        <v>138</v>
      </c>
      <c r="C66" s="3" t="s">
        <v>0</v>
      </c>
      <c r="D66" s="10" t="s">
        <v>139</v>
      </c>
      <c r="E66" s="11"/>
      <c r="F66" s="11"/>
      <c r="G66" s="11"/>
      <c r="H66" s="11"/>
      <c r="I66" s="342">
        <v>577357.59</v>
      </c>
      <c r="J66" s="266"/>
      <c r="K66" s="342">
        <v>617504.43000000005</v>
      </c>
      <c r="L66" s="266"/>
      <c r="M66" s="342">
        <v>40146.839999999997</v>
      </c>
      <c r="N66" s="267">
        <v>0</v>
      </c>
    </row>
    <row r="67" spans="1:14" x14ac:dyDescent="0.2">
      <c r="A67" s="9" t="s">
        <v>1206</v>
      </c>
      <c r="B67" s="10" t="s">
        <v>140</v>
      </c>
      <c r="C67" s="3" t="s">
        <v>0</v>
      </c>
      <c r="D67" s="10" t="s">
        <v>139</v>
      </c>
      <c r="E67" s="11"/>
      <c r="F67" s="11"/>
      <c r="G67" s="11"/>
      <c r="H67" s="11"/>
      <c r="I67" s="342">
        <v>530898.46</v>
      </c>
      <c r="J67" s="266"/>
      <c r="K67" s="342">
        <v>521232.5</v>
      </c>
      <c r="L67" s="266"/>
      <c r="M67" s="342">
        <v>-9665.9599999999991</v>
      </c>
      <c r="N67" s="267">
        <v>0</v>
      </c>
    </row>
    <row r="68" spans="1:14" x14ac:dyDescent="0.2">
      <c r="A68" s="28" t="s">
        <v>1207</v>
      </c>
      <c r="B68" s="13" t="s">
        <v>141</v>
      </c>
      <c r="C68" s="3" t="s">
        <v>0</v>
      </c>
      <c r="D68" s="13" t="s">
        <v>142</v>
      </c>
      <c r="E68" s="268"/>
      <c r="F68" s="268"/>
      <c r="G68" s="268"/>
      <c r="H68" s="268"/>
      <c r="I68" s="343">
        <v>396929.83</v>
      </c>
      <c r="J68" s="270"/>
      <c r="K68" s="343">
        <v>396929.83</v>
      </c>
      <c r="L68" s="270"/>
      <c r="M68" s="343">
        <v>0</v>
      </c>
      <c r="N68" s="267">
        <v>0</v>
      </c>
    </row>
    <row r="69" spans="1:14" x14ac:dyDescent="0.2">
      <c r="A69" s="28" t="s">
        <v>1208</v>
      </c>
      <c r="B69" s="13" t="s">
        <v>143</v>
      </c>
      <c r="C69" s="3" t="s">
        <v>0</v>
      </c>
      <c r="D69" s="13" t="s">
        <v>144</v>
      </c>
      <c r="E69" s="268"/>
      <c r="F69" s="268"/>
      <c r="G69" s="268"/>
      <c r="H69" s="268"/>
      <c r="I69" s="343">
        <v>856.06</v>
      </c>
      <c r="J69" s="270"/>
      <c r="K69" s="343">
        <v>856.06</v>
      </c>
      <c r="L69" s="270"/>
      <c r="M69" s="343">
        <v>0</v>
      </c>
      <c r="N69" s="267" t="e">
        <v>#N/A</v>
      </c>
    </row>
    <row r="70" spans="1:14" x14ac:dyDescent="0.2">
      <c r="A70" s="28" t="s">
        <v>1209</v>
      </c>
      <c r="B70" s="13" t="s">
        <v>145</v>
      </c>
      <c r="C70" s="3" t="s">
        <v>0</v>
      </c>
      <c r="D70" s="13" t="s">
        <v>146</v>
      </c>
      <c r="E70" s="268"/>
      <c r="F70" s="268"/>
      <c r="G70" s="268"/>
      <c r="H70" s="268"/>
      <c r="I70" s="343">
        <v>15940.96</v>
      </c>
      <c r="J70" s="270"/>
      <c r="K70" s="343">
        <v>6275</v>
      </c>
      <c r="L70" s="270"/>
      <c r="M70" s="343">
        <v>-9665.9599999999991</v>
      </c>
      <c r="N70" s="267" t="e">
        <v>#N/A</v>
      </c>
    </row>
    <row r="71" spans="1:14" x14ac:dyDescent="0.2">
      <c r="A71" s="28" t="s">
        <v>1210</v>
      </c>
      <c r="B71" s="13" t="s">
        <v>147</v>
      </c>
      <c r="C71" s="3" t="s">
        <v>0</v>
      </c>
      <c r="D71" s="13" t="s">
        <v>148</v>
      </c>
      <c r="E71" s="268"/>
      <c r="F71" s="268"/>
      <c r="G71" s="268"/>
      <c r="H71" s="268"/>
      <c r="I71" s="343">
        <v>117171.61</v>
      </c>
      <c r="J71" s="270"/>
      <c r="K71" s="343">
        <v>117171.61</v>
      </c>
      <c r="L71" s="270"/>
      <c r="M71" s="343">
        <v>0</v>
      </c>
      <c r="N71" s="267">
        <v>0</v>
      </c>
    </row>
    <row r="72" spans="1:14" x14ac:dyDescent="0.2">
      <c r="A72" s="15" t="s">
        <v>0</v>
      </c>
      <c r="B72" s="16" t="s">
        <v>0</v>
      </c>
      <c r="C72" s="3" t="s">
        <v>0</v>
      </c>
      <c r="D72" s="16" t="s">
        <v>0</v>
      </c>
      <c r="E72" s="271"/>
      <c r="F72" s="271"/>
      <c r="G72" s="271"/>
      <c r="H72" s="271"/>
      <c r="I72" s="340"/>
      <c r="J72" s="271"/>
      <c r="K72" s="340"/>
      <c r="L72" s="271"/>
      <c r="M72" s="340"/>
      <c r="N72" s="267"/>
    </row>
    <row r="73" spans="1:14" x14ac:dyDescent="0.2">
      <c r="A73" s="9" t="s">
        <v>1211</v>
      </c>
      <c r="B73" s="10" t="s">
        <v>151</v>
      </c>
      <c r="C73" s="3" t="s">
        <v>0</v>
      </c>
      <c r="D73" s="10" t="s">
        <v>152</v>
      </c>
      <c r="E73" s="11"/>
      <c r="F73" s="11"/>
      <c r="G73" s="11"/>
      <c r="H73" s="11"/>
      <c r="I73" s="342">
        <v>46459.13</v>
      </c>
      <c r="J73" s="266"/>
      <c r="K73" s="342">
        <v>96271.93</v>
      </c>
      <c r="L73" s="266"/>
      <c r="M73" s="342">
        <v>49812.800000000003</v>
      </c>
      <c r="N73" s="267">
        <v>0</v>
      </c>
    </row>
    <row r="74" spans="1:14" x14ac:dyDescent="0.2">
      <c r="A74" s="28" t="s">
        <v>1212</v>
      </c>
      <c r="B74" s="13" t="s">
        <v>153</v>
      </c>
      <c r="C74" s="3" t="s">
        <v>0</v>
      </c>
      <c r="D74" s="13" t="s">
        <v>154</v>
      </c>
      <c r="E74" s="268"/>
      <c r="F74" s="268"/>
      <c r="G74" s="268"/>
      <c r="H74" s="268"/>
      <c r="I74" s="343">
        <v>62.35</v>
      </c>
      <c r="J74" s="270"/>
      <c r="K74" s="343">
        <v>31596.21</v>
      </c>
      <c r="L74" s="270"/>
      <c r="M74" s="343">
        <v>31533.86</v>
      </c>
      <c r="N74" s="267">
        <v>0</v>
      </c>
    </row>
    <row r="75" spans="1:14" x14ac:dyDescent="0.2">
      <c r="A75" s="28" t="s">
        <v>1213</v>
      </c>
      <c r="B75" s="13" t="s">
        <v>155</v>
      </c>
      <c r="C75" s="3" t="s">
        <v>0</v>
      </c>
      <c r="D75" s="13" t="s">
        <v>156</v>
      </c>
      <c r="E75" s="268"/>
      <c r="F75" s="268"/>
      <c r="G75" s="268"/>
      <c r="H75" s="268"/>
      <c r="I75" s="343">
        <v>34495.78</v>
      </c>
      <c r="J75" s="270"/>
      <c r="K75" s="343">
        <v>39946.22</v>
      </c>
      <c r="L75" s="270"/>
      <c r="M75" s="343">
        <v>5450.44</v>
      </c>
      <c r="N75" s="267">
        <v>0</v>
      </c>
    </row>
    <row r="76" spans="1:14" x14ac:dyDescent="0.2">
      <c r="A76" s="28" t="s">
        <v>1214</v>
      </c>
      <c r="B76" s="13" t="s">
        <v>157</v>
      </c>
      <c r="C76" s="3" t="s">
        <v>0</v>
      </c>
      <c r="D76" s="13" t="s">
        <v>158</v>
      </c>
      <c r="E76" s="268"/>
      <c r="F76" s="268"/>
      <c r="G76" s="268"/>
      <c r="H76" s="268"/>
      <c r="I76" s="343">
        <v>0</v>
      </c>
      <c r="J76" s="270"/>
      <c r="K76" s="343">
        <v>2538.5700000000002</v>
      </c>
      <c r="L76" s="270"/>
      <c r="M76" s="343">
        <v>2538.5700000000002</v>
      </c>
      <c r="N76" s="267">
        <v>0</v>
      </c>
    </row>
    <row r="77" spans="1:14" x14ac:dyDescent="0.2">
      <c r="A77" s="28" t="s">
        <v>1215</v>
      </c>
      <c r="B77" s="13" t="s">
        <v>159</v>
      </c>
      <c r="C77" s="3" t="s">
        <v>0</v>
      </c>
      <c r="D77" s="13" t="s">
        <v>160</v>
      </c>
      <c r="E77" s="268"/>
      <c r="F77" s="268"/>
      <c r="G77" s="268"/>
      <c r="H77" s="268"/>
      <c r="I77" s="343">
        <v>2759.62</v>
      </c>
      <c r="J77" s="270"/>
      <c r="K77" s="343">
        <v>3195.69</v>
      </c>
      <c r="L77" s="270"/>
      <c r="M77" s="343">
        <v>436.07</v>
      </c>
      <c r="N77" s="267">
        <v>0</v>
      </c>
    </row>
    <row r="78" spans="1:14" x14ac:dyDescent="0.2">
      <c r="A78" s="28" t="s">
        <v>1216</v>
      </c>
      <c r="B78" s="13" t="s">
        <v>161</v>
      </c>
      <c r="C78" s="3" t="s">
        <v>0</v>
      </c>
      <c r="D78" s="13" t="s">
        <v>162</v>
      </c>
      <c r="E78" s="268"/>
      <c r="F78" s="268"/>
      <c r="G78" s="268"/>
      <c r="H78" s="268"/>
      <c r="I78" s="343">
        <v>0</v>
      </c>
      <c r="J78" s="270"/>
      <c r="K78" s="343">
        <v>317.39</v>
      </c>
      <c r="L78" s="270"/>
      <c r="M78" s="343">
        <v>317.39</v>
      </c>
      <c r="N78" s="267">
        <v>0</v>
      </c>
    </row>
    <row r="79" spans="1:14" x14ac:dyDescent="0.2">
      <c r="A79" s="28" t="s">
        <v>1217</v>
      </c>
      <c r="B79" s="13" t="s">
        <v>163</v>
      </c>
      <c r="C79" s="3" t="s">
        <v>0</v>
      </c>
      <c r="D79" s="13" t="s">
        <v>164</v>
      </c>
      <c r="E79" s="268"/>
      <c r="F79" s="268"/>
      <c r="G79" s="268"/>
      <c r="H79" s="268"/>
      <c r="I79" s="343">
        <v>344.97</v>
      </c>
      <c r="J79" s="270"/>
      <c r="K79" s="343">
        <v>399.48</v>
      </c>
      <c r="L79" s="270"/>
      <c r="M79" s="343">
        <v>54.51</v>
      </c>
      <c r="N79" s="267">
        <v>0</v>
      </c>
    </row>
    <row r="80" spans="1:14" x14ac:dyDescent="0.2">
      <c r="A80" s="28" t="s">
        <v>1218</v>
      </c>
      <c r="B80" s="13" t="s">
        <v>165</v>
      </c>
      <c r="C80" s="3" t="s">
        <v>0</v>
      </c>
      <c r="D80" s="13" t="s">
        <v>166</v>
      </c>
      <c r="E80" s="268"/>
      <c r="F80" s="268"/>
      <c r="G80" s="268"/>
      <c r="H80" s="268"/>
      <c r="I80" s="343">
        <v>0</v>
      </c>
      <c r="J80" s="270"/>
      <c r="K80" s="343">
        <v>8092.13</v>
      </c>
      <c r="L80" s="270"/>
      <c r="M80" s="343">
        <v>8092.13</v>
      </c>
      <c r="N80" s="267">
        <v>0</v>
      </c>
    </row>
    <row r="81" spans="1:14" x14ac:dyDescent="0.2">
      <c r="A81" s="28" t="s">
        <v>1219</v>
      </c>
      <c r="B81" s="13" t="s">
        <v>167</v>
      </c>
      <c r="C81" s="3" t="s">
        <v>0</v>
      </c>
      <c r="D81" s="13" t="s">
        <v>168</v>
      </c>
      <c r="E81" s="268"/>
      <c r="F81" s="268"/>
      <c r="G81" s="268"/>
      <c r="H81" s="268"/>
      <c r="I81" s="343">
        <v>8796.41</v>
      </c>
      <c r="J81" s="270"/>
      <c r="K81" s="343">
        <v>10186.24</v>
      </c>
      <c r="L81" s="270"/>
      <c r="M81" s="343">
        <v>1389.83</v>
      </c>
      <c r="N81" s="267">
        <v>0</v>
      </c>
    </row>
    <row r="82" spans="1:14" x14ac:dyDescent="0.2">
      <c r="A82" s="15" t="s">
        <v>0</v>
      </c>
      <c r="B82" s="16" t="s">
        <v>0</v>
      </c>
      <c r="C82" s="3" t="s">
        <v>0</v>
      </c>
      <c r="D82" s="16" t="s">
        <v>0</v>
      </c>
      <c r="E82" s="271"/>
      <c r="F82" s="271"/>
      <c r="G82" s="271"/>
      <c r="H82" s="271"/>
      <c r="I82" s="340"/>
      <c r="J82" s="271"/>
      <c r="K82" s="340"/>
      <c r="L82" s="271"/>
      <c r="M82" s="340"/>
      <c r="N82" s="267"/>
    </row>
    <row r="83" spans="1:14" x14ac:dyDescent="0.2">
      <c r="A83" s="9" t="s">
        <v>1220</v>
      </c>
      <c r="B83" s="10" t="s">
        <v>169</v>
      </c>
      <c r="C83" s="3" t="s">
        <v>0</v>
      </c>
      <c r="D83" s="10" t="s">
        <v>170</v>
      </c>
      <c r="E83" s="11"/>
      <c r="F83" s="11"/>
      <c r="G83" s="11"/>
      <c r="H83" s="11"/>
      <c r="I83" s="342">
        <v>170432.91</v>
      </c>
      <c r="J83" s="266"/>
      <c r="K83" s="342">
        <v>167139.39000000001</v>
      </c>
      <c r="L83" s="266"/>
      <c r="M83" s="342">
        <v>-3293.52</v>
      </c>
      <c r="N83" s="267">
        <v>0</v>
      </c>
    </row>
    <row r="84" spans="1:14" x14ac:dyDescent="0.2">
      <c r="A84" s="9" t="s">
        <v>1221</v>
      </c>
      <c r="B84" s="10" t="s">
        <v>171</v>
      </c>
      <c r="C84" s="3" t="s">
        <v>0</v>
      </c>
      <c r="D84" s="10" t="s">
        <v>170</v>
      </c>
      <c r="E84" s="11"/>
      <c r="F84" s="11"/>
      <c r="G84" s="11"/>
      <c r="H84" s="11"/>
      <c r="I84" s="342">
        <v>170432.91</v>
      </c>
      <c r="J84" s="266"/>
      <c r="K84" s="342">
        <v>167139.39000000001</v>
      </c>
      <c r="L84" s="266"/>
      <c r="M84" s="342">
        <v>-3293.52</v>
      </c>
      <c r="N84" s="267">
        <v>0</v>
      </c>
    </row>
    <row r="85" spans="1:14" x14ac:dyDescent="0.2">
      <c r="A85" s="28" t="s">
        <v>1222</v>
      </c>
      <c r="B85" s="13" t="s">
        <v>172</v>
      </c>
      <c r="C85" s="3" t="s">
        <v>0</v>
      </c>
      <c r="D85" s="13" t="s">
        <v>173</v>
      </c>
      <c r="E85" s="268"/>
      <c r="F85" s="268"/>
      <c r="G85" s="268"/>
      <c r="H85" s="268"/>
      <c r="I85" s="343">
        <v>136405.21</v>
      </c>
      <c r="J85" s="270"/>
      <c r="K85" s="343">
        <v>132833.07</v>
      </c>
      <c r="L85" s="270"/>
      <c r="M85" s="343">
        <v>-3572.14</v>
      </c>
      <c r="N85" s="267">
        <v>0</v>
      </c>
    </row>
    <row r="86" spans="1:14" x14ac:dyDescent="0.2">
      <c r="A86" s="28" t="s">
        <v>1223</v>
      </c>
      <c r="B86" s="13" t="s">
        <v>174</v>
      </c>
      <c r="C86" s="3" t="s">
        <v>0</v>
      </c>
      <c r="D86" s="13" t="s">
        <v>175</v>
      </c>
      <c r="E86" s="268"/>
      <c r="F86" s="268"/>
      <c r="G86" s="268"/>
      <c r="H86" s="268"/>
      <c r="I86" s="343">
        <v>30246.84</v>
      </c>
      <c r="J86" s="270"/>
      <c r="K86" s="343">
        <v>30494.5</v>
      </c>
      <c r="L86" s="270"/>
      <c r="M86" s="343">
        <v>247.66</v>
      </c>
      <c r="N86" s="267">
        <v>0</v>
      </c>
    </row>
    <row r="87" spans="1:14" x14ac:dyDescent="0.2">
      <c r="A87" s="28" t="s">
        <v>1224</v>
      </c>
      <c r="B87" s="13" t="s">
        <v>176</v>
      </c>
      <c r="C87" s="3" t="s">
        <v>0</v>
      </c>
      <c r="D87" s="13" t="s">
        <v>177</v>
      </c>
      <c r="E87" s="268"/>
      <c r="F87" s="268"/>
      <c r="G87" s="268"/>
      <c r="H87" s="268"/>
      <c r="I87" s="343">
        <v>3780.86</v>
      </c>
      <c r="J87" s="270"/>
      <c r="K87" s="343">
        <v>3811.82</v>
      </c>
      <c r="L87" s="270"/>
      <c r="M87" s="343">
        <v>30.96</v>
      </c>
      <c r="N87" s="267">
        <v>0</v>
      </c>
    </row>
    <row r="88" spans="1:14" x14ac:dyDescent="0.2">
      <c r="A88" s="15" t="s">
        <v>0</v>
      </c>
      <c r="B88" s="16" t="s">
        <v>0</v>
      </c>
      <c r="C88" s="3" t="s">
        <v>0</v>
      </c>
      <c r="D88" s="16" t="s">
        <v>0</v>
      </c>
      <c r="E88" s="271"/>
      <c r="F88" s="271"/>
      <c r="G88" s="271"/>
      <c r="H88" s="271"/>
      <c r="I88" s="340"/>
      <c r="J88" s="271"/>
      <c r="K88" s="340"/>
      <c r="L88" s="271"/>
      <c r="M88" s="340"/>
      <c r="N88" s="267"/>
    </row>
    <row r="89" spans="1:14" x14ac:dyDescent="0.2">
      <c r="A89" s="9" t="s">
        <v>1225</v>
      </c>
      <c r="B89" s="10" t="s">
        <v>178</v>
      </c>
      <c r="C89" s="3" t="s">
        <v>0</v>
      </c>
      <c r="D89" s="10" t="s">
        <v>179</v>
      </c>
      <c r="E89" s="11"/>
      <c r="F89" s="11"/>
      <c r="G89" s="11"/>
      <c r="H89" s="11"/>
      <c r="I89" s="342">
        <v>112569.17</v>
      </c>
      <c r="J89" s="266"/>
      <c r="K89" s="342">
        <v>71952.36</v>
      </c>
      <c r="L89" s="266"/>
      <c r="M89" s="342">
        <v>-40616.81</v>
      </c>
      <c r="N89" s="267">
        <v>0</v>
      </c>
    </row>
    <row r="90" spans="1:14" x14ac:dyDescent="0.2">
      <c r="A90" s="9" t="s">
        <v>1226</v>
      </c>
      <c r="B90" s="10" t="s">
        <v>180</v>
      </c>
      <c r="C90" s="3" t="s">
        <v>0</v>
      </c>
      <c r="D90" s="10" t="s">
        <v>179</v>
      </c>
      <c r="E90" s="11"/>
      <c r="F90" s="11"/>
      <c r="G90" s="11"/>
      <c r="H90" s="11"/>
      <c r="I90" s="342">
        <v>112569.17</v>
      </c>
      <c r="J90" s="266"/>
      <c r="K90" s="342">
        <v>71952.36</v>
      </c>
      <c r="L90" s="266"/>
      <c r="M90" s="342">
        <v>-40616.81</v>
      </c>
      <c r="N90" s="267">
        <v>0</v>
      </c>
    </row>
    <row r="91" spans="1:14" x14ac:dyDescent="0.2">
      <c r="A91" s="28" t="s">
        <v>1227</v>
      </c>
      <c r="B91" s="13" t="s">
        <v>181</v>
      </c>
      <c r="C91" s="3" t="s">
        <v>0</v>
      </c>
      <c r="D91" s="13" t="s">
        <v>182</v>
      </c>
      <c r="E91" s="268"/>
      <c r="F91" s="268"/>
      <c r="G91" s="268"/>
      <c r="H91" s="268"/>
      <c r="I91" s="343">
        <v>8460.74</v>
      </c>
      <c r="J91" s="270"/>
      <c r="K91" s="343">
        <v>5646.16</v>
      </c>
      <c r="L91" s="270"/>
      <c r="M91" s="343">
        <v>-2814.58</v>
      </c>
      <c r="N91" s="267">
        <v>0</v>
      </c>
    </row>
    <row r="92" spans="1:14" x14ac:dyDescent="0.2">
      <c r="A92" s="28" t="s">
        <v>1228</v>
      </c>
      <c r="B92" s="13" t="s">
        <v>183</v>
      </c>
      <c r="C92" s="3" t="s">
        <v>0</v>
      </c>
      <c r="D92" s="13" t="s">
        <v>184</v>
      </c>
      <c r="E92" s="268"/>
      <c r="F92" s="268"/>
      <c r="G92" s="268"/>
      <c r="H92" s="268"/>
      <c r="I92" s="343">
        <v>38562.33</v>
      </c>
      <c r="J92" s="270"/>
      <c r="K92" s="343">
        <v>35778.730000000003</v>
      </c>
      <c r="L92" s="270"/>
      <c r="M92" s="343">
        <v>-2783.6</v>
      </c>
      <c r="N92" s="267">
        <v>0</v>
      </c>
    </row>
    <row r="93" spans="1:14" x14ac:dyDescent="0.2">
      <c r="A93" s="28" t="s">
        <v>1229</v>
      </c>
      <c r="B93" s="13" t="s">
        <v>185</v>
      </c>
      <c r="C93" s="3" t="s">
        <v>0</v>
      </c>
      <c r="D93" s="13" t="s">
        <v>186</v>
      </c>
      <c r="E93" s="268"/>
      <c r="F93" s="268"/>
      <c r="G93" s="268"/>
      <c r="H93" s="268"/>
      <c r="I93" s="343">
        <v>850.8</v>
      </c>
      <c r="J93" s="270"/>
      <c r="K93" s="343">
        <v>136.76</v>
      </c>
      <c r="L93" s="270"/>
      <c r="M93" s="343">
        <v>-714.04</v>
      </c>
      <c r="N93" s="267" t="e">
        <v>#N/A</v>
      </c>
    </row>
    <row r="94" spans="1:14" x14ac:dyDescent="0.2">
      <c r="A94" s="28" t="s">
        <v>1230</v>
      </c>
      <c r="B94" s="13" t="s">
        <v>187</v>
      </c>
      <c r="C94" s="3" t="s">
        <v>0</v>
      </c>
      <c r="D94" s="13" t="s">
        <v>188</v>
      </c>
      <c r="E94" s="268"/>
      <c r="F94" s="268"/>
      <c r="G94" s="268"/>
      <c r="H94" s="268"/>
      <c r="I94" s="343">
        <v>2570.4699999999998</v>
      </c>
      <c r="J94" s="270"/>
      <c r="K94" s="343">
        <v>1939.35</v>
      </c>
      <c r="L94" s="270"/>
      <c r="M94" s="343">
        <v>-631.12</v>
      </c>
      <c r="N94" s="267">
        <v>0</v>
      </c>
    </row>
    <row r="95" spans="1:14" x14ac:dyDescent="0.2">
      <c r="A95" s="28" t="s">
        <v>1231</v>
      </c>
      <c r="B95" s="13" t="s">
        <v>189</v>
      </c>
      <c r="C95" s="3" t="s">
        <v>0</v>
      </c>
      <c r="D95" s="13" t="s">
        <v>190</v>
      </c>
      <c r="E95" s="268"/>
      <c r="F95" s="268"/>
      <c r="G95" s="268"/>
      <c r="H95" s="268"/>
      <c r="I95" s="343">
        <v>10555.3</v>
      </c>
      <c r="J95" s="270"/>
      <c r="K95" s="343">
        <v>8598.7999999999993</v>
      </c>
      <c r="L95" s="270"/>
      <c r="M95" s="343">
        <v>-1956.5</v>
      </c>
      <c r="N95" s="267">
        <v>0</v>
      </c>
    </row>
    <row r="96" spans="1:14" x14ac:dyDescent="0.2">
      <c r="A96" s="28" t="s">
        <v>1232</v>
      </c>
      <c r="B96" s="13" t="s">
        <v>191</v>
      </c>
      <c r="C96" s="3" t="s">
        <v>0</v>
      </c>
      <c r="D96" s="13" t="s">
        <v>192</v>
      </c>
      <c r="E96" s="268"/>
      <c r="F96" s="268"/>
      <c r="G96" s="268"/>
      <c r="H96" s="268"/>
      <c r="I96" s="343">
        <v>47649.22</v>
      </c>
      <c r="J96" s="270"/>
      <c r="K96" s="343">
        <v>16521.23</v>
      </c>
      <c r="L96" s="270"/>
      <c r="M96" s="343">
        <v>-31127.99</v>
      </c>
      <c r="N96" s="267">
        <v>0</v>
      </c>
    </row>
    <row r="97" spans="1:14" x14ac:dyDescent="0.2">
      <c r="A97" s="28" t="s">
        <v>1233</v>
      </c>
      <c r="B97" s="13" t="s">
        <v>193</v>
      </c>
      <c r="C97" s="3" t="s">
        <v>0</v>
      </c>
      <c r="D97" s="13" t="s">
        <v>194</v>
      </c>
      <c r="E97" s="268"/>
      <c r="F97" s="268"/>
      <c r="G97" s="268"/>
      <c r="H97" s="268"/>
      <c r="I97" s="343">
        <v>3852.23</v>
      </c>
      <c r="J97" s="270"/>
      <c r="K97" s="343">
        <v>3263.25</v>
      </c>
      <c r="L97" s="270"/>
      <c r="M97" s="343">
        <v>-588.98</v>
      </c>
      <c r="N97" s="267">
        <v>0</v>
      </c>
    </row>
    <row r="98" spans="1:14" x14ac:dyDescent="0.2">
      <c r="A98" s="28" t="s">
        <v>1234</v>
      </c>
      <c r="B98" s="13" t="s">
        <v>1235</v>
      </c>
      <c r="C98" s="3" t="s">
        <v>0</v>
      </c>
      <c r="D98" s="13" t="s">
        <v>1236</v>
      </c>
      <c r="E98" s="268"/>
      <c r="F98" s="268"/>
      <c r="G98" s="268"/>
      <c r="H98" s="268"/>
      <c r="I98" s="343">
        <v>68.08</v>
      </c>
      <c r="J98" s="270"/>
      <c r="K98" s="343">
        <v>68.08</v>
      </c>
      <c r="L98" s="270"/>
      <c r="M98" s="343">
        <v>0</v>
      </c>
      <c r="N98" s="267" t="e">
        <v>#N/A</v>
      </c>
    </row>
    <row r="99" spans="1:14" x14ac:dyDescent="0.2">
      <c r="A99" s="15" t="s">
        <v>0</v>
      </c>
      <c r="B99" s="16" t="s">
        <v>0</v>
      </c>
      <c r="C99" s="3" t="s">
        <v>0</v>
      </c>
      <c r="D99" s="16" t="s">
        <v>0</v>
      </c>
      <c r="E99" s="271"/>
      <c r="F99" s="271"/>
      <c r="G99" s="271"/>
      <c r="H99" s="271"/>
      <c r="I99" s="340"/>
      <c r="J99" s="271"/>
      <c r="K99" s="340"/>
      <c r="L99" s="271"/>
      <c r="M99" s="340"/>
      <c r="N99" s="267"/>
    </row>
    <row r="100" spans="1:14" x14ac:dyDescent="0.2">
      <c r="A100" s="9" t="s">
        <v>1237</v>
      </c>
      <c r="B100" s="10" t="s">
        <v>195</v>
      </c>
      <c r="C100" s="3" t="s">
        <v>0</v>
      </c>
      <c r="D100" s="10" t="s">
        <v>196</v>
      </c>
      <c r="E100" s="11"/>
      <c r="F100" s="11"/>
      <c r="G100" s="11"/>
      <c r="H100" s="11"/>
      <c r="I100" s="342">
        <v>1081884.58</v>
      </c>
      <c r="J100" s="266"/>
      <c r="K100" s="342">
        <v>1767562.61</v>
      </c>
      <c r="L100" s="266"/>
      <c r="M100" s="342">
        <v>685678.03</v>
      </c>
      <c r="N100" s="267">
        <v>0</v>
      </c>
    </row>
    <row r="101" spans="1:14" x14ac:dyDescent="0.2">
      <c r="A101" s="9" t="s">
        <v>1238</v>
      </c>
      <c r="B101" s="10" t="s">
        <v>197</v>
      </c>
      <c r="C101" s="3" t="s">
        <v>0</v>
      </c>
      <c r="D101" s="10" t="s">
        <v>196</v>
      </c>
      <c r="E101" s="11"/>
      <c r="F101" s="11"/>
      <c r="G101" s="11"/>
      <c r="H101" s="11"/>
      <c r="I101" s="342">
        <v>1081884.58</v>
      </c>
      <c r="J101" s="266"/>
      <c r="K101" s="342">
        <v>1767562.61</v>
      </c>
      <c r="L101" s="266"/>
      <c r="M101" s="342">
        <v>685678.03</v>
      </c>
      <c r="N101" s="267">
        <v>0</v>
      </c>
    </row>
    <row r="102" spans="1:14" x14ac:dyDescent="0.2">
      <c r="A102" s="28" t="s">
        <v>1239</v>
      </c>
      <c r="B102" s="13" t="s">
        <v>198</v>
      </c>
      <c r="C102" s="3" t="s">
        <v>0</v>
      </c>
      <c r="D102" s="13" t="s">
        <v>199</v>
      </c>
      <c r="E102" s="268"/>
      <c r="F102" s="268"/>
      <c r="G102" s="268"/>
      <c r="H102" s="268"/>
      <c r="I102" s="343">
        <v>1081884.58</v>
      </c>
      <c r="J102" s="270"/>
      <c r="K102" s="343">
        <v>1265577.1299999999</v>
      </c>
      <c r="L102" s="270"/>
      <c r="M102" s="343">
        <v>183692.55</v>
      </c>
      <c r="N102" s="267">
        <v>0</v>
      </c>
    </row>
    <row r="103" spans="1:14" x14ac:dyDescent="0.2">
      <c r="A103" s="28" t="s">
        <v>1240</v>
      </c>
      <c r="B103" s="13" t="s">
        <v>1241</v>
      </c>
      <c r="C103" s="3" t="s">
        <v>0</v>
      </c>
      <c r="D103" s="13" t="s">
        <v>1242</v>
      </c>
      <c r="E103" s="268"/>
      <c r="F103" s="268"/>
      <c r="G103" s="268"/>
      <c r="H103" s="268"/>
      <c r="I103" s="343">
        <v>0</v>
      </c>
      <c r="J103" s="270"/>
      <c r="K103" s="343">
        <v>501985.48</v>
      </c>
      <c r="L103" s="270"/>
      <c r="M103" s="343">
        <v>501985.48</v>
      </c>
      <c r="N103" s="267" t="e">
        <v>#N/A</v>
      </c>
    </row>
    <row r="104" spans="1:14" x14ac:dyDescent="0.2">
      <c r="A104" s="15" t="s">
        <v>0</v>
      </c>
      <c r="B104" s="16" t="s">
        <v>0</v>
      </c>
      <c r="C104" s="3" t="s">
        <v>0</v>
      </c>
      <c r="D104" s="16" t="s">
        <v>0</v>
      </c>
      <c r="E104" s="271"/>
      <c r="F104" s="271"/>
      <c r="G104" s="271"/>
      <c r="H104" s="271"/>
      <c r="I104" s="340"/>
      <c r="J104" s="271"/>
      <c r="K104" s="340"/>
      <c r="L104" s="271"/>
      <c r="M104" s="340"/>
      <c r="N104" s="267" t="e">
        <v>#REF!</v>
      </c>
    </row>
    <row r="105" spans="1:14" x14ac:dyDescent="0.2">
      <c r="A105" s="9" t="s">
        <v>1243</v>
      </c>
      <c r="B105" s="10" t="s">
        <v>204</v>
      </c>
      <c r="C105" s="3" t="s">
        <v>0</v>
      </c>
      <c r="D105" s="10" t="s">
        <v>205</v>
      </c>
      <c r="E105" s="11"/>
      <c r="F105" s="11"/>
      <c r="G105" s="11"/>
      <c r="H105" s="11"/>
      <c r="I105" s="342">
        <v>1609455.25</v>
      </c>
      <c r="J105" s="266"/>
      <c r="K105" s="342">
        <v>945665.29</v>
      </c>
      <c r="L105" s="266"/>
      <c r="M105" s="342">
        <v>-663789.96</v>
      </c>
      <c r="N105" s="267">
        <v>0</v>
      </c>
    </row>
    <row r="106" spans="1:14" x14ac:dyDescent="0.2">
      <c r="A106" s="9" t="s">
        <v>1244</v>
      </c>
      <c r="B106" s="10" t="s">
        <v>206</v>
      </c>
      <c r="C106" s="3" t="s">
        <v>0</v>
      </c>
      <c r="D106" s="10" t="s">
        <v>205</v>
      </c>
      <c r="E106" s="11"/>
      <c r="F106" s="11"/>
      <c r="G106" s="11"/>
      <c r="H106" s="11"/>
      <c r="I106" s="342">
        <v>1609455.25</v>
      </c>
      <c r="J106" s="266"/>
      <c r="K106" s="342">
        <v>945665.29</v>
      </c>
      <c r="L106" s="266"/>
      <c r="M106" s="342">
        <v>-663789.96</v>
      </c>
      <c r="N106" s="267">
        <v>0</v>
      </c>
    </row>
    <row r="107" spans="1:14" x14ac:dyDescent="0.2">
      <c r="A107" s="28" t="s">
        <v>1245</v>
      </c>
      <c r="B107" s="13" t="s">
        <v>209</v>
      </c>
      <c r="C107" s="3" t="s">
        <v>0</v>
      </c>
      <c r="D107" s="13" t="s">
        <v>210</v>
      </c>
      <c r="E107" s="268"/>
      <c r="F107" s="268"/>
      <c r="G107" s="268"/>
      <c r="H107" s="268"/>
      <c r="I107" s="343">
        <v>0</v>
      </c>
      <c r="J107" s="270"/>
      <c r="K107" s="343">
        <v>1158.8699999999999</v>
      </c>
      <c r="L107" s="270"/>
      <c r="M107" s="343">
        <v>1158.8699999999999</v>
      </c>
      <c r="N107" s="267">
        <v>0</v>
      </c>
    </row>
    <row r="108" spans="1:14" x14ac:dyDescent="0.2">
      <c r="A108" s="28" t="s">
        <v>1246</v>
      </c>
      <c r="B108" s="13" t="s">
        <v>213</v>
      </c>
      <c r="C108" s="3" t="s">
        <v>0</v>
      </c>
      <c r="D108" s="13" t="s">
        <v>214</v>
      </c>
      <c r="E108" s="268"/>
      <c r="F108" s="268"/>
      <c r="G108" s="268"/>
      <c r="H108" s="268"/>
      <c r="I108" s="343">
        <v>1495680.99</v>
      </c>
      <c r="J108" s="270"/>
      <c r="K108" s="343">
        <v>911774.99</v>
      </c>
      <c r="L108" s="270"/>
      <c r="M108" s="343">
        <v>-583906</v>
      </c>
      <c r="N108" s="267">
        <v>0</v>
      </c>
    </row>
    <row r="109" spans="1:14" x14ac:dyDescent="0.2">
      <c r="A109" s="28" t="s">
        <v>1247</v>
      </c>
      <c r="B109" s="13" t="s">
        <v>215</v>
      </c>
      <c r="C109" s="3" t="s">
        <v>0</v>
      </c>
      <c r="D109" s="13" t="s">
        <v>216</v>
      </c>
      <c r="E109" s="268"/>
      <c r="F109" s="268"/>
      <c r="G109" s="268"/>
      <c r="H109" s="268"/>
      <c r="I109" s="343">
        <v>0</v>
      </c>
      <c r="J109" s="270"/>
      <c r="K109" s="343">
        <v>302.2</v>
      </c>
      <c r="L109" s="270"/>
      <c r="M109" s="343">
        <v>302.2</v>
      </c>
      <c r="N109" s="267">
        <v>0</v>
      </c>
    </row>
    <row r="110" spans="1:14" x14ac:dyDescent="0.2">
      <c r="A110" s="28" t="s">
        <v>1248</v>
      </c>
      <c r="B110" s="13" t="s">
        <v>217</v>
      </c>
      <c r="C110" s="3" t="s">
        <v>0</v>
      </c>
      <c r="D110" s="13" t="s">
        <v>218</v>
      </c>
      <c r="E110" s="268"/>
      <c r="F110" s="268"/>
      <c r="G110" s="268"/>
      <c r="H110" s="268"/>
      <c r="I110" s="343">
        <v>0</v>
      </c>
      <c r="J110" s="270"/>
      <c r="K110" s="343">
        <v>3254.26</v>
      </c>
      <c r="L110" s="270"/>
      <c r="M110" s="343">
        <v>3254.26</v>
      </c>
      <c r="N110" s="267" t="e">
        <v>#N/A</v>
      </c>
    </row>
    <row r="111" spans="1:14" x14ac:dyDescent="0.2">
      <c r="A111" s="28" t="s">
        <v>1249</v>
      </c>
      <c r="B111" s="13" t="s">
        <v>219</v>
      </c>
      <c r="C111" s="3" t="s">
        <v>0</v>
      </c>
      <c r="D111" s="13" t="s">
        <v>220</v>
      </c>
      <c r="E111" s="268"/>
      <c r="F111" s="268"/>
      <c r="G111" s="268"/>
      <c r="H111" s="268"/>
      <c r="I111" s="343">
        <v>113774.26</v>
      </c>
      <c r="J111" s="270"/>
      <c r="K111" s="343">
        <v>28000</v>
      </c>
      <c r="L111" s="270"/>
      <c r="M111" s="343">
        <v>-85774.26</v>
      </c>
      <c r="N111" s="267" t="e">
        <v>#N/A</v>
      </c>
    </row>
    <row r="112" spans="1:14" x14ac:dyDescent="0.2">
      <c r="A112" s="28" t="s">
        <v>1250</v>
      </c>
      <c r="B112" s="13" t="s">
        <v>1251</v>
      </c>
      <c r="C112" s="3" t="s">
        <v>0</v>
      </c>
      <c r="D112" s="13" t="s">
        <v>1252</v>
      </c>
      <c r="E112" s="268"/>
      <c r="F112" s="268"/>
      <c r="G112" s="268"/>
      <c r="H112" s="268"/>
      <c r="I112" s="343">
        <v>0</v>
      </c>
      <c r="J112" s="270"/>
      <c r="K112" s="343">
        <v>1174.97</v>
      </c>
      <c r="L112" s="270"/>
      <c r="M112" s="343">
        <v>1174.97</v>
      </c>
      <c r="N112" s="267" t="e">
        <v>#N/A</v>
      </c>
    </row>
    <row r="113" spans="1:14" x14ac:dyDescent="0.2">
      <c r="A113" s="9" t="s">
        <v>0</v>
      </c>
      <c r="B113" s="10" t="s">
        <v>0</v>
      </c>
      <c r="C113" s="3" t="s">
        <v>0</v>
      </c>
      <c r="D113" s="10" t="s">
        <v>0</v>
      </c>
      <c r="E113" s="11"/>
      <c r="F113" s="11"/>
      <c r="G113" s="11"/>
      <c r="H113" s="11"/>
      <c r="I113" s="344"/>
      <c r="J113" s="11"/>
      <c r="K113" s="344"/>
      <c r="L113" s="11"/>
      <c r="M113" s="344"/>
      <c r="N113" s="267"/>
    </row>
    <row r="114" spans="1:14" x14ac:dyDescent="0.2">
      <c r="A114" s="9" t="s">
        <v>1253</v>
      </c>
      <c r="B114" s="10" t="s">
        <v>221</v>
      </c>
      <c r="C114" s="3" t="s">
        <v>0</v>
      </c>
      <c r="D114" s="10" t="s">
        <v>222</v>
      </c>
      <c r="E114" s="11"/>
      <c r="F114" s="11"/>
      <c r="G114" s="11"/>
      <c r="H114" s="11"/>
      <c r="I114" s="342">
        <v>20162.95</v>
      </c>
      <c r="J114" s="266"/>
      <c r="K114" s="342">
        <v>0</v>
      </c>
      <c r="L114" s="266"/>
      <c r="M114" s="342">
        <v>-20162.95</v>
      </c>
      <c r="N114" s="267">
        <v>0</v>
      </c>
    </row>
    <row r="115" spans="1:14" x14ac:dyDescent="0.2">
      <c r="A115" s="9" t="s">
        <v>1254</v>
      </c>
      <c r="B115" s="10" t="s">
        <v>223</v>
      </c>
      <c r="C115" s="3" t="s">
        <v>0</v>
      </c>
      <c r="D115" s="10" t="s">
        <v>224</v>
      </c>
      <c r="E115" s="11"/>
      <c r="F115" s="11"/>
      <c r="G115" s="11"/>
      <c r="H115" s="11"/>
      <c r="I115" s="342">
        <v>54.96</v>
      </c>
      <c r="J115" s="266"/>
      <c r="K115" s="342">
        <v>0</v>
      </c>
      <c r="L115" s="266"/>
      <c r="M115" s="342">
        <v>-54.96</v>
      </c>
      <c r="N115" s="267" t="e">
        <v>#N/A</v>
      </c>
    </row>
    <row r="116" spans="1:14" x14ac:dyDescent="0.2">
      <c r="A116" s="9" t="s">
        <v>1255</v>
      </c>
      <c r="B116" s="10" t="s">
        <v>225</v>
      </c>
      <c r="C116" s="3" t="s">
        <v>0</v>
      </c>
      <c r="D116" s="10" t="s">
        <v>226</v>
      </c>
      <c r="E116" s="11"/>
      <c r="F116" s="11"/>
      <c r="G116" s="11"/>
      <c r="H116" s="11"/>
      <c r="I116" s="342">
        <v>54.96</v>
      </c>
      <c r="J116" s="266"/>
      <c r="K116" s="342">
        <v>0</v>
      </c>
      <c r="L116" s="266"/>
      <c r="M116" s="342">
        <v>-54.96</v>
      </c>
      <c r="N116" s="267" t="e">
        <v>#N/A</v>
      </c>
    </row>
    <row r="117" spans="1:14" x14ac:dyDescent="0.2">
      <c r="A117" s="9" t="s">
        <v>1256</v>
      </c>
      <c r="B117" s="10" t="s">
        <v>227</v>
      </c>
      <c r="C117" s="3" t="s">
        <v>0</v>
      </c>
      <c r="D117" s="10" t="s">
        <v>228</v>
      </c>
      <c r="E117" s="11"/>
      <c r="F117" s="11"/>
      <c r="G117" s="11"/>
      <c r="H117" s="11"/>
      <c r="I117" s="342">
        <v>54.96</v>
      </c>
      <c r="J117" s="266"/>
      <c r="K117" s="342">
        <v>0</v>
      </c>
      <c r="L117" s="266"/>
      <c r="M117" s="342">
        <v>-54.96</v>
      </c>
      <c r="N117" s="267" t="e">
        <v>#N/A</v>
      </c>
    </row>
    <row r="118" spans="1:14" x14ac:dyDescent="0.2">
      <c r="A118" s="28" t="s">
        <v>1257</v>
      </c>
      <c r="B118" s="13" t="s">
        <v>229</v>
      </c>
      <c r="C118" s="3" t="s">
        <v>0</v>
      </c>
      <c r="D118" s="13" t="s">
        <v>230</v>
      </c>
      <c r="E118" s="268"/>
      <c r="F118" s="268"/>
      <c r="G118" s="268"/>
      <c r="H118" s="268"/>
      <c r="I118" s="343">
        <v>54.96</v>
      </c>
      <c r="J118" s="270"/>
      <c r="K118" s="343">
        <v>0</v>
      </c>
      <c r="L118" s="270"/>
      <c r="M118" s="343">
        <v>-54.96</v>
      </c>
      <c r="N118" s="267" t="e">
        <v>#N/A</v>
      </c>
    </row>
    <row r="119" spans="1:14" x14ac:dyDescent="0.2">
      <c r="A119" s="9" t="s">
        <v>0</v>
      </c>
      <c r="B119" s="10" t="s">
        <v>0</v>
      </c>
      <c r="C119" s="3" t="s">
        <v>0</v>
      </c>
      <c r="D119" s="10" t="s">
        <v>0</v>
      </c>
      <c r="E119" s="11"/>
      <c r="F119" s="11"/>
      <c r="G119" s="11"/>
      <c r="H119" s="11"/>
      <c r="I119" s="344"/>
      <c r="J119" s="11"/>
      <c r="K119" s="344"/>
      <c r="L119" s="11"/>
      <c r="M119" s="344"/>
      <c r="N119" s="267"/>
    </row>
    <row r="120" spans="1:14" x14ac:dyDescent="0.2">
      <c r="A120" s="9" t="s">
        <v>1258</v>
      </c>
      <c r="B120" s="10" t="s">
        <v>231</v>
      </c>
      <c r="C120" s="3" t="s">
        <v>0</v>
      </c>
      <c r="D120" s="10" t="s">
        <v>232</v>
      </c>
      <c r="E120" s="11"/>
      <c r="F120" s="11"/>
      <c r="G120" s="11"/>
      <c r="H120" s="11"/>
      <c r="I120" s="342">
        <v>20107.990000000002</v>
      </c>
      <c r="J120" s="266"/>
      <c r="K120" s="342">
        <v>0</v>
      </c>
      <c r="L120" s="266"/>
      <c r="M120" s="342">
        <v>-20107.990000000002</v>
      </c>
      <c r="N120" s="267">
        <v>0</v>
      </c>
    </row>
    <row r="121" spans="1:14" x14ac:dyDescent="0.2">
      <c r="A121" s="9" t="s">
        <v>1259</v>
      </c>
      <c r="B121" s="10" t="s">
        <v>233</v>
      </c>
      <c r="C121" s="3" t="s">
        <v>0</v>
      </c>
      <c r="D121" s="10" t="s">
        <v>234</v>
      </c>
      <c r="E121" s="11"/>
      <c r="F121" s="11"/>
      <c r="G121" s="11"/>
      <c r="H121" s="11"/>
      <c r="I121" s="342">
        <v>20107.990000000002</v>
      </c>
      <c r="J121" s="266"/>
      <c r="K121" s="342">
        <v>0</v>
      </c>
      <c r="L121" s="266"/>
      <c r="M121" s="342">
        <v>-20107.990000000002</v>
      </c>
      <c r="N121" s="267">
        <v>0</v>
      </c>
    </row>
    <row r="122" spans="1:14" x14ac:dyDescent="0.2">
      <c r="A122" s="9" t="s">
        <v>1260</v>
      </c>
      <c r="B122" s="10" t="s">
        <v>235</v>
      </c>
      <c r="C122" s="3" t="s">
        <v>0</v>
      </c>
      <c r="D122" s="10" t="s">
        <v>234</v>
      </c>
      <c r="E122" s="11"/>
      <c r="F122" s="11"/>
      <c r="G122" s="11"/>
      <c r="H122" s="11"/>
      <c r="I122" s="342">
        <v>20107.990000000002</v>
      </c>
      <c r="J122" s="266"/>
      <c r="K122" s="342">
        <v>0</v>
      </c>
      <c r="L122" s="266"/>
      <c r="M122" s="342">
        <v>-20107.990000000002</v>
      </c>
      <c r="N122" s="267">
        <v>0</v>
      </c>
    </row>
    <row r="123" spans="1:14" x14ac:dyDescent="0.2">
      <c r="A123" s="28" t="s">
        <v>1261</v>
      </c>
      <c r="B123" s="13" t="s">
        <v>236</v>
      </c>
      <c r="C123" s="3" t="s">
        <v>0</v>
      </c>
      <c r="D123" s="13" t="s">
        <v>237</v>
      </c>
      <c r="E123" s="268"/>
      <c r="F123" s="268"/>
      <c r="G123" s="268"/>
      <c r="H123" s="268"/>
      <c r="I123" s="343">
        <v>20107.990000000002</v>
      </c>
      <c r="J123" s="270"/>
      <c r="K123" s="343">
        <v>0</v>
      </c>
      <c r="L123" s="270"/>
      <c r="M123" s="343">
        <v>-20107.990000000002</v>
      </c>
      <c r="N123" s="267">
        <v>0</v>
      </c>
    </row>
    <row r="124" spans="1:14" x14ac:dyDescent="0.2">
      <c r="A124" s="15" t="s">
        <v>0</v>
      </c>
      <c r="B124" s="16" t="s">
        <v>0</v>
      </c>
      <c r="C124" s="3" t="s">
        <v>0</v>
      </c>
      <c r="D124" s="16" t="s">
        <v>0</v>
      </c>
      <c r="E124" s="271"/>
      <c r="F124" s="271"/>
      <c r="G124" s="271"/>
      <c r="H124" s="271"/>
      <c r="I124" s="340"/>
      <c r="J124" s="271"/>
      <c r="K124" s="340"/>
      <c r="L124" s="271"/>
      <c r="M124" s="340"/>
      <c r="N124" s="267"/>
    </row>
    <row r="125" spans="1:14" x14ac:dyDescent="0.2">
      <c r="A125" s="9" t="s">
        <v>1262</v>
      </c>
      <c r="B125" s="10" t="s">
        <v>1263</v>
      </c>
      <c r="C125" s="10" t="s">
        <v>238</v>
      </c>
      <c r="D125" s="11"/>
      <c r="E125" s="11"/>
      <c r="F125" s="11"/>
      <c r="G125" s="11"/>
      <c r="H125" s="11"/>
      <c r="I125" s="342">
        <v>2090799.25</v>
      </c>
      <c r="J125" s="266"/>
      <c r="K125" s="342">
        <v>44456.49</v>
      </c>
      <c r="L125" s="266"/>
      <c r="M125" s="342">
        <v>2046342.76</v>
      </c>
      <c r="N125" s="267">
        <v>0</v>
      </c>
    </row>
    <row r="126" spans="1:14" x14ac:dyDescent="0.2">
      <c r="A126" s="9" t="s">
        <v>1264</v>
      </c>
      <c r="B126" s="10" t="s">
        <v>239</v>
      </c>
      <c r="C126" s="3" t="s">
        <v>0</v>
      </c>
      <c r="D126" s="10" t="s">
        <v>240</v>
      </c>
      <c r="E126" s="11"/>
      <c r="F126" s="11"/>
      <c r="G126" s="11"/>
      <c r="H126" s="11"/>
      <c r="I126" s="342">
        <v>762266.08</v>
      </c>
      <c r="J126" s="266"/>
      <c r="K126" s="342">
        <v>28212.86</v>
      </c>
      <c r="L126" s="266"/>
      <c r="M126" s="342">
        <v>734053.22</v>
      </c>
      <c r="N126" s="267">
        <v>0</v>
      </c>
    </row>
    <row r="127" spans="1:14" x14ac:dyDescent="0.2">
      <c r="A127" s="9" t="s">
        <v>1265</v>
      </c>
      <c r="B127" s="10" t="s">
        <v>241</v>
      </c>
      <c r="C127" s="3" t="s">
        <v>0</v>
      </c>
      <c r="D127" s="10" t="s">
        <v>242</v>
      </c>
      <c r="E127" s="11"/>
      <c r="F127" s="11"/>
      <c r="G127" s="11"/>
      <c r="H127" s="11"/>
      <c r="I127" s="342">
        <v>703570.06</v>
      </c>
      <c r="J127" s="266"/>
      <c r="K127" s="342">
        <v>28212.86</v>
      </c>
      <c r="L127" s="266"/>
      <c r="M127" s="342">
        <v>675357.2</v>
      </c>
      <c r="N127" s="267">
        <v>0</v>
      </c>
    </row>
    <row r="128" spans="1:14" x14ac:dyDescent="0.2">
      <c r="A128" s="9" t="s">
        <v>1266</v>
      </c>
      <c r="B128" s="10" t="s">
        <v>243</v>
      </c>
      <c r="C128" s="3" t="s">
        <v>0</v>
      </c>
      <c r="D128" s="10" t="s">
        <v>244</v>
      </c>
      <c r="E128" s="11"/>
      <c r="F128" s="11"/>
      <c r="G128" s="11"/>
      <c r="H128" s="11"/>
      <c r="I128" s="342">
        <v>50045.69</v>
      </c>
      <c r="J128" s="266"/>
      <c r="K128" s="342">
        <v>0.04</v>
      </c>
      <c r="L128" s="266"/>
      <c r="M128" s="342">
        <v>50045.65</v>
      </c>
      <c r="N128" s="267">
        <v>0</v>
      </c>
    </row>
    <row r="129" spans="1:14" x14ac:dyDescent="0.2">
      <c r="A129" s="9" t="s">
        <v>1267</v>
      </c>
      <c r="B129" s="10" t="s">
        <v>245</v>
      </c>
      <c r="C129" s="3" t="s">
        <v>0</v>
      </c>
      <c r="D129" s="10" t="s">
        <v>246</v>
      </c>
      <c r="E129" s="11"/>
      <c r="F129" s="11"/>
      <c r="G129" s="11"/>
      <c r="H129" s="11"/>
      <c r="I129" s="342">
        <v>50045.69</v>
      </c>
      <c r="J129" s="266"/>
      <c r="K129" s="342">
        <v>0.04</v>
      </c>
      <c r="L129" s="266"/>
      <c r="M129" s="342">
        <v>50045.65</v>
      </c>
      <c r="N129" s="267" t="s">
        <v>247</v>
      </c>
    </row>
    <row r="130" spans="1:14" x14ac:dyDescent="0.2">
      <c r="A130" s="28" t="s">
        <v>1268</v>
      </c>
      <c r="B130" s="13" t="s">
        <v>248</v>
      </c>
      <c r="C130" s="3" t="s">
        <v>0</v>
      </c>
      <c r="D130" s="13" t="s">
        <v>249</v>
      </c>
      <c r="E130" s="268"/>
      <c r="F130" s="268"/>
      <c r="G130" s="268"/>
      <c r="H130" s="268"/>
      <c r="I130" s="343">
        <v>30631.31</v>
      </c>
      <c r="J130" s="270"/>
      <c r="K130" s="343">
        <v>0.04</v>
      </c>
      <c r="L130" s="270"/>
      <c r="M130" s="343">
        <v>30631.27</v>
      </c>
      <c r="N130" s="267">
        <v>0</v>
      </c>
    </row>
    <row r="131" spans="1:14" x14ac:dyDescent="0.2">
      <c r="A131" s="28" t="s">
        <v>1269</v>
      </c>
      <c r="B131" s="13" t="s">
        <v>252</v>
      </c>
      <c r="C131" s="3" t="s">
        <v>0</v>
      </c>
      <c r="D131" s="13" t="s">
        <v>253</v>
      </c>
      <c r="E131" s="268"/>
      <c r="F131" s="268"/>
      <c r="G131" s="268"/>
      <c r="H131" s="268"/>
      <c r="I131" s="343">
        <v>7810.85</v>
      </c>
      <c r="J131" s="270"/>
      <c r="K131" s="343">
        <v>0</v>
      </c>
      <c r="L131" s="270"/>
      <c r="M131" s="343">
        <v>7810.85</v>
      </c>
      <c r="N131" s="267">
        <v>0</v>
      </c>
    </row>
    <row r="132" spans="1:14" x14ac:dyDescent="0.2">
      <c r="A132" s="28" t="s">
        <v>1270</v>
      </c>
      <c r="B132" s="13" t="s">
        <v>254</v>
      </c>
      <c r="C132" s="3" t="s">
        <v>0</v>
      </c>
      <c r="D132" s="13" t="s">
        <v>255</v>
      </c>
      <c r="E132" s="268"/>
      <c r="F132" s="268"/>
      <c r="G132" s="268"/>
      <c r="H132" s="268"/>
      <c r="I132" s="343">
        <v>2450.4499999999998</v>
      </c>
      <c r="J132" s="270"/>
      <c r="K132" s="343">
        <v>0</v>
      </c>
      <c r="L132" s="270"/>
      <c r="M132" s="343">
        <v>2450.4499999999998</v>
      </c>
      <c r="N132" s="267">
        <v>0</v>
      </c>
    </row>
    <row r="133" spans="1:14" x14ac:dyDescent="0.2">
      <c r="A133" s="28" t="s">
        <v>1271</v>
      </c>
      <c r="B133" s="13" t="s">
        <v>256</v>
      </c>
      <c r="C133" s="3" t="s">
        <v>0</v>
      </c>
      <c r="D133" s="13" t="s">
        <v>257</v>
      </c>
      <c r="E133" s="268"/>
      <c r="F133" s="268"/>
      <c r="G133" s="268"/>
      <c r="H133" s="268"/>
      <c r="I133" s="343">
        <v>306.31</v>
      </c>
      <c r="J133" s="270"/>
      <c r="K133" s="343">
        <v>0</v>
      </c>
      <c r="L133" s="270"/>
      <c r="M133" s="343">
        <v>306.31</v>
      </c>
      <c r="N133" s="267">
        <v>0</v>
      </c>
    </row>
    <row r="134" spans="1:14" x14ac:dyDescent="0.2">
      <c r="A134" s="28" t="s">
        <v>1272</v>
      </c>
      <c r="B134" s="13" t="s">
        <v>258</v>
      </c>
      <c r="C134" s="3" t="s">
        <v>0</v>
      </c>
      <c r="D134" s="13" t="s">
        <v>259</v>
      </c>
      <c r="E134" s="268"/>
      <c r="F134" s="268"/>
      <c r="G134" s="268"/>
      <c r="H134" s="268"/>
      <c r="I134" s="343">
        <v>836</v>
      </c>
      <c r="J134" s="270"/>
      <c r="K134" s="343">
        <v>0</v>
      </c>
      <c r="L134" s="270"/>
      <c r="M134" s="343">
        <v>836</v>
      </c>
      <c r="N134" s="267">
        <v>0</v>
      </c>
    </row>
    <row r="135" spans="1:14" x14ac:dyDescent="0.2">
      <c r="A135" s="28" t="s">
        <v>1273</v>
      </c>
      <c r="B135" s="13" t="s">
        <v>260</v>
      </c>
      <c r="C135" s="3" t="s">
        <v>0</v>
      </c>
      <c r="D135" s="13" t="s">
        <v>154</v>
      </c>
      <c r="E135" s="268"/>
      <c r="F135" s="268"/>
      <c r="G135" s="268"/>
      <c r="H135" s="268"/>
      <c r="I135" s="343">
        <v>2552.56</v>
      </c>
      <c r="J135" s="270"/>
      <c r="K135" s="343">
        <v>0</v>
      </c>
      <c r="L135" s="270"/>
      <c r="M135" s="343">
        <v>2552.56</v>
      </c>
      <c r="N135" s="267">
        <v>0</v>
      </c>
    </row>
    <row r="136" spans="1:14" x14ac:dyDescent="0.2">
      <c r="A136" s="28" t="s">
        <v>1274</v>
      </c>
      <c r="B136" s="13" t="s">
        <v>261</v>
      </c>
      <c r="C136" s="3" t="s">
        <v>0</v>
      </c>
      <c r="D136" s="13" t="s">
        <v>262</v>
      </c>
      <c r="E136" s="268"/>
      <c r="F136" s="268"/>
      <c r="G136" s="268"/>
      <c r="H136" s="268"/>
      <c r="I136" s="343">
        <v>3403.41</v>
      </c>
      <c r="J136" s="270"/>
      <c r="K136" s="343">
        <v>0</v>
      </c>
      <c r="L136" s="270"/>
      <c r="M136" s="343">
        <v>3403.41</v>
      </c>
      <c r="N136" s="267" t="e">
        <v>#N/A</v>
      </c>
    </row>
    <row r="137" spans="1:14" x14ac:dyDescent="0.2">
      <c r="A137" s="28" t="s">
        <v>1275</v>
      </c>
      <c r="B137" s="13" t="s">
        <v>263</v>
      </c>
      <c r="C137" s="3" t="s">
        <v>0</v>
      </c>
      <c r="D137" s="13" t="s">
        <v>264</v>
      </c>
      <c r="E137" s="268"/>
      <c r="F137" s="268"/>
      <c r="G137" s="268"/>
      <c r="H137" s="268"/>
      <c r="I137" s="343">
        <v>204.2</v>
      </c>
      <c r="J137" s="270"/>
      <c r="K137" s="343">
        <v>0</v>
      </c>
      <c r="L137" s="270"/>
      <c r="M137" s="343">
        <v>204.2</v>
      </c>
      <c r="N137" s="267">
        <v>0</v>
      </c>
    </row>
    <row r="138" spans="1:14" x14ac:dyDescent="0.2">
      <c r="A138" s="28" t="s">
        <v>1276</v>
      </c>
      <c r="B138" s="13" t="s">
        <v>265</v>
      </c>
      <c r="C138" s="3" t="s">
        <v>0</v>
      </c>
      <c r="D138" s="13" t="s">
        <v>266</v>
      </c>
      <c r="E138" s="268"/>
      <c r="F138" s="268"/>
      <c r="G138" s="268"/>
      <c r="H138" s="268"/>
      <c r="I138" s="343">
        <v>272.27</v>
      </c>
      <c r="J138" s="270"/>
      <c r="K138" s="343">
        <v>0</v>
      </c>
      <c r="L138" s="270"/>
      <c r="M138" s="343">
        <v>272.27</v>
      </c>
      <c r="N138" s="267" t="e">
        <v>#N/A</v>
      </c>
    </row>
    <row r="139" spans="1:14" x14ac:dyDescent="0.2">
      <c r="A139" s="28" t="s">
        <v>1277</v>
      </c>
      <c r="B139" s="13" t="s">
        <v>267</v>
      </c>
      <c r="C139" s="3" t="s">
        <v>0</v>
      </c>
      <c r="D139" s="13" t="s">
        <v>268</v>
      </c>
      <c r="E139" s="268"/>
      <c r="F139" s="268"/>
      <c r="G139" s="268"/>
      <c r="H139" s="268"/>
      <c r="I139" s="343">
        <v>25.53</v>
      </c>
      <c r="J139" s="270"/>
      <c r="K139" s="343">
        <v>0</v>
      </c>
      <c r="L139" s="270"/>
      <c r="M139" s="343">
        <v>25.53</v>
      </c>
      <c r="N139" s="267">
        <v>0</v>
      </c>
    </row>
    <row r="140" spans="1:14" x14ac:dyDescent="0.2">
      <c r="A140" s="28" t="s">
        <v>1278</v>
      </c>
      <c r="B140" s="13" t="s">
        <v>269</v>
      </c>
      <c r="C140" s="3" t="s">
        <v>0</v>
      </c>
      <c r="D140" s="13" t="s">
        <v>270</v>
      </c>
      <c r="E140" s="268"/>
      <c r="F140" s="268"/>
      <c r="G140" s="268"/>
      <c r="H140" s="268"/>
      <c r="I140" s="343">
        <v>34.03</v>
      </c>
      <c r="J140" s="270"/>
      <c r="K140" s="343">
        <v>0</v>
      </c>
      <c r="L140" s="270"/>
      <c r="M140" s="343">
        <v>34.03</v>
      </c>
      <c r="N140" s="267" t="e">
        <v>#N/A</v>
      </c>
    </row>
    <row r="141" spans="1:14" x14ac:dyDescent="0.2">
      <c r="A141" s="28" t="s">
        <v>1279</v>
      </c>
      <c r="B141" s="13" t="s">
        <v>271</v>
      </c>
      <c r="C141" s="3" t="s">
        <v>0</v>
      </c>
      <c r="D141" s="13" t="s">
        <v>272</v>
      </c>
      <c r="E141" s="268"/>
      <c r="F141" s="268"/>
      <c r="G141" s="268"/>
      <c r="H141" s="268"/>
      <c r="I141" s="343">
        <v>650.91</v>
      </c>
      <c r="J141" s="270"/>
      <c r="K141" s="343">
        <v>0</v>
      </c>
      <c r="L141" s="270"/>
      <c r="M141" s="343">
        <v>650.91</v>
      </c>
      <c r="N141" s="267">
        <v>0</v>
      </c>
    </row>
    <row r="142" spans="1:14" x14ac:dyDescent="0.2">
      <c r="A142" s="28" t="s">
        <v>1280</v>
      </c>
      <c r="B142" s="13" t="s">
        <v>273</v>
      </c>
      <c r="C142" s="3" t="s">
        <v>0</v>
      </c>
      <c r="D142" s="13" t="s">
        <v>274</v>
      </c>
      <c r="E142" s="268"/>
      <c r="F142" s="268"/>
      <c r="G142" s="268"/>
      <c r="H142" s="268"/>
      <c r="I142" s="343">
        <v>867.86</v>
      </c>
      <c r="J142" s="270"/>
      <c r="K142" s="343">
        <v>0</v>
      </c>
      <c r="L142" s="270"/>
      <c r="M142" s="343">
        <v>867.86</v>
      </c>
      <c r="N142" s="267" t="e">
        <v>#N/A</v>
      </c>
    </row>
    <row r="143" spans="1:14" x14ac:dyDescent="0.2">
      <c r="A143" s="15" t="s">
        <v>0</v>
      </c>
      <c r="B143" s="16" t="s">
        <v>0</v>
      </c>
      <c r="C143" s="3" t="s">
        <v>0</v>
      </c>
      <c r="D143" s="16" t="s">
        <v>0</v>
      </c>
      <c r="E143" s="271"/>
      <c r="F143" s="271"/>
      <c r="G143" s="271"/>
      <c r="H143" s="271"/>
      <c r="I143" s="340"/>
      <c r="J143" s="271"/>
      <c r="K143" s="340"/>
      <c r="L143" s="271"/>
      <c r="M143" s="340"/>
      <c r="N143" s="267"/>
    </row>
    <row r="144" spans="1:14" x14ac:dyDescent="0.2">
      <c r="A144" s="9" t="s">
        <v>1281</v>
      </c>
      <c r="B144" s="10" t="s">
        <v>275</v>
      </c>
      <c r="C144" s="3" t="s">
        <v>0</v>
      </c>
      <c r="D144" s="10" t="s">
        <v>276</v>
      </c>
      <c r="E144" s="11"/>
      <c r="F144" s="11"/>
      <c r="G144" s="11"/>
      <c r="H144" s="11"/>
      <c r="I144" s="342">
        <v>651259.03</v>
      </c>
      <c r="J144" s="266"/>
      <c r="K144" s="342">
        <v>28212.82</v>
      </c>
      <c r="L144" s="266"/>
      <c r="M144" s="342">
        <v>623046.21</v>
      </c>
      <c r="N144" s="267">
        <v>0</v>
      </c>
    </row>
    <row r="145" spans="1:14" x14ac:dyDescent="0.2">
      <c r="A145" s="9" t="s">
        <v>1282</v>
      </c>
      <c r="B145" s="10" t="s">
        <v>277</v>
      </c>
      <c r="C145" s="3" t="s">
        <v>0</v>
      </c>
      <c r="D145" s="10" t="s">
        <v>246</v>
      </c>
      <c r="E145" s="11"/>
      <c r="F145" s="11"/>
      <c r="G145" s="11"/>
      <c r="H145" s="11"/>
      <c r="I145" s="342">
        <v>181983.58</v>
      </c>
      <c r="J145" s="266"/>
      <c r="K145" s="342">
        <v>8960.9699999999993</v>
      </c>
      <c r="L145" s="266"/>
      <c r="M145" s="342">
        <v>173022.61</v>
      </c>
      <c r="N145" s="267" t="s">
        <v>278</v>
      </c>
    </row>
    <row r="146" spans="1:14" x14ac:dyDescent="0.2">
      <c r="A146" s="28" t="s">
        <v>1283</v>
      </c>
      <c r="B146" s="13" t="s">
        <v>279</v>
      </c>
      <c r="C146" s="3" t="s">
        <v>0</v>
      </c>
      <c r="D146" s="13" t="s">
        <v>280</v>
      </c>
      <c r="E146" s="268"/>
      <c r="F146" s="268"/>
      <c r="G146" s="268"/>
      <c r="H146" s="268"/>
      <c r="I146" s="343">
        <v>89319.83</v>
      </c>
      <c r="J146" s="270"/>
      <c r="K146" s="343">
        <v>499.19</v>
      </c>
      <c r="L146" s="270"/>
      <c r="M146" s="343">
        <v>88820.64</v>
      </c>
      <c r="N146" s="267">
        <v>0</v>
      </c>
    </row>
    <row r="147" spans="1:14" x14ac:dyDescent="0.2">
      <c r="A147" s="28" t="s">
        <v>1284</v>
      </c>
      <c r="B147" s="13" t="s">
        <v>282</v>
      </c>
      <c r="C147" s="3" t="s">
        <v>0</v>
      </c>
      <c r="D147" s="13" t="s">
        <v>283</v>
      </c>
      <c r="E147" s="268"/>
      <c r="F147" s="268"/>
      <c r="G147" s="268"/>
      <c r="H147" s="268"/>
      <c r="I147" s="343">
        <v>22563.06</v>
      </c>
      <c r="J147" s="270"/>
      <c r="K147" s="343">
        <v>0</v>
      </c>
      <c r="L147" s="270"/>
      <c r="M147" s="343">
        <v>22563.06</v>
      </c>
      <c r="N147" s="267">
        <v>0</v>
      </c>
    </row>
    <row r="148" spans="1:14" x14ac:dyDescent="0.2">
      <c r="A148" s="28" t="s">
        <v>1285</v>
      </c>
      <c r="B148" s="13" t="s">
        <v>284</v>
      </c>
      <c r="C148" s="3" t="s">
        <v>0</v>
      </c>
      <c r="D148" s="13" t="s">
        <v>285</v>
      </c>
      <c r="E148" s="268"/>
      <c r="F148" s="268"/>
      <c r="G148" s="268"/>
      <c r="H148" s="268"/>
      <c r="I148" s="343">
        <v>7078.55</v>
      </c>
      <c r="J148" s="270"/>
      <c r="K148" s="343">
        <v>0</v>
      </c>
      <c r="L148" s="270"/>
      <c r="M148" s="343">
        <v>7078.55</v>
      </c>
      <c r="N148" s="267">
        <v>0</v>
      </c>
    </row>
    <row r="149" spans="1:14" x14ac:dyDescent="0.2">
      <c r="A149" s="28" t="s">
        <v>1286</v>
      </c>
      <c r="B149" s="13" t="s">
        <v>286</v>
      </c>
      <c r="C149" s="3" t="s">
        <v>0</v>
      </c>
      <c r="D149" s="13" t="s">
        <v>287</v>
      </c>
      <c r="E149" s="268"/>
      <c r="F149" s="268"/>
      <c r="G149" s="268"/>
      <c r="H149" s="268"/>
      <c r="I149" s="343">
        <v>884.83</v>
      </c>
      <c r="J149" s="270"/>
      <c r="K149" s="343">
        <v>0</v>
      </c>
      <c r="L149" s="270"/>
      <c r="M149" s="343">
        <v>884.83</v>
      </c>
      <c r="N149" s="267">
        <v>0</v>
      </c>
    </row>
    <row r="150" spans="1:14" x14ac:dyDescent="0.2">
      <c r="A150" s="28" t="s">
        <v>1287</v>
      </c>
      <c r="B150" s="13" t="s">
        <v>1288</v>
      </c>
      <c r="C150" s="3" t="s">
        <v>0</v>
      </c>
      <c r="D150" s="13" t="s">
        <v>1289</v>
      </c>
      <c r="E150" s="268"/>
      <c r="F150" s="268"/>
      <c r="G150" s="268"/>
      <c r="H150" s="268"/>
      <c r="I150" s="343">
        <v>0</v>
      </c>
      <c r="J150" s="270"/>
      <c r="K150" s="343">
        <v>9</v>
      </c>
      <c r="L150" s="270"/>
      <c r="M150" s="343">
        <v>-9</v>
      </c>
      <c r="N150" s="267" t="e">
        <v>#N/A</v>
      </c>
    </row>
    <row r="151" spans="1:14" x14ac:dyDescent="0.2">
      <c r="A151" s="28" t="s">
        <v>1290</v>
      </c>
      <c r="B151" s="13" t="s">
        <v>288</v>
      </c>
      <c r="C151" s="3" t="s">
        <v>0</v>
      </c>
      <c r="D151" s="13" t="s">
        <v>289</v>
      </c>
      <c r="E151" s="268"/>
      <c r="F151" s="268"/>
      <c r="G151" s="268"/>
      <c r="H151" s="268"/>
      <c r="I151" s="343">
        <v>18513.22</v>
      </c>
      <c r="J151" s="270"/>
      <c r="K151" s="343">
        <v>5674.04</v>
      </c>
      <c r="L151" s="270"/>
      <c r="M151" s="343">
        <v>12839.18</v>
      </c>
      <c r="N151" s="267">
        <v>0</v>
      </c>
    </row>
    <row r="152" spans="1:14" x14ac:dyDescent="0.2">
      <c r="A152" s="28" t="s">
        <v>1291</v>
      </c>
      <c r="B152" s="13" t="s">
        <v>290</v>
      </c>
      <c r="C152" s="3" t="s">
        <v>0</v>
      </c>
      <c r="D152" s="13" t="s">
        <v>259</v>
      </c>
      <c r="E152" s="268"/>
      <c r="F152" s="268"/>
      <c r="G152" s="268"/>
      <c r="H152" s="268"/>
      <c r="I152" s="343">
        <v>14411</v>
      </c>
      <c r="J152" s="270"/>
      <c r="K152" s="343">
        <v>0</v>
      </c>
      <c r="L152" s="270"/>
      <c r="M152" s="343">
        <v>14411</v>
      </c>
      <c r="N152" s="267">
        <v>0</v>
      </c>
    </row>
    <row r="153" spans="1:14" x14ac:dyDescent="0.2">
      <c r="A153" s="28" t="s">
        <v>1292</v>
      </c>
      <c r="B153" s="13" t="s">
        <v>291</v>
      </c>
      <c r="C153" s="3" t="s">
        <v>0</v>
      </c>
      <c r="D153" s="13" t="s">
        <v>292</v>
      </c>
      <c r="E153" s="268"/>
      <c r="F153" s="268"/>
      <c r="G153" s="268"/>
      <c r="H153" s="268"/>
      <c r="I153" s="343">
        <v>2398.41</v>
      </c>
      <c r="J153" s="270"/>
      <c r="K153" s="343">
        <v>1067.78</v>
      </c>
      <c r="L153" s="270"/>
      <c r="M153" s="343">
        <v>1330.63</v>
      </c>
      <c r="N153" s="267">
        <v>0</v>
      </c>
    </row>
    <row r="154" spans="1:14" x14ac:dyDescent="0.2">
      <c r="A154" s="28" t="s">
        <v>1293</v>
      </c>
      <c r="B154" s="13" t="s">
        <v>293</v>
      </c>
      <c r="C154" s="3" t="s">
        <v>0</v>
      </c>
      <c r="D154" s="13" t="s">
        <v>154</v>
      </c>
      <c r="E154" s="268"/>
      <c r="F154" s="268"/>
      <c r="G154" s="268"/>
      <c r="H154" s="268"/>
      <c r="I154" s="343">
        <v>8430.39</v>
      </c>
      <c r="J154" s="270"/>
      <c r="K154" s="343">
        <v>0</v>
      </c>
      <c r="L154" s="270"/>
      <c r="M154" s="343">
        <v>8430.39</v>
      </c>
      <c r="N154" s="267">
        <v>0</v>
      </c>
    </row>
    <row r="155" spans="1:14" x14ac:dyDescent="0.2">
      <c r="A155" s="28" t="s">
        <v>1294</v>
      </c>
      <c r="B155" s="13" t="s">
        <v>294</v>
      </c>
      <c r="C155" s="3" t="s">
        <v>0</v>
      </c>
      <c r="D155" s="13" t="s">
        <v>262</v>
      </c>
      <c r="E155" s="268"/>
      <c r="F155" s="268"/>
      <c r="G155" s="268"/>
      <c r="H155" s="268"/>
      <c r="I155" s="343">
        <v>11506.25</v>
      </c>
      <c r="J155" s="270"/>
      <c r="K155" s="343">
        <v>0</v>
      </c>
      <c r="L155" s="270"/>
      <c r="M155" s="343">
        <v>11506.25</v>
      </c>
      <c r="N155" s="267">
        <v>0</v>
      </c>
    </row>
    <row r="156" spans="1:14" x14ac:dyDescent="0.2">
      <c r="A156" s="28" t="s">
        <v>1295</v>
      </c>
      <c r="B156" s="13" t="s">
        <v>295</v>
      </c>
      <c r="C156" s="3" t="s">
        <v>0</v>
      </c>
      <c r="D156" s="13" t="s">
        <v>264</v>
      </c>
      <c r="E156" s="268"/>
      <c r="F156" s="268"/>
      <c r="G156" s="268"/>
      <c r="H156" s="268"/>
      <c r="I156" s="343">
        <v>674.37</v>
      </c>
      <c r="J156" s="270"/>
      <c r="K156" s="343">
        <v>0</v>
      </c>
      <c r="L156" s="270"/>
      <c r="M156" s="343">
        <v>674.37</v>
      </c>
      <c r="N156" s="267">
        <v>0</v>
      </c>
    </row>
    <row r="157" spans="1:14" x14ac:dyDescent="0.2">
      <c r="A157" s="28" t="s">
        <v>1296</v>
      </c>
      <c r="B157" s="13" t="s">
        <v>296</v>
      </c>
      <c r="C157" s="3" t="s">
        <v>0</v>
      </c>
      <c r="D157" s="13" t="s">
        <v>266</v>
      </c>
      <c r="E157" s="268"/>
      <c r="F157" s="268"/>
      <c r="G157" s="268"/>
      <c r="H157" s="268"/>
      <c r="I157" s="343">
        <v>920.48</v>
      </c>
      <c r="J157" s="270"/>
      <c r="K157" s="343">
        <v>396.73</v>
      </c>
      <c r="L157" s="270"/>
      <c r="M157" s="343">
        <v>523.75</v>
      </c>
      <c r="N157" s="267">
        <v>0</v>
      </c>
    </row>
    <row r="158" spans="1:14" x14ac:dyDescent="0.2">
      <c r="A158" s="28" t="s">
        <v>1297</v>
      </c>
      <c r="B158" s="13" t="s">
        <v>297</v>
      </c>
      <c r="C158" s="3" t="s">
        <v>0</v>
      </c>
      <c r="D158" s="13" t="s">
        <v>268</v>
      </c>
      <c r="E158" s="268"/>
      <c r="F158" s="268"/>
      <c r="G158" s="268"/>
      <c r="H158" s="268"/>
      <c r="I158" s="343">
        <v>84.31</v>
      </c>
      <c r="J158" s="270"/>
      <c r="K158" s="343">
        <v>0</v>
      </c>
      <c r="L158" s="270"/>
      <c r="M158" s="343">
        <v>84.31</v>
      </c>
      <c r="N158" s="267">
        <v>0</v>
      </c>
    </row>
    <row r="159" spans="1:14" x14ac:dyDescent="0.2">
      <c r="A159" s="28" t="s">
        <v>1298</v>
      </c>
      <c r="B159" s="13" t="s">
        <v>298</v>
      </c>
      <c r="C159" s="3" t="s">
        <v>0</v>
      </c>
      <c r="D159" s="13" t="s">
        <v>270</v>
      </c>
      <c r="E159" s="268"/>
      <c r="F159" s="268"/>
      <c r="G159" s="268"/>
      <c r="H159" s="268"/>
      <c r="I159" s="343">
        <v>115.06</v>
      </c>
      <c r="J159" s="270"/>
      <c r="K159" s="343">
        <v>49.61</v>
      </c>
      <c r="L159" s="270"/>
      <c r="M159" s="343">
        <v>65.45</v>
      </c>
      <c r="N159" s="267">
        <v>0</v>
      </c>
    </row>
    <row r="160" spans="1:14" x14ac:dyDescent="0.2">
      <c r="A160" s="28" t="s">
        <v>1299</v>
      </c>
      <c r="B160" s="13" t="s">
        <v>299</v>
      </c>
      <c r="C160" s="3" t="s">
        <v>0</v>
      </c>
      <c r="D160" s="13" t="s">
        <v>272</v>
      </c>
      <c r="E160" s="268"/>
      <c r="F160" s="268"/>
      <c r="G160" s="268"/>
      <c r="H160" s="268"/>
      <c r="I160" s="343">
        <v>2149.7399999999998</v>
      </c>
      <c r="J160" s="270"/>
      <c r="K160" s="343">
        <v>0</v>
      </c>
      <c r="L160" s="270"/>
      <c r="M160" s="343">
        <v>2149.7399999999998</v>
      </c>
      <c r="N160" s="267">
        <v>0</v>
      </c>
    </row>
    <row r="161" spans="1:14" x14ac:dyDescent="0.2">
      <c r="A161" s="28" t="s">
        <v>1300</v>
      </c>
      <c r="B161" s="13" t="s">
        <v>300</v>
      </c>
      <c r="C161" s="3" t="s">
        <v>0</v>
      </c>
      <c r="D161" s="13" t="s">
        <v>274</v>
      </c>
      <c r="E161" s="268"/>
      <c r="F161" s="268"/>
      <c r="G161" s="268"/>
      <c r="H161" s="268"/>
      <c r="I161" s="343">
        <v>2934.08</v>
      </c>
      <c r="J161" s="270"/>
      <c r="K161" s="343">
        <v>1264.6199999999999</v>
      </c>
      <c r="L161" s="270"/>
      <c r="M161" s="343">
        <v>1669.46</v>
      </c>
      <c r="N161" s="267">
        <v>0</v>
      </c>
    </row>
    <row r="162" spans="1:14" x14ac:dyDescent="0.2">
      <c r="A162" s="15" t="s">
        <v>0</v>
      </c>
      <c r="B162" s="16" t="s">
        <v>0</v>
      </c>
      <c r="C162" s="3" t="s">
        <v>0</v>
      </c>
      <c r="D162" s="16" t="s">
        <v>0</v>
      </c>
      <c r="E162" s="271"/>
      <c r="F162" s="271"/>
      <c r="G162" s="271"/>
      <c r="H162" s="271"/>
      <c r="I162" s="340"/>
      <c r="J162" s="271"/>
      <c r="K162" s="340"/>
      <c r="L162" s="271"/>
      <c r="M162" s="340"/>
      <c r="N162" s="267"/>
    </row>
    <row r="163" spans="1:14" x14ac:dyDescent="0.2">
      <c r="A163" s="9" t="s">
        <v>1301</v>
      </c>
      <c r="B163" s="10" t="s">
        <v>301</v>
      </c>
      <c r="C163" s="3" t="s">
        <v>0</v>
      </c>
      <c r="D163" s="10" t="s">
        <v>302</v>
      </c>
      <c r="E163" s="11"/>
      <c r="F163" s="11"/>
      <c r="G163" s="11"/>
      <c r="H163" s="11"/>
      <c r="I163" s="342">
        <v>469275.45</v>
      </c>
      <c r="J163" s="266"/>
      <c r="K163" s="342">
        <v>19251.849999999999</v>
      </c>
      <c r="L163" s="266"/>
      <c r="M163" s="342">
        <v>450023.6</v>
      </c>
      <c r="N163" s="267" t="s">
        <v>303</v>
      </c>
    </row>
    <row r="164" spans="1:14" x14ac:dyDescent="0.2">
      <c r="A164" s="28" t="s">
        <v>1302</v>
      </c>
      <c r="B164" s="13" t="s">
        <v>304</v>
      </c>
      <c r="C164" s="3" t="s">
        <v>0</v>
      </c>
      <c r="D164" s="13" t="s">
        <v>280</v>
      </c>
      <c r="E164" s="268"/>
      <c r="F164" s="268"/>
      <c r="G164" s="268"/>
      <c r="H164" s="268"/>
      <c r="I164" s="343">
        <v>239050.05</v>
      </c>
      <c r="J164" s="270"/>
      <c r="K164" s="343">
        <v>1228.81</v>
      </c>
      <c r="L164" s="270"/>
      <c r="M164" s="343">
        <v>237821.24</v>
      </c>
      <c r="N164" s="267">
        <v>0</v>
      </c>
    </row>
    <row r="165" spans="1:14" x14ac:dyDescent="0.2">
      <c r="A165" s="28" t="s">
        <v>1303</v>
      </c>
      <c r="B165" s="13" t="s">
        <v>1304</v>
      </c>
      <c r="C165" s="3" t="s">
        <v>0</v>
      </c>
      <c r="D165" s="13" t="s">
        <v>1305</v>
      </c>
      <c r="E165" s="268"/>
      <c r="F165" s="268"/>
      <c r="G165" s="268"/>
      <c r="H165" s="268"/>
      <c r="I165" s="343">
        <v>0</v>
      </c>
      <c r="J165" s="270"/>
      <c r="K165" s="343">
        <v>9</v>
      </c>
      <c r="L165" s="270"/>
      <c r="M165" s="343">
        <v>-9</v>
      </c>
      <c r="N165" s="267" t="e">
        <v>#N/A</v>
      </c>
    </row>
    <row r="166" spans="1:14" x14ac:dyDescent="0.2">
      <c r="A166" s="28" t="s">
        <v>1306</v>
      </c>
      <c r="B166" s="13" t="s">
        <v>310</v>
      </c>
      <c r="C166" s="3" t="s">
        <v>0</v>
      </c>
      <c r="D166" s="13" t="s">
        <v>311</v>
      </c>
      <c r="E166" s="268"/>
      <c r="F166" s="268"/>
      <c r="G166" s="268"/>
      <c r="H166" s="268"/>
      <c r="I166" s="343">
        <v>60384.71</v>
      </c>
      <c r="J166" s="270"/>
      <c r="K166" s="343">
        <v>0.06</v>
      </c>
      <c r="L166" s="270"/>
      <c r="M166" s="343">
        <v>60384.65</v>
      </c>
      <c r="N166" s="267">
        <v>0</v>
      </c>
    </row>
    <row r="167" spans="1:14" x14ac:dyDescent="0.2">
      <c r="A167" s="28" t="s">
        <v>1307</v>
      </c>
      <c r="B167" s="13" t="s">
        <v>312</v>
      </c>
      <c r="C167" s="3" t="s">
        <v>0</v>
      </c>
      <c r="D167" s="13" t="s">
        <v>313</v>
      </c>
      <c r="E167" s="268"/>
      <c r="F167" s="268"/>
      <c r="G167" s="268"/>
      <c r="H167" s="268"/>
      <c r="I167" s="343">
        <v>19138.91</v>
      </c>
      <c r="J167" s="270"/>
      <c r="K167" s="343">
        <v>0</v>
      </c>
      <c r="L167" s="270"/>
      <c r="M167" s="343">
        <v>19138.91</v>
      </c>
      <c r="N167" s="267">
        <v>0</v>
      </c>
    </row>
    <row r="168" spans="1:14" x14ac:dyDescent="0.2">
      <c r="A168" s="28" t="s">
        <v>1308</v>
      </c>
      <c r="B168" s="13" t="s">
        <v>314</v>
      </c>
      <c r="C168" s="3" t="s">
        <v>0</v>
      </c>
      <c r="D168" s="13" t="s">
        <v>315</v>
      </c>
      <c r="E168" s="268"/>
      <c r="F168" s="268"/>
      <c r="G168" s="268"/>
      <c r="H168" s="268"/>
      <c r="I168" s="343">
        <v>2392.35</v>
      </c>
      <c r="J168" s="270"/>
      <c r="K168" s="343">
        <v>0</v>
      </c>
      <c r="L168" s="270"/>
      <c r="M168" s="343">
        <v>2392.35</v>
      </c>
      <c r="N168" s="267">
        <v>0</v>
      </c>
    </row>
    <row r="169" spans="1:14" x14ac:dyDescent="0.2">
      <c r="A169" s="28" t="s">
        <v>1309</v>
      </c>
      <c r="B169" s="13" t="s">
        <v>316</v>
      </c>
      <c r="C169" s="3" t="s">
        <v>0</v>
      </c>
      <c r="D169" s="13" t="s">
        <v>317</v>
      </c>
      <c r="E169" s="268"/>
      <c r="F169" s="268"/>
      <c r="G169" s="268"/>
      <c r="H169" s="268"/>
      <c r="I169" s="343">
        <v>33318.050000000003</v>
      </c>
      <c r="J169" s="270"/>
      <c r="K169" s="343">
        <v>11100.23</v>
      </c>
      <c r="L169" s="270"/>
      <c r="M169" s="343">
        <v>22217.82</v>
      </c>
      <c r="N169" s="267">
        <v>0</v>
      </c>
    </row>
    <row r="170" spans="1:14" x14ac:dyDescent="0.2">
      <c r="A170" s="28" t="s">
        <v>1310</v>
      </c>
      <c r="B170" s="13" t="s">
        <v>318</v>
      </c>
      <c r="C170" s="3" t="s">
        <v>0</v>
      </c>
      <c r="D170" s="13" t="s">
        <v>259</v>
      </c>
      <c r="E170" s="268"/>
      <c r="F170" s="268"/>
      <c r="G170" s="268"/>
      <c r="H170" s="268"/>
      <c r="I170" s="343">
        <v>40640</v>
      </c>
      <c r="J170" s="270"/>
      <c r="K170" s="343">
        <v>0</v>
      </c>
      <c r="L170" s="270"/>
      <c r="M170" s="343">
        <v>40640</v>
      </c>
      <c r="N170" s="267">
        <v>0</v>
      </c>
    </row>
    <row r="171" spans="1:14" x14ac:dyDescent="0.2">
      <c r="A171" s="28" t="s">
        <v>1311</v>
      </c>
      <c r="B171" s="13" t="s">
        <v>319</v>
      </c>
      <c r="C171" s="3" t="s">
        <v>0</v>
      </c>
      <c r="D171" s="13" t="s">
        <v>292</v>
      </c>
      <c r="E171" s="268"/>
      <c r="F171" s="268"/>
      <c r="G171" s="268"/>
      <c r="H171" s="268"/>
      <c r="I171" s="343">
        <v>5789.59</v>
      </c>
      <c r="J171" s="270"/>
      <c r="K171" s="343">
        <v>2038.59</v>
      </c>
      <c r="L171" s="270"/>
      <c r="M171" s="343">
        <v>3751</v>
      </c>
      <c r="N171" s="267">
        <v>0</v>
      </c>
    </row>
    <row r="172" spans="1:14" x14ac:dyDescent="0.2">
      <c r="A172" s="28" t="s">
        <v>1312</v>
      </c>
      <c r="B172" s="13" t="s">
        <v>1313</v>
      </c>
      <c r="C172" s="3" t="s">
        <v>0</v>
      </c>
      <c r="D172" s="13" t="s">
        <v>1314</v>
      </c>
      <c r="E172" s="268"/>
      <c r="F172" s="268"/>
      <c r="G172" s="268"/>
      <c r="H172" s="268"/>
      <c r="I172" s="343">
        <v>2500</v>
      </c>
      <c r="J172" s="270"/>
      <c r="K172" s="343">
        <v>2500</v>
      </c>
      <c r="L172" s="270"/>
      <c r="M172" s="343">
        <v>0</v>
      </c>
      <c r="N172" s="267" t="e">
        <v>#N/A</v>
      </c>
    </row>
    <row r="173" spans="1:14" x14ac:dyDescent="0.2">
      <c r="A173" s="28" t="s">
        <v>1315</v>
      </c>
      <c r="B173" s="13" t="s">
        <v>320</v>
      </c>
      <c r="C173" s="3" t="s">
        <v>0</v>
      </c>
      <c r="D173" s="13" t="s">
        <v>154</v>
      </c>
      <c r="E173" s="268"/>
      <c r="F173" s="268"/>
      <c r="G173" s="268"/>
      <c r="H173" s="268"/>
      <c r="I173" s="343">
        <v>20613.259999999998</v>
      </c>
      <c r="J173" s="270"/>
      <c r="K173" s="343">
        <v>62.35</v>
      </c>
      <c r="L173" s="270"/>
      <c r="M173" s="343">
        <v>20550.91</v>
      </c>
      <c r="N173" s="267">
        <v>0</v>
      </c>
    </row>
    <row r="174" spans="1:14" x14ac:dyDescent="0.2">
      <c r="A174" s="28" t="s">
        <v>1316</v>
      </c>
      <c r="B174" s="13" t="s">
        <v>321</v>
      </c>
      <c r="C174" s="3" t="s">
        <v>0</v>
      </c>
      <c r="D174" s="13" t="s">
        <v>262</v>
      </c>
      <c r="E174" s="268"/>
      <c r="F174" s="268"/>
      <c r="G174" s="268"/>
      <c r="H174" s="268"/>
      <c r="I174" s="343">
        <v>25036.560000000001</v>
      </c>
      <c r="J174" s="270"/>
      <c r="K174" s="343">
        <v>0</v>
      </c>
      <c r="L174" s="270"/>
      <c r="M174" s="343">
        <v>25036.560000000001</v>
      </c>
      <c r="N174" s="267">
        <v>0</v>
      </c>
    </row>
    <row r="175" spans="1:14" x14ac:dyDescent="0.2">
      <c r="A175" s="28" t="s">
        <v>1317</v>
      </c>
      <c r="B175" s="13" t="s">
        <v>322</v>
      </c>
      <c r="C175" s="3" t="s">
        <v>0</v>
      </c>
      <c r="D175" s="13" t="s">
        <v>264</v>
      </c>
      <c r="E175" s="268"/>
      <c r="F175" s="268"/>
      <c r="G175" s="268"/>
      <c r="H175" s="268"/>
      <c r="I175" s="343">
        <v>1660</v>
      </c>
      <c r="J175" s="270"/>
      <c r="K175" s="343">
        <v>0</v>
      </c>
      <c r="L175" s="270"/>
      <c r="M175" s="343">
        <v>1660</v>
      </c>
      <c r="N175" s="267">
        <v>0</v>
      </c>
    </row>
    <row r="176" spans="1:14" x14ac:dyDescent="0.2">
      <c r="A176" s="28" t="s">
        <v>1318</v>
      </c>
      <c r="B176" s="13" t="s">
        <v>323</v>
      </c>
      <c r="C176" s="3" t="s">
        <v>0</v>
      </c>
      <c r="D176" s="13" t="s">
        <v>266</v>
      </c>
      <c r="E176" s="268"/>
      <c r="F176" s="268"/>
      <c r="G176" s="268"/>
      <c r="H176" s="268"/>
      <c r="I176" s="343">
        <v>2002.94</v>
      </c>
      <c r="J176" s="270"/>
      <c r="K176" s="343">
        <v>536.29999999999995</v>
      </c>
      <c r="L176" s="270"/>
      <c r="M176" s="343">
        <v>1466.64</v>
      </c>
      <c r="N176" s="267">
        <v>0</v>
      </c>
    </row>
    <row r="177" spans="1:14" x14ac:dyDescent="0.2">
      <c r="A177" s="28" t="s">
        <v>1319</v>
      </c>
      <c r="B177" s="13" t="s">
        <v>324</v>
      </c>
      <c r="C177" s="3" t="s">
        <v>0</v>
      </c>
      <c r="D177" s="13" t="s">
        <v>268</v>
      </c>
      <c r="E177" s="268"/>
      <c r="F177" s="268"/>
      <c r="G177" s="268"/>
      <c r="H177" s="268"/>
      <c r="I177" s="343">
        <v>207.55</v>
      </c>
      <c r="J177" s="270"/>
      <c r="K177" s="343">
        <v>0</v>
      </c>
      <c r="L177" s="270"/>
      <c r="M177" s="343">
        <v>207.55</v>
      </c>
      <c r="N177" s="267">
        <v>0</v>
      </c>
    </row>
    <row r="178" spans="1:14" x14ac:dyDescent="0.2">
      <c r="A178" s="28" t="s">
        <v>1320</v>
      </c>
      <c r="B178" s="13" t="s">
        <v>325</v>
      </c>
      <c r="C178" s="3" t="s">
        <v>0</v>
      </c>
      <c r="D178" s="13" t="s">
        <v>270</v>
      </c>
      <c r="E178" s="268"/>
      <c r="F178" s="268"/>
      <c r="G178" s="268"/>
      <c r="H178" s="268"/>
      <c r="I178" s="343">
        <v>250.39</v>
      </c>
      <c r="J178" s="270"/>
      <c r="K178" s="343">
        <v>67.03</v>
      </c>
      <c r="L178" s="270"/>
      <c r="M178" s="343">
        <v>183.36</v>
      </c>
      <c r="N178" s="267">
        <v>0</v>
      </c>
    </row>
    <row r="179" spans="1:14" x14ac:dyDescent="0.2">
      <c r="A179" s="28" t="s">
        <v>1321</v>
      </c>
      <c r="B179" s="13" t="s">
        <v>326</v>
      </c>
      <c r="C179" s="3" t="s">
        <v>0</v>
      </c>
      <c r="D179" s="13" t="s">
        <v>272</v>
      </c>
      <c r="E179" s="268"/>
      <c r="F179" s="268"/>
      <c r="G179" s="268"/>
      <c r="H179" s="268"/>
      <c r="I179" s="343">
        <v>5291.48</v>
      </c>
      <c r="J179" s="270"/>
      <c r="K179" s="343">
        <v>0</v>
      </c>
      <c r="L179" s="270"/>
      <c r="M179" s="343">
        <v>5291.48</v>
      </c>
      <c r="N179" s="267">
        <v>0</v>
      </c>
    </row>
    <row r="180" spans="1:14" x14ac:dyDescent="0.2">
      <c r="A180" s="28" t="s">
        <v>1322</v>
      </c>
      <c r="B180" s="13" t="s">
        <v>327</v>
      </c>
      <c r="C180" s="3" t="s">
        <v>0</v>
      </c>
      <c r="D180" s="13" t="s">
        <v>274</v>
      </c>
      <c r="E180" s="268"/>
      <c r="F180" s="268"/>
      <c r="G180" s="268"/>
      <c r="H180" s="268"/>
      <c r="I180" s="343">
        <v>6384.3</v>
      </c>
      <c r="J180" s="270"/>
      <c r="K180" s="343">
        <v>1709.48</v>
      </c>
      <c r="L180" s="270"/>
      <c r="M180" s="343">
        <v>4674.82</v>
      </c>
      <c r="N180" s="267">
        <v>0</v>
      </c>
    </row>
    <row r="181" spans="1:14" x14ac:dyDescent="0.2">
      <c r="A181" s="28" t="s">
        <v>1323</v>
      </c>
      <c r="B181" s="13" t="s">
        <v>328</v>
      </c>
      <c r="C181" s="3" t="s">
        <v>0</v>
      </c>
      <c r="D181" s="13" t="s">
        <v>329</v>
      </c>
      <c r="E181" s="268"/>
      <c r="F181" s="268"/>
      <c r="G181" s="268"/>
      <c r="H181" s="268"/>
      <c r="I181" s="343">
        <v>4615.3100000000004</v>
      </c>
      <c r="J181" s="270"/>
      <c r="K181" s="343">
        <v>0</v>
      </c>
      <c r="L181" s="270"/>
      <c r="M181" s="343">
        <v>4615.3100000000004</v>
      </c>
      <c r="N181" s="267">
        <v>0</v>
      </c>
    </row>
    <row r="182" spans="1:14" x14ac:dyDescent="0.2">
      <c r="A182" s="15" t="s">
        <v>0</v>
      </c>
      <c r="B182" s="16" t="s">
        <v>0</v>
      </c>
      <c r="C182" s="3" t="s">
        <v>0</v>
      </c>
      <c r="D182" s="16" t="s">
        <v>0</v>
      </c>
      <c r="E182" s="271"/>
      <c r="F182" s="271"/>
      <c r="G182" s="271"/>
      <c r="H182" s="271"/>
      <c r="I182" s="340"/>
      <c r="J182" s="271"/>
      <c r="K182" s="340"/>
      <c r="L182" s="271"/>
      <c r="M182" s="340"/>
      <c r="N182" s="267"/>
    </row>
    <row r="183" spans="1:14" x14ac:dyDescent="0.2">
      <c r="A183" s="9" t="s">
        <v>1324</v>
      </c>
      <c r="B183" s="10" t="s">
        <v>332</v>
      </c>
      <c r="C183" s="3" t="s">
        <v>0</v>
      </c>
      <c r="D183" s="10" t="s">
        <v>333</v>
      </c>
      <c r="E183" s="11"/>
      <c r="F183" s="11"/>
      <c r="G183" s="11"/>
      <c r="H183" s="11"/>
      <c r="I183" s="342">
        <v>2265.34</v>
      </c>
      <c r="J183" s="266"/>
      <c r="K183" s="342">
        <v>0</v>
      </c>
      <c r="L183" s="266"/>
      <c r="M183" s="342">
        <v>2265.34</v>
      </c>
      <c r="N183" s="267">
        <v>0</v>
      </c>
    </row>
    <row r="184" spans="1:14" x14ac:dyDescent="0.2">
      <c r="A184" s="9" t="s">
        <v>1325</v>
      </c>
      <c r="B184" s="10" t="s">
        <v>334</v>
      </c>
      <c r="C184" s="3" t="s">
        <v>0</v>
      </c>
      <c r="D184" s="10" t="s">
        <v>302</v>
      </c>
      <c r="E184" s="11"/>
      <c r="F184" s="11"/>
      <c r="G184" s="11"/>
      <c r="H184" s="11"/>
      <c r="I184" s="342">
        <v>2265.34</v>
      </c>
      <c r="J184" s="266"/>
      <c r="K184" s="342">
        <v>0</v>
      </c>
      <c r="L184" s="266"/>
      <c r="M184" s="342">
        <v>2265.34</v>
      </c>
      <c r="N184" s="267" t="s">
        <v>335</v>
      </c>
    </row>
    <row r="185" spans="1:14" x14ac:dyDescent="0.2">
      <c r="A185" s="28" t="s">
        <v>1326</v>
      </c>
      <c r="B185" s="13" t="s">
        <v>336</v>
      </c>
      <c r="C185" s="3" t="s">
        <v>0</v>
      </c>
      <c r="D185" s="13" t="s">
        <v>249</v>
      </c>
      <c r="E185" s="268"/>
      <c r="F185" s="268"/>
      <c r="G185" s="268"/>
      <c r="H185" s="268"/>
      <c r="I185" s="343">
        <v>1000</v>
      </c>
      <c r="J185" s="270"/>
      <c r="K185" s="343">
        <v>0</v>
      </c>
      <c r="L185" s="270"/>
      <c r="M185" s="343">
        <v>1000</v>
      </c>
      <c r="N185" s="267">
        <v>0</v>
      </c>
    </row>
    <row r="186" spans="1:14" x14ac:dyDescent="0.2">
      <c r="A186" s="28" t="s">
        <v>1327</v>
      </c>
      <c r="B186" s="13" t="s">
        <v>337</v>
      </c>
      <c r="C186" s="3" t="s">
        <v>0</v>
      </c>
      <c r="D186" s="13" t="s">
        <v>259</v>
      </c>
      <c r="E186" s="268"/>
      <c r="F186" s="268"/>
      <c r="G186" s="268"/>
      <c r="H186" s="268"/>
      <c r="I186" s="343">
        <v>836</v>
      </c>
      <c r="J186" s="270"/>
      <c r="K186" s="343">
        <v>0</v>
      </c>
      <c r="L186" s="270"/>
      <c r="M186" s="343">
        <v>836</v>
      </c>
      <c r="N186" s="267">
        <v>0</v>
      </c>
    </row>
    <row r="187" spans="1:14" x14ac:dyDescent="0.2">
      <c r="A187" s="28" t="s">
        <v>1328</v>
      </c>
      <c r="B187" s="13" t="s">
        <v>338</v>
      </c>
      <c r="C187" s="3" t="s">
        <v>0</v>
      </c>
      <c r="D187" s="13" t="s">
        <v>292</v>
      </c>
      <c r="E187" s="268"/>
      <c r="F187" s="268"/>
      <c r="G187" s="268"/>
      <c r="H187" s="268"/>
      <c r="I187" s="343">
        <v>429.34</v>
      </c>
      <c r="J187" s="270"/>
      <c r="K187" s="343">
        <v>0</v>
      </c>
      <c r="L187" s="270"/>
      <c r="M187" s="343">
        <v>429.34</v>
      </c>
      <c r="N187" s="267" t="e">
        <v>#N/A</v>
      </c>
    </row>
    <row r="188" spans="1:14" x14ac:dyDescent="0.2">
      <c r="A188" s="15" t="s">
        <v>0</v>
      </c>
      <c r="B188" s="16" t="s">
        <v>0</v>
      </c>
      <c r="C188" s="3" t="s">
        <v>0</v>
      </c>
      <c r="D188" s="16" t="s">
        <v>0</v>
      </c>
      <c r="E188" s="271"/>
      <c r="F188" s="271"/>
      <c r="G188" s="271"/>
      <c r="H188" s="271"/>
      <c r="I188" s="340"/>
      <c r="J188" s="271"/>
      <c r="K188" s="340"/>
      <c r="L188" s="271"/>
      <c r="M188" s="340"/>
      <c r="N188" s="267"/>
    </row>
    <row r="189" spans="1:14" x14ac:dyDescent="0.2">
      <c r="A189" s="9" t="s">
        <v>1329</v>
      </c>
      <c r="B189" s="10" t="s">
        <v>339</v>
      </c>
      <c r="C189" s="3" t="s">
        <v>0</v>
      </c>
      <c r="D189" s="10" t="s">
        <v>340</v>
      </c>
      <c r="E189" s="11"/>
      <c r="F189" s="11"/>
      <c r="G189" s="11"/>
      <c r="H189" s="11"/>
      <c r="I189" s="342">
        <v>58696.02</v>
      </c>
      <c r="J189" s="266"/>
      <c r="K189" s="342">
        <v>0</v>
      </c>
      <c r="L189" s="266"/>
      <c r="M189" s="342">
        <v>58696.02</v>
      </c>
      <c r="N189" s="267">
        <v>0</v>
      </c>
    </row>
    <row r="190" spans="1:14" x14ac:dyDescent="0.2">
      <c r="A190" s="9" t="s">
        <v>1330</v>
      </c>
      <c r="B190" s="10" t="s">
        <v>341</v>
      </c>
      <c r="C190" s="3" t="s">
        <v>0</v>
      </c>
      <c r="D190" s="10" t="s">
        <v>340</v>
      </c>
      <c r="E190" s="11"/>
      <c r="F190" s="11"/>
      <c r="G190" s="11"/>
      <c r="H190" s="11"/>
      <c r="I190" s="342">
        <v>58696.02</v>
      </c>
      <c r="J190" s="266"/>
      <c r="K190" s="342">
        <v>0</v>
      </c>
      <c r="L190" s="266"/>
      <c r="M190" s="342">
        <v>58696.02</v>
      </c>
      <c r="N190" s="267">
        <v>0</v>
      </c>
    </row>
    <row r="191" spans="1:14" x14ac:dyDescent="0.2">
      <c r="A191" s="9" t="s">
        <v>1331</v>
      </c>
      <c r="B191" s="10" t="s">
        <v>342</v>
      </c>
      <c r="C191" s="3" t="s">
        <v>0</v>
      </c>
      <c r="D191" s="10" t="s">
        <v>340</v>
      </c>
      <c r="E191" s="11"/>
      <c r="F191" s="11"/>
      <c r="G191" s="11"/>
      <c r="H191" s="11"/>
      <c r="I191" s="342">
        <v>58696.02</v>
      </c>
      <c r="J191" s="266"/>
      <c r="K191" s="342">
        <v>0</v>
      </c>
      <c r="L191" s="266"/>
      <c r="M191" s="342">
        <v>58696.02</v>
      </c>
      <c r="N191" s="267">
        <v>0</v>
      </c>
    </row>
    <row r="192" spans="1:14" x14ac:dyDescent="0.2">
      <c r="A192" s="28" t="s">
        <v>1332</v>
      </c>
      <c r="B192" s="13" t="s">
        <v>343</v>
      </c>
      <c r="C192" s="3" t="s">
        <v>0</v>
      </c>
      <c r="D192" s="13" t="s">
        <v>344</v>
      </c>
      <c r="E192" s="268"/>
      <c r="F192" s="268"/>
      <c r="G192" s="268"/>
      <c r="H192" s="268"/>
      <c r="I192" s="343">
        <v>6758.8</v>
      </c>
      <c r="J192" s="270"/>
      <c r="K192" s="343">
        <v>0</v>
      </c>
      <c r="L192" s="270"/>
      <c r="M192" s="343">
        <v>6758.8</v>
      </c>
      <c r="N192" s="267" t="s">
        <v>345</v>
      </c>
    </row>
    <row r="193" spans="1:14" x14ac:dyDescent="0.2">
      <c r="A193" s="28" t="s">
        <v>1333</v>
      </c>
      <c r="B193" s="13" t="s">
        <v>372</v>
      </c>
      <c r="C193" s="3" t="s">
        <v>0</v>
      </c>
      <c r="D193" s="13" t="s">
        <v>373</v>
      </c>
      <c r="E193" s="268"/>
      <c r="F193" s="268"/>
      <c r="G193" s="268"/>
      <c r="H193" s="268"/>
      <c r="I193" s="343">
        <v>18755.75</v>
      </c>
      <c r="J193" s="270"/>
      <c r="K193" s="343">
        <v>0</v>
      </c>
      <c r="L193" s="270"/>
      <c r="M193" s="343">
        <v>18755.75</v>
      </c>
      <c r="N193" s="267" t="s">
        <v>354</v>
      </c>
    </row>
    <row r="194" spans="1:14" x14ac:dyDescent="0.2">
      <c r="A194" s="28" t="s">
        <v>1334</v>
      </c>
      <c r="B194" s="13" t="s">
        <v>346</v>
      </c>
      <c r="C194" s="3" t="s">
        <v>0</v>
      </c>
      <c r="D194" s="13" t="s">
        <v>347</v>
      </c>
      <c r="E194" s="268"/>
      <c r="F194" s="268"/>
      <c r="G194" s="268"/>
      <c r="H194" s="268"/>
      <c r="I194" s="343">
        <v>1124.96</v>
      </c>
      <c r="J194" s="270"/>
      <c r="K194" s="343">
        <v>0</v>
      </c>
      <c r="L194" s="270"/>
      <c r="M194" s="343">
        <v>1124.96</v>
      </c>
      <c r="N194" s="267" t="s">
        <v>351</v>
      </c>
    </row>
    <row r="195" spans="1:14" x14ac:dyDescent="0.2">
      <c r="A195" s="28" t="s">
        <v>1335</v>
      </c>
      <c r="B195" s="13" t="s">
        <v>352</v>
      </c>
      <c r="C195" s="3" t="s">
        <v>0</v>
      </c>
      <c r="D195" s="13" t="s">
        <v>353</v>
      </c>
      <c r="E195" s="268"/>
      <c r="F195" s="268"/>
      <c r="G195" s="268"/>
      <c r="H195" s="268"/>
      <c r="I195" s="343">
        <v>27251.25</v>
      </c>
      <c r="J195" s="270"/>
      <c r="K195" s="343">
        <v>0</v>
      </c>
      <c r="L195" s="270"/>
      <c r="M195" s="343">
        <v>27251.25</v>
      </c>
      <c r="N195" s="267" t="s">
        <v>354</v>
      </c>
    </row>
    <row r="196" spans="1:14" x14ac:dyDescent="0.2">
      <c r="A196" s="28" t="s">
        <v>1336</v>
      </c>
      <c r="B196" s="13" t="s">
        <v>357</v>
      </c>
      <c r="C196" s="3" t="s">
        <v>0</v>
      </c>
      <c r="D196" s="13" t="s">
        <v>358</v>
      </c>
      <c r="E196" s="268"/>
      <c r="F196" s="268"/>
      <c r="G196" s="268"/>
      <c r="H196" s="268"/>
      <c r="I196" s="343">
        <v>2601</v>
      </c>
      <c r="J196" s="270"/>
      <c r="K196" s="343">
        <v>0</v>
      </c>
      <c r="L196" s="270"/>
      <c r="M196" s="343">
        <v>2601</v>
      </c>
      <c r="N196" s="267" t="s">
        <v>359</v>
      </c>
    </row>
    <row r="197" spans="1:14" x14ac:dyDescent="0.2">
      <c r="A197" s="28" t="s">
        <v>1337</v>
      </c>
      <c r="B197" s="13" t="s">
        <v>360</v>
      </c>
      <c r="C197" s="3" t="s">
        <v>0</v>
      </c>
      <c r="D197" s="13" t="s">
        <v>361</v>
      </c>
      <c r="E197" s="268"/>
      <c r="F197" s="268"/>
      <c r="G197" s="268"/>
      <c r="H197" s="268"/>
      <c r="I197" s="343">
        <v>836.11</v>
      </c>
      <c r="J197" s="270"/>
      <c r="K197" s="343">
        <v>0</v>
      </c>
      <c r="L197" s="270"/>
      <c r="M197" s="343">
        <v>836.11</v>
      </c>
      <c r="N197" s="267" t="s">
        <v>362</v>
      </c>
    </row>
    <row r="198" spans="1:14" x14ac:dyDescent="0.2">
      <c r="A198" s="28" t="s">
        <v>1338</v>
      </c>
      <c r="B198" s="13" t="s">
        <v>363</v>
      </c>
      <c r="C198" s="3" t="s">
        <v>0</v>
      </c>
      <c r="D198" s="13" t="s">
        <v>364</v>
      </c>
      <c r="E198" s="268"/>
      <c r="F198" s="268"/>
      <c r="G198" s="268"/>
      <c r="H198" s="268"/>
      <c r="I198" s="343">
        <v>1368.15</v>
      </c>
      <c r="J198" s="270"/>
      <c r="K198" s="343">
        <v>0</v>
      </c>
      <c r="L198" s="270"/>
      <c r="M198" s="343">
        <v>1368.15</v>
      </c>
      <c r="N198" s="267" t="s">
        <v>348</v>
      </c>
    </row>
    <row r="199" spans="1:14" x14ac:dyDescent="0.2">
      <c r="A199" s="15" t="s">
        <v>0</v>
      </c>
      <c r="B199" s="16" t="s">
        <v>0</v>
      </c>
      <c r="C199" s="3" t="s">
        <v>0</v>
      </c>
      <c r="D199" s="16" t="s">
        <v>0</v>
      </c>
      <c r="E199" s="271"/>
      <c r="F199" s="271"/>
      <c r="G199" s="271"/>
      <c r="H199" s="271"/>
      <c r="I199" s="340"/>
      <c r="J199" s="271"/>
      <c r="K199" s="340"/>
      <c r="L199" s="271"/>
      <c r="M199" s="340"/>
      <c r="N199" s="267"/>
    </row>
    <row r="200" spans="1:14" x14ac:dyDescent="0.2">
      <c r="A200" s="9" t="s">
        <v>1339</v>
      </c>
      <c r="B200" s="10" t="s">
        <v>381</v>
      </c>
      <c r="C200" s="3" t="s">
        <v>0</v>
      </c>
      <c r="D200" s="10" t="s">
        <v>382</v>
      </c>
      <c r="E200" s="11"/>
      <c r="F200" s="11"/>
      <c r="G200" s="11"/>
      <c r="H200" s="11"/>
      <c r="I200" s="342">
        <v>476391.49</v>
      </c>
      <c r="J200" s="266"/>
      <c r="K200" s="342">
        <v>12743.51</v>
      </c>
      <c r="L200" s="266"/>
      <c r="M200" s="342">
        <v>463647.98</v>
      </c>
      <c r="N200" s="267">
        <v>0</v>
      </c>
    </row>
    <row r="201" spans="1:14" x14ac:dyDescent="0.2">
      <c r="A201" s="9" t="s">
        <v>1340</v>
      </c>
      <c r="B201" s="10" t="s">
        <v>383</v>
      </c>
      <c r="C201" s="3" t="s">
        <v>0</v>
      </c>
      <c r="D201" s="10" t="s">
        <v>382</v>
      </c>
      <c r="E201" s="11"/>
      <c r="F201" s="11"/>
      <c r="G201" s="11"/>
      <c r="H201" s="11"/>
      <c r="I201" s="342">
        <v>476391.49</v>
      </c>
      <c r="J201" s="266"/>
      <c r="K201" s="342">
        <v>12743.51</v>
      </c>
      <c r="L201" s="266"/>
      <c r="M201" s="342">
        <v>463647.98</v>
      </c>
      <c r="N201" s="267">
        <v>0</v>
      </c>
    </row>
    <row r="202" spans="1:14" x14ac:dyDescent="0.2">
      <c r="A202" s="9" t="s">
        <v>1341</v>
      </c>
      <c r="B202" s="10" t="s">
        <v>384</v>
      </c>
      <c r="C202" s="3" t="s">
        <v>0</v>
      </c>
      <c r="D202" s="10" t="s">
        <v>382</v>
      </c>
      <c r="E202" s="11"/>
      <c r="F202" s="11"/>
      <c r="G202" s="11"/>
      <c r="H202" s="11"/>
      <c r="I202" s="342">
        <v>476391.49</v>
      </c>
      <c r="J202" s="266"/>
      <c r="K202" s="342">
        <v>12743.51</v>
      </c>
      <c r="L202" s="266"/>
      <c r="M202" s="342">
        <v>463647.98</v>
      </c>
      <c r="N202" s="267">
        <v>0</v>
      </c>
    </row>
    <row r="203" spans="1:14" x14ac:dyDescent="0.2">
      <c r="A203" s="9" t="s">
        <v>1342</v>
      </c>
      <c r="B203" s="10" t="s">
        <v>385</v>
      </c>
      <c r="C203" s="3" t="s">
        <v>0</v>
      </c>
      <c r="D203" s="10" t="s">
        <v>386</v>
      </c>
      <c r="E203" s="11"/>
      <c r="F203" s="11"/>
      <c r="G203" s="11"/>
      <c r="H203" s="11"/>
      <c r="I203" s="342">
        <v>402246.69</v>
      </c>
      <c r="J203" s="266"/>
      <c r="K203" s="342">
        <v>0</v>
      </c>
      <c r="L203" s="266"/>
      <c r="M203" s="342">
        <v>402246.69</v>
      </c>
      <c r="N203" s="267">
        <v>0</v>
      </c>
    </row>
    <row r="204" spans="1:14" x14ac:dyDescent="0.2">
      <c r="A204" s="28" t="s">
        <v>1343</v>
      </c>
      <c r="B204" s="13" t="s">
        <v>387</v>
      </c>
      <c r="C204" s="3" t="s">
        <v>0</v>
      </c>
      <c r="D204" s="13" t="s">
        <v>388</v>
      </c>
      <c r="E204" s="268"/>
      <c r="F204" s="268"/>
      <c r="G204" s="268"/>
      <c r="H204" s="268"/>
      <c r="I204" s="343">
        <v>395000</v>
      </c>
      <c r="J204" s="270"/>
      <c r="K204" s="343">
        <v>0</v>
      </c>
      <c r="L204" s="270"/>
      <c r="M204" s="343">
        <v>395000</v>
      </c>
      <c r="N204" s="267" t="s">
        <v>389</v>
      </c>
    </row>
    <row r="205" spans="1:14" x14ac:dyDescent="0.2">
      <c r="A205" s="28" t="s">
        <v>1344</v>
      </c>
      <c r="B205" s="13" t="s">
        <v>390</v>
      </c>
      <c r="C205" s="3" t="s">
        <v>0</v>
      </c>
      <c r="D205" s="13" t="s">
        <v>391</v>
      </c>
      <c r="E205" s="268"/>
      <c r="F205" s="268"/>
      <c r="G205" s="268"/>
      <c r="H205" s="268"/>
      <c r="I205" s="343">
        <v>5275.44</v>
      </c>
      <c r="J205" s="270"/>
      <c r="K205" s="343">
        <v>0</v>
      </c>
      <c r="L205" s="270"/>
      <c r="M205" s="343">
        <v>5275.44</v>
      </c>
      <c r="N205" s="267" t="s">
        <v>392</v>
      </c>
    </row>
    <row r="206" spans="1:14" x14ac:dyDescent="0.2">
      <c r="A206" s="28" t="s">
        <v>1345</v>
      </c>
      <c r="B206" s="13" t="s">
        <v>393</v>
      </c>
      <c r="C206" s="3" t="s">
        <v>0</v>
      </c>
      <c r="D206" s="13" t="s">
        <v>394</v>
      </c>
      <c r="E206" s="268"/>
      <c r="F206" s="268"/>
      <c r="G206" s="268"/>
      <c r="H206" s="268"/>
      <c r="I206" s="343">
        <v>1971.25</v>
      </c>
      <c r="J206" s="270"/>
      <c r="K206" s="343">
        <v>0</v>
      </c>
      <c r="L206" s="270"/>
      <c r="M206" s="343">
        <v>1971.25</v>
      </c>
      <c r="N206" s="267" t="s">
        <v>395</v>
      </c>
    </row>
    <row r="207" spans="1:14" x14ac:dyDescent="0.2">
      <c r="A207" s="15" t="s">
        <v>0</v>
      </c>
      <c r="B207" s="16" t="s">
        <v>0</v>
      </c>
      <c r="C207" s="3" t="s">
        <v>0</v>
      </c>
      <c r="D207" s="16" t="s">
        <v>0</v>
      </c>
      <c r="E207" s="271"/>
      <c r="F207" s="271"/>
      <c r="G207" s="271"/>
      <c r="H207" s="271"/>
      <c r="I207" s="340"/>
      <c r="J207" s="271"/>
      <c r="K207" s="340"/>
      <c r="L207" s="271"/>
      <c r="M207" s="340"/>
      <c r="N207" s="267"/>
    </row>
    <row r="208" spans="1:14" x14ac:dyDescent="0.2">
      <c r="A208" s="9" t="s">
        <v>1346</v>
      </c>
      <c r="B208" s="10" t="s">
        <v>401</v>
      </c>
      <c r="C208" s="3" t="s">
        <v>0</v>
      </c>
      <c r="D208" s="10" t="s">
        <v>402</v>
      </c>
      <c r="E208" s="11"/>
      <c r="F208" s="11"/>
      <c r="G208" s="11"/>
      <c r="H208" s="11"/>
      <c r="I208" s="342">
        <v>1483.77</v>
      </c>
      <c r="J208" s="266"/>
      <c r="K208" s="342">
        <v>0</v>
      </c>
      <c r="L208" s="266"/>
      <c r="M208" s="342">
        <v>1483.77</v>
      </c>
      <c r="N208" s="267" t="s">
        <v>403</v>
      </c>
    </row>
    <row r="209" spans="1:14" x14ac:dyDescent="0.2">
      <c r="A209" s="28" t="s">
        <v>1347</v>
      </c>
      <c r="B209" s="13" t="s">
        <v>404</v>
      </c>
      <c r="C209" s="3" t="s">
        <v>0</v>
      </c>
      <c r="D209" s="13" t="s">
        <v>405</v>
      </c>
      <c r="E209" s="268"/>
      <c r="F209" s="268"/>
      <c r="G209" s="268"/>
      <c r="H209" s="268"/>
      <c r="I209" s="343">
        <v>1483.77</v>
      </c>
      <c r="J209" s="270"/>
      <c r="K209" s="343">
        <v>0</v>
      </c>
      <c r="L209" s="270"/>
      <c r="M209" s="343">
        <v>1483.77</v>
      </c>
      <c r="N209" s="267" t="e">
        <v>#N/A</v>
      </c>
    </row>
    <row r="210" spans="1:14" x14ac:dyDescent="0.2">
      <c r="A210" s="15" t="s">
        <v>0</v>
      </c>
      <c r="B210" s="16" t="s">
        <v>0</v>
      </c>
      <c r="C210" s="3" t="s">
        <v>0</v>
      </c>
      <c r="D210" s="16" t="s">
        <v>0</v>
      </c>
      <c r="E210" s="271"/>
      <c r="F210" s="271"/>
      <c r="G210" s="271"/>
      <c r="H210" s="271"/>
      <c r="I210" s="340"/>
      <c r="J210" s="271"/>
      <c r="K210" s="340"/>
      <c r="L210" s="271"/>
      <c r="M210" s="340"/>
      <c r="N210" s="267"/>
    </row>
    <row r="211" spans="1:14" x14ac:dyDescent="0.2">
      <c r="A211" s="9" t="s">
        <v>1348</v>
      </c>
      <c r="B211" s="10" t="s">
        <v>410</v>
      </c>
      <c r="C211" s="3" t="s">
        <v>0</v>
      </c>
      <c r="D211" s="10" t="s">
        <v>411</v>
      </c>
      <c r="E211" s="11"/>
      <c r="F211" s="11"/>
      <c r="G211" s="11"/>
      <c r="H211" s="11"/>
      <c r="I211" s="342">
        <v>3669.48</v>
      </c>
      <c r="J211" s="266"/>
      <c r="K211" s="342">
        <v>0</v>
      </c>
      <c r="L211" s="266"/>
      <c r="M211" s="342">
        <v>3669.48</v>
      </c>
      <c r="N211" s="267" t="s">
        <v>412</v>
      </c>
    </row>
    <row r="212" spans="1:14" x14ac:dyDescent="0.2">
      <c r="A212" s="28" t="s">
        <v>1349</v>
      </c>
      <c r="B212" s="13" t="s">
        <v>413</v>
      </c>
      <c r="C212" s="3" t="s">
        <v>0</v>
      </c>
      <c r="D212" s="13" t="s">
        <v>414</v>
      </c>
      <c r="E212" s="268"/>
      <c r="F212" s="268"/>
      <c r="G212" s="268"/>
      <c r="H212" s="268"/>
      <c r="I212" s="343">
        <v>744.3</v>
      </c>
      <c r="J212" s="270"/>
      <c r="K212" s="343">
        <v>0</v>
      </c>
      <c r="L212" s="270"/>
      <c r="M212" s="343">
        <v>744.3</v>
      </c>
      <c r="N212" s="267">
        <v>0</v>
      </c>
    </row>
    <row r="213" spans="1:14" x14ac:dyDescent="0.2">
      <c r="A213" s="28" t="s">
        <v>1350</v>
      </c>
      <c r="B213" s="13" t="s">
        <v>415</v>
      </c>
      <c r="C213" s="3" t="s">
        <v>0</v>
      </c>
      <c r="D213" s="13" t="s">
        <v>416</v>
      </c>
      <c r="E213" s="268"/>
      <c r="F213" s="268"/>
      <c r="G213" s="268"/>
      <c r="H213" s="268"/>
      <c r="I213" s="343">
        <v>876</v>
      </c>
      <c r="J213" s="270"/>
      <c r="K213" s="343">
        <v>0</v>
      </c>
      <c r="L213" s="270"/>
      <c r="M213" s="343">
        <v>876</v>
      </c>
      <c r="N213" s="267" t="e">
        <v>#N/A</v>
      </c>
    </row>
    <row r="214" spans="1:14" x14ac:dyDescent="0.2">
      <c r="A214" s="28" t="s">
        <v>1351</v>
      </c>
      <c r="B214" s="13" t="s">
        <v>1352</v>
      </c>
      <c r="C214" s="3" t="s">
        <v>0</v>
      </c>
      <c r="D214" s="13" t="s">
        <v>1353</v>
      </c>
      <c r="E214" s="268"/>
      <c r="F214" s="268"/>
      <c r="G214" s="268"/>
      <c r="H214" s="268"/>
      <c r="I214" s="343">
        <v>504.82</v>
      </c>
      <c r="J214" s="270"/>
      <c r="K214" s="343">
        <v>0</v>
      </c>
      <c r="L214" s="270"/>
      <c r="M214" s="343">
        <v>504.82</v>
      </c>
      <c r="N214" s="267" t="e">
        <v>#N/A</v>
      </c>
    </row>
    <row r="215" spans="1:14" x14ac:dyDescent="0.2">
      <c r="A215" s="28" t="s">
        <v>1354</v>
      </c>
      <c r="B215" s="13" t="s">
        <v>1355</v>
      </c>
      <c r="C215" s="3" t="s">
        <v>0</v>
      </c>
      <c r="D215" s="13" t="s">
        <v>1356</v>
      </c>
      <c r="E215" s="268"/>
      <c r="F215" s="268"/>
      <c r="G215" s="268"/>
      <c r="H215" s="268"/>
      <c r="I215" s="343">
        <v>1544.36</v>
      </c>
      <c r="J215" s="270"/>
      <c r="K215" s="343">
        <v>0</v>
      </c>
      <c r="L215" s="270"/>
      <c r="M215" s="343">
        <v>1544.36</v>
      </c>
      <c r="N215" s="267" t="e">
        <v>#N/A</v>
      </c>
    </row>
    <row r="216" spans="1:14" x14ac:dyDescent="0.2">
      <c r="A216" s="15" t="s">
        <v>0</v>
      </c>
      <c r="B216" s="16" t="s">
        <v>0</v>
      </c>
      <c r="C216" s="3" t="s">
        <v>0</v>
      </c>
      <c r="D216" s="16" t="s">
        <v>0</v>
      </c>
      <c r="E216" s="271"/>
      <c r="F216" s="271"/>
      <c r="G216" s="271"/>
      <c r="H216" s="271"/>
      <c r="I216" s="340"/>
      <c r="J216" s="271"/>
      <c r="K216" s="340"/>
      <c r="L216" s="271"/>
      <c r="M216" s="340"/>
      <c r="N216" s="267"/>
    </row>
    <row r="217" spans="1:14" x14ac:dyDescent="0.2">
      <c r="A217" s="9" t="s">
        <v>1357</v>
      </c>
      <c r="B217" s="10" t="s">
        <v>417</v>
      </c>
      <c r="C217" s="3" t="s">
        <v>0</v>
      </c>
      <c r="D217" s="10" t="s">
        <v>418</v>
      </c>
      <c r="E217" s="11"/>
      <c r="F217" s="11"/>
      <c r="G217" s="11"/>
      <c r="H217" s="11"/>
      <c r="I217" s="342">
        <v>56095.98</v>
      </c>
      <c r="J217" s="266"/>
      <c r="K217" s="342">
        <v>12743.51</v>
      </c>
      <c r="L217" s="266"/>
      <c r="M217" s="342">
        <v>43352.47</v>
      </c>
      <c r="N217" s="267" t="s">
        <v>421</v>
      </c>
    </row>
    <row r="218" spans="1:14" x14ac:dyDescent="0.2">
      <c r="A218" s="28" t="s">
        <v>1358</v>
      </c>
      <c r="B218" s="13" t="s">
        <v>419</v>
      </c>
      <c r="C218" s="3" t="s">
        <v>0</v>
      </c>
      <c r="D218" s="13" t="s">
        <v>420</v>
      </c>
      <c r="E218" s="268"/>
      <c r="F218" s="268"/>
      <c r="G218" s="268"/>
      <c r="H218" s="268"/>
      <c r="I218" s="343">
        <v>666.87</v>
      </c>
      <c r="J218" s="270"/>
      <c r="K218" s="343">
        <v>0</v>
      </c>
      <c r="L218" s="270"/>
      <c r="M218" s="343">
        <v>666.87</v>
      </c>
      <c r="N218" s="267">
        <v>0</v>
      </c>
    </row>
    <row r="219" spans="1:14" x14ac:dyDescent="0.2">
      <c r="A219" s="28" t="s">
        <v>1359</v>
      </c>
      <c r="B219" s="13" t="s">
        <v>422</v>
      </c>
      <c r="C219" s="3" t="s">
        <v>0</v>
      </c>
      <c r="D219" s="13" t="s">
        <v>423</v>
      </c>
      <c r="E219" s="268"/>
      <c r="F219" s="268"/>
      <c r="G219" s="268"/>
      <c r="H219" s="268"/>
      <c r="I219" s="343">
        <v>31253.96</v>
      </c>
      <c r="J219" s="270"/>
      <c r="K219" s="343">
        <v>12743.51</v>
      </c>
      <c r="L219" s="270"/>
      <c r="M219" s="343">
        <v>18510.45</v>
      </c>
      <c r="N219" s="267">
        <v>0</v>
      </c>
    </row>
    <row r="220" spans="1:14" x14ac:dyDescent="0.2">
      <c r="A220" s="28" t="s">
        <v>1360</v>
      </c>
      <c r="B220" s="13" t="s">
        <v>1361</v>
      </c>
      <c r="C220" s="3" t="s">
        <v>0</v>
      </c>
      <c r="D220" s="13" t="s">
        <v>1362</v>
      </c>
      <c r="E220" s="268"/>
      <c r="F220" s="268"/>
      <c r="G220" s="268"/>
      <c r="H220" s="268"/>
      <c r="I220" s="343">
        <v>68.08</v>
      </c>
      <c r="J220" s="270"/>
      <c r="K220" s="343">
        <v>0</v>
      </c>
      <c r="L220" s="270"/>
      <c r="M220" s="343">
        <v>68.08</v>
      </c>
      <c r="N220" s="267" t="e">
        <v>#N/A</v>
      </c>
    </row>
    <row r="221" spans="1:14" x14ac:dyDescent="0.2">
      <c r="A221" s="28" t="s">
        <v>1363</v>
      </c>
      <c r="B221" s="13" t="s">
        <v>424</v>
      </c>
      <c r="C221" s="3" t="s">
        <v>0</v>
      </c>
      <c r="D221" s="13" t="s">
        <v>425</v>
      </c>
      <c r="E221" s="268"/>
      <c r="F221" s="268"/>
      <c r="G221" s="268"/>
      <c r="H221" s="268"/>
      <c r="I221" s="343">
        <v>5646.16</v>
      </c>
      <c r="J221" s="270"/>
      <c r="K221" s="343">
        <v>0</v>
      </c>
      <c r="L221" s="270"/>
      <c r="M221" s="343">
        <v>5646.16</v>
      </c>
      <c r="N221" s="267">
        <v>0</v>
      </c>
    </row>
    <row r="222" spans="1:14" x14ac:dyDescent="0.2">
      <c r="A222" s="28" t="s">
        <v>1364</v>
      </c>
      <c r="B222" s="13" t="s">
        <v>426</v>
      </c>
      <c r="C222" s="3" t="s">
        <v>0</v>
      </c>
      <c r="D222" s="13" t="s">
        <v>427</v>
      </c>
      <c r="E222" s="268"/>
      <c r="F222" s="268"/>
      <c r="G222" s="268"/>
      <c r="H222" s="268"/>
      <c r="I222" s="343">
        <v>4042.02</v>
      </c>
      <c r="J222" s="270"/>
      <c r="K222" s="343">
        <v>0</v>
      </c>
      <c r="L222" s="270"/>
      <c r="M222" s="343">
        <v>4042.02</v>
      </c>
      <c r="N222" s="267">
        <v>0</v>
      </c>
    </row>
    <row r="223" spans="1:14" x14ac:dyDescent="0.2">
      <c r="A223" s="28" t="s">
        <v>1365</v>
      </c>
      <c r="B223" s="13" t="s">
        <v>428</v>
      </c>
      <c r="C223" s="3" t="s">
        <v>0</v>
      </c>
      <c r="D223" s="13" t="s">
        <v>429</v>
      </c>
      <c r="E223" s="268"/>
      <c r="F223" s="268"/>
      <c r="G223" s="268"/>
      <c r="H223" s="268"/>
      <c r="I223" s="343">
        <v>1110.04</v>
      </c>
      <c r="J223" s="270"/>
      <c r="K223" s="343">
        <v>0</v>
      </c>
      <c r="L223" s="270"/>
      <c r="M223" s="343">
        <v>1110.04</v>
      </c>
      <c r="N223" s="267">
        <v>0</v>
      </c>
    </row>
    <row r="224" spans="1:14" x14ac:dyDescent="0.2">
      <c r="A224" s="28" t="s">
        <v>1366</v>
      </c>
      <c r="B224" s="13" t="s">
        <v>430</v>
      </c>
      <c r="C224" s="3" t="s">
        <v>0</v>
      </c>
      <c r="D224" s="13" t="s">
        <v>431</v>
      </c>
      <c r="E224" s="268"/>
      <c r="F224" s="268"/>
      <c r="G224" s="268"/>
      <c r="H224" s="268"/>
      <c r="I224" s="343">
        <v>13308.85</v>
      </c>
      <c r="J224" s="270"/>
      <c r="K224" s="343">
        <v>0</v>
      </c>
      <c r="L224" s="270"/>
      <c r="M224" s="343">
        <v>13308.85</v>
      </c>
      <c r="N224" s="267" t="e">
        <v>#N/A</v>
      </c>
    </row>
    <row r="225" spans="1:14" x14ac:dyDescent="0.2">
      <c r="A225" s="15" t="s">
        <v>0</v>
      </c>
      <c r="B225" s="16" t="s">
        <v>0</v>
      </c>
      <c r="C225" s="3" t="s">
        <v>0</v>
      </c>
      <c r="D225" s="16" t="s">
        <v>0</v>
      </c>
      <c r="E225" s="271"/>
      <c r="F225" s="271"/>
      <c r="G225" s="271"/>
      <c r="H225" s="271"/>
      <c r="I225" s="340"/>
      <c r="J225" s="271"/>
      <c r="K225" s="340"/>
      <c r="L225" s="271"/>
      <c r="M225" s="340"/>
      <c r="N225" s="267"/>
    </row>
    <row r="226" spans="1:14" x14ac:dyDescent="0.2">
      <c r="A226" s="9" t="s">
        <v>1367</v>
      </c>
      <c r="B226" s="10" t="s">
        <v>434</v>
      </c>
      <c r="C226" s="3" t="s">
        <v>0</v>
      </c>
      <c r="D226" s="10" t="s">
        <v>435</v>
      </c>
      <c r="E226" s="11"/>
      <c r="F226" s="11"/>
      <c r="G226" s="11"/>
      <c r="H226" s="11"/>
      <c r="I226" s="342">
        <v>8557.41</v>
      </c>
      <c r="J226" s="266"/>
      <c r="K226" s="342">
        <v>0</v>
      </c>
      <c r="L226" s="266"/>
      <c r="M226" s="342">
        <v>8557.41</v>
      </c>
      <c r="N226" s="267" t="s">
        <v>436</v>
      </c>
    </row>
    <row r="227" spans="1:14" x14ac:dyDescent="0.2">
      <c r="A227" s="28" t="s">
        <v>1368</v>
      </c>
      <c r="B227" s="13" t="s">
        <v>437</v>
      </c>
      <c r="C227" s="3" t="s">
        <v>0</v>
      </c>
      <c r="D227" s="13" t="s">
        <v>438</v>
      </c>
      <c r="E227" s="268"/>
      <c r="F227" s="268"/>
      <c r="G227" s="268"/>
      <c r="H227" s="268"/>
      <c r="I227" s="343">
        <v>179.06</v>
      </c>
      <c r="J227" s="270"/>
      <c r="K227" s="343">
        <v>0</v>
      </c>
      <c r="L227" s="270"/>
      <c r="M227" s="343">
        <v>179.06</v>
      </c>
      <c r="N227" s="267" t="e">
        <v>#N/A</v>
      </c>
    </row>
    <row r="228" spans="1:14" x14ac:dyDescent="0.2">
      <c r="A228" s="28" t="s">
        <v>1369</v>
      </c>
      <c r="B228" s="13" t="s">
        <v>439</v>
      </c>
      <c r="C228" s="3" t="s">
        <v>0</v>
      </c>
      <c r="D228" s="13" t="s">
        <v>440</v>
      </c>
      <c r="E228" s="268"/>
      <c r="F228" s="268"/>
      <c r="G228" s="268"/>
      <c r="H228" s="268"/>
      <c r="I228" s="343">
        <v>30</v>
      </c>
      <c r="J228" s="270"/>
      <c r="K228" s="343">
        <v>0</v>
      </c>
      <c r="L228" s="270"/>
      <c r="M228" s="343">
        <v>30</v>
      </c>
      <c r="N228" s="267" t="e">
        <v>#N/A</v>
      </c>
    </row>
    <row r="229" spans="1:14" x14ac:dyDescent="0.2">
      <c r="A229" s="28" t="s">
        <v>1370</v>
      </c>
      <c r="B229" s="13" t="s">
        <v>1371</v>
      </c>
      <c r="C229" s="3" t="s">
        <v>0</v>
      </c>
      <c r="D229" s="13" t="s">
        <v>1372</v>
      </c>
      <c r="E229" s="268"/>
      <c r="F229" s="268"/>
      <c r="G229" s="268"/>
      <c r="H229" s="268"/>
      <c r="I229" s="343">
        <v>451.8</v>
      </c>
      <c r="J229" s="270"/>
      <c r="K229" s="343">
        <v>0</v>
      </c>
      <c r="L229" s="270"/>
      <c r="M229" s="343">
        <v>451.8</v>
      </c>
      <c r="N229" s="267" t="e">
        <v>#N/A</v>
      </c>
    </row>
    <row r="230" spans="1:14" x14ac:dyDescent="0.2">
      <c r="A230" s="28" t="s">
        <v>1373</v>
      </c>
      <c r="B230" s="13" t="s">
        <v>1374</v>
      </c>
      <c r="C230" s="3" t="s">
        <v>0</v>
      </c>
      <c r="D230" s="13" t="s">
        <v>1375</v>
      </c>
      <c r="E230" s="268"/>
      <c r="F230" s="268"/>
      <c r="G230" s="268"/>
      <c r="H230" s="268"/>
      <c r="I230" s="343">
        <v>596.71</v>
      </c>
      <c r="J230" s="270"/>
      <c r="K230" s="343">
        <v>0</v>
      </c>
      <c r="L230" s="270"/>
      <c r="M230" s="343">
        <v>596.71</v>
      </c>
      <c r="N230" s="267" t="e">
        <v>#N/A</v>
      </c>
    </row>
    <row r="231" spans="1:14" x14ac:dyDescent="0.2">
      <c r="A231" s="28" t="s">
        <v>1376</v>
      </c>
      <c r="B231" s="13" t="s">
        <v>441</v>
      </c>
      <c r="C231" s="3" t="s">
        <v>0</v>
      </c>
      <c r="D231" s="13" t="s">
        <v>442</v>
      </c>
      <c r="E231" s="268"/>
      <c r="F231" s="268"/>
      <c r="G231" s="268"/>
      <c r="H231" s="268"/>
      <c r="I231" s="343">
        <v>0.56000000000000005</v>
      </c>
      <c r="J231" s="270"/>
      <c r="K231" s="343">
        <v>0</v>
      </c>
      <c r="L231" s="270"/>
      <c r="M231" s="343">
        <v>0.56000000000000005</v>
      </c>
      <c r="N231" s="267" t="e">
        <v>#N/A</v>
      </c>
    </row>
    <row r="232" spans="1:14" x14ac:dyDescent="0.2">
      <c r="A232" s="28" t="s">
        <v>1377</v>
      </c>
      <c r="B232" s="13" t="s">
        <v>443</v>
      </c>
      <c r="C232" s="3" t="s">
        <v>0</v>
      </c>
      <c r="D232" s="13" t="s">
        <v>444</v>
      </c>
      <c r="E232" s="268"/>
      <c r="F232" s="268"/>
      <c r="G232" s="268"/>
      <c r="H232" s="268"/>
      <c r="I232" s="343">
        <v>429.18</v>
      </c>
      <c r="J232" s="270"/>
      <c r="K232" s="343">
        <v>0</v>
      </c>
      <c r="L232" s="270"/>
      <c r="M232" s="343">
        <v>429.18</v>
      </c>
      <c r="N232" s="267" t="e">
        <v>#N/A</v>
      </c>
    </row>
    <row r="233" spans="1:14" x14ac:dyDescent="0.2">
      <c r="A233" s="28" t="s">
        <v>1378</v>
      </c>
      <c r="B233" s="13" t="s">
        <v>1379</v>
      </c>
      <c r="C233" s="3" t="s">
        <v>0</v>
      </c>
      <c r="D233" s="13" t="s">
        <v>1380</v>
      </c>
      <c r="E233" s="268"/>
      <c r="F233" s="268"/>
      <c r="G233" s="268"/>
      <c r="H233" s="268"/>
      <c r="I233" s="343">
        <v>233.9</v>
      </c>
      <c r="J233" s="270"/>
      <c r="K233" s="343">
        <v>0</v>
      </c>
      <c r="L233" s="270"/>
      <c r="M233" s="343">
        <v>233.9</v>
      </c>
      <c r="N233" s="267" t="e">
        <v>#N/A</v>
      </c>
    </row>
    <row r="234" spans="1:14" x14ac:dyDescent="0.2">
      <c r="A234" s="28" t="s">
        <v>1381</v>
      </c>
      <c r="B234" s="13" t="s">
        <v>449</v>
      </c>
      <c r="C234" s="3" t="s">
        <v>0</v>
      </c>
      <c r="D234" s="13" t="s">
        <v>450</v>
      </c>
      <c r="E234" s="268"/>
      <c r="F234" s="268"/>
      <c r="G234" s="268"/>
      <c r="H234" s="268"/>
      <c r="I234" s="343">
        <v>5126.2</v>
      </c>
      <c r="J234" s="270"/>
      <c r="K234" s="343">
        <v>0</v>
      </c>
      <c r="L234" s="270"/>
      <c r="M234" s="343">
        <v>5126.2</v>
      </c>
      <c r="N234" s="267" t="e">
        <v>#N/A</v>
      </c>
    </row>
    <row r="235" spans="1:14" x14ac:dyDescent="0.2">
      <c r="A235" s="28" t="s">
        <v>1382</v>
      </c>
      <c r="B235" s="13" t="s">
        <v>1383</v>
      </c>
      <c r="C235" s="3" t="s">
        <v>0</v>
      </c>
      <c r="D235" s="13" t="s">
        <v>1384</v>
      </c>
      <c r="E235" s="268"/>
      <c r="F235" s="268"/>
      <c r="G235" s="268"/>
      <c r="H235" s="268"/>
      <c r="I235" s="343">
        <v>10</v>
      </c>
      <c r="J235" s="270"/>
      <c r="K235" s="343">
        <v>0</v>
      </c>
      <c r="L235" s="270"/>
      <c r="M235" s="343">
        <v>10</v>
      </c>
      <c r="N235" s="267" t="e">
        <v>#N/A</v>
      </c>
    </row>
    <row r="236" spans="1:14" x14ac:dyDescent="0.2">
      <c r="A236" s="28" t="s">
        <v>1385</v>
      </c>
      <c r="B236" s="13" t="s">
        <v>451</v>
      </c>
      <c r="C236" s="3" t="s">
        <v>0</v>
      </c>
      <c r="D236" s="13" t="s">
        <v>452</v>
      </c>
      <c r="E236" s="268"/>
      <c r="F236" s="268"/>
      <c r="G236" s="268"/>
      <c r="H236" s="268"/>
      <c r="I236" s="343">
        <v>1500</v>
      </c>
      <c r="J236" s="270"/>
      <c r="K236" s="343">
        <v>0</v>
      </c>
      <c r="L236" s="270"/>
      <c r="M236" s="343">
        <v>1500</v>
      </c>
      <c r="N236" s="267">
        <v>0</v>
      </c>
    </row>
    <row r="237" spans="1:14" x14ac:dyDescent="0.2">
      <c r="A237" s="15" t="s">
        <v>0</v>
      </c>
      <c r="B237" s="16" t="s">
        <v>0</v>
      </c>
      <c r="C237" s="3" t="s">
        <v>0</v>
      </c>
      <c r="D237" s="16" t="s">
        <v>0</v>
      </c>
      <c r="E237" s="271"/>
      <c r="F237" s="271"/>
      <c r="G237" s="271"/>
      <c r="H237" s="271"/>
      <c r="I237" s="340"/>
      <c r="J237" s="271"/>
      <c r="K237" s="340"/>
      <c r="L237" s="271"/>
      <c r="M237" s="340"/>
      <c r="N237" s="267"/>
    </row>
    <row r="238" spans="1:14" x14ac:dyDescent="0.2">
      <c r="A238" s="9" t="s">
        <v>1386</v>
      </c>
      <c r="B238" s="10" t="s">
        <v>453</v>
      </c>
      <c r="C238" s="3" t="s">
        <v>0</v>
      </c>
      <c r="D238" s="10" t="s">
        <v>454</v>
      </c>
      <c r="E238" s="11"/>
      <c r="F238" s="11"/>
      <c r="G238" s="11"/>
      <c r="H238" s="11"/>
      <c r="I238" s="342">
        <v>4131.26</v>
      </c>
      <c r="J238" s="266"/>
      <c r="K238" s="342">
        <v>0</v>
      </c>
      <c r="L238" s="266"/>
      <c r="M238" s="342">
        <v>4131.26</v>
      </c>
      <c r="N238" s="267" t="s">
        <v>455</v>
      </c>
    </row>
    <row r="239" spans="1:14" x14ac:dyDescent="0.2">
      <c r="A239" s="28" t="s">
        <v>1387</v>
      </c>
      <c r="B239" s="13" t="s">
        <v>456</v>
      </c>
      <c r="C239" s="3" t="s">
        <v>0</v>
      </c>
      <c r="D239" s="13" t="s">
        <v>457</v>
      </c>
      <c r="E239" s="268"/>
      <c r="F239" s="268"/>
      <c r="G239" s="268"/>
      <c r="H239" s="268"/>
      <c r="I239" s="343">
        <v>4131.26</v>
      </c>
      <c r="J239" s="270"/>
      <c r="K239" s="343">
        <v>0</v>
      </c>
      <c r="L239" s="270"/>
      <c r="M239" s="343">
        <v>4131.26</v>
      </c>
      <c r="N239" s="267" t="e">
        <v>#N/A</v>
      </c>
    </row>
    <row r="240" spans="1:14" x14ac:dyDescent="0.2">
      <c r="A240" s="15" t="s">
        <v>0</v>
      </c>
      <c r="B240" s="16" t="s">
        <v>0</v>
      </c>
      <c r="C240" s="3" t="s">
        <v>0</v>
      </c>
      <c r="D240" s="16" t="s">
        <v>0</v>
      </c>
      <c r="E240" s="271"/>
      <c r="F240" s="271"/>
      <c r="G240" s="271"/>
      <c r="H240" s="271"/>
      <c r="I240" s="340"/>
      <c r="J240" s="271"/>
      <c r="K240" s="340"/>
      <c r="L240" s="271"/>
      <c r="M240" s="340"/>
      <c r="N240" s="267"/>
    </row>
    <row r="241" spans="1:14" x14ac:dyDescent="0.2">
      <c r="A241" s="9" t="s">
        <v>1388</v>
      </c>
      <c r="B241" s="10" t="s">
        <v>458</v>
      </c>
      <c r="C241" s="3" t="s">
        <v>0</v>
      </c>
      <c r="D241" s="10" t="s">
        <v>459</v>
      </c>
      <c r="E241" s="11"/>
      <c r="F241" s="11"/>
      <c r="G241" s="11"/>
      <c r="H241" s="11"/>
      <c r="I241" s="342">
        <v>206.9</v>
      </c>
      <c r="J241" s="266"/>
      <c r="K241" s="342">
        <v>0</v>
      </c>
      <c r="L241" s="266"/>
      <c r="M241" s="342">
        <v>206.9</v>
      </c>
      <c r="N241" s="267" t="s">
        <v>950</v>
      </c>
    </row>
    <row r="242" spans="1:14" x14ac:dyDescent="0.2">
      <c r="A242" s="28" t="s">
        <v>1389</v>
      </c>
      <c r="B242" s="13" t="s">
        <v>461</v>
      </c>
      <c r="C242" s="3" t="s">
        <v>0</v>
      </c>
      <c r="D242" s="13" t="s">
        <v>462</v>
      </c>
      <c r="E242" s="268"/>
      <c r="F242" s="268"/>
      <c r="G242" s="268"/>
      <c r="H242" s="268"/>
      <c r="I242" s="343">
        <v>206.9</v>
      </c>
      <c r="J242" s="270"/>
      <c r="K242" s="343">
        <v>0</v>
      </c>
      <c r="L242" s="270"/>
      <c r="M242" s="343">
        <v>206.9</v>
      </c>
      <c r="N242" s="267">
        <v>0</v>
      </c>
    </row>
    <row r="243" spans="1:14" x14ac:dyDescent="0.2">
      <c r="A243" s="15" t="s">
        <v>0</v>
      </c>
      <c r="B243" s="16" t="s">
        <v>0</v>
      </c>
      <c r="C243" s="3" t="s">
        <v>0</v>
      </c>
      <c r="D243" s="16" t="s">
        <v>0</v>
      </c>
      <c r="E243" s="271"/>
      <c r="F243" s="271"/>
      <c r="G243" s="271"/>
      <c r="H243" s="271"/>
      <c r="I243" s="340"/>
      <c r="J243" s="271"/>
      <c r="K243" s="340"/>
      <c r="L243" s="271"/>
      <c r="M243" s="340"/>
      <c r="N243" s="267"/>
    </row>
    <row r="244" spans="1:14" x14ac:dyDescent="0.2">
      <c r="A244" s="9" t="s">
        <v>1390</v>
      </c>
      <c r="B244" s="10" t="s">
        <v>463</v>
      </c>
      <c r="C244" s="3" t="s">
        <v>0</v>
      </c>
      <c r="D244" s="10" t="s">
        <v>464</v>
      </c>
      <c r="E244" s="11"/>
      <c r="F244" s="11"/>
      <c r="G244" s="11"/>
      <c r="H244" s="11"/>
      <c r="I244" s="342">
        <v>67479.72</v>
      </c>
      <c r="J244" s="266"/>
      <c r="K244" s="342">
        <v>0</v>
      </c>
      <c r="L244" s="266"/>
      <c r="M244" s="342">
        <v>67479.72</v>
      </c>
      <c r="N244" s="267">
        <v>0</v>
      </c>
    </row>
    <row r="245" spans="1:14" x14ac:dyDescent="0.2">
      <c r="A245" s="9" t="s">
        <v>1391</v>
      </c>
      <c r="B245" s="10" t="s">
        <v>465</v>
      </c>
      <c r="C245" s="3" t="s">
        <v>0</v>
      </c>
      <c r="D245" s="10" t="s">
        <v>464</v>
      </c>
      <c r="E245" s="11"/>
      <c r="F245" s="11"/>
      <c r="G245" s="11"/>
      <c r="H245" s="11"/>
      <c r="I245" s="342">
        <v>67479.72</v>
      </c>
      <c r="J245" s="266"/>
      <c r="K245" s="342">
        <v>0</v>
      </c>
      <c r="L245" s="266"/>
      <c r="M245" s="342">
        <v>67479.72</v>
      </c>
      <c r="N245" s="267">
        <v>0</v>
      </c>
    </row>
    <row r="246" spans="1:14" x14ac:dyDescent="0.2">
      <c r="A246" s="9" t="s">
        <v>1392</v>
      </c>
      <c r="B246" s="10" t="s">
        <v>466</v>
      </c>
      <c r="C246" s="3" t="s">
        <v>0</v>
      </c>
      <c r="D246" s="10" t="s">
        <v>464</v>
      </c>
      <c r="E246" s="11"/>
      <c r="F246" s="11"/>
      <c r="G246" s="11"/>
      <c r="H246" s="11"/>
      <c r="I246" s="342">
        <v>67479.72</v>
      </c>
      <c r="J246" s="266"/>
      <c r="K246" s="342">
        <v>0</v>
      </c>
      <c r="L246" s="266"/>
      <c r="M246" s="342">
        <v>67479.72</v>
      </c>
      <c r="N246" s="267">
        <v>0</v>
      </c>
    </row>
    <row r="247" spans="1:14" x14ac:dyDescent="0.2">
      <c r="A247" s="9" t="s">
        <v>1393</v>
      </c>
      <c r="B247" s="10" t="s">
        <v>467</v>
      </c>
      <c r="C247" s="3" t="s">
        <v>0</v>
      </c>
      <c r="D247" s="10" t="s">
        <v>468</v>
      </c>
      <c r="E247" s="11"/>
      <c r="F247" s="11"/>
      <c r="G247" s="11"/>
      <c r="H247" s="11"/>
      <c r="I247" s="342">
        <v>46169.81</v>
      </c>
      <c r="J247" s="266"/>
      <c r="K247" s="342">
        <v>0</v>
      </c>
      <c r="L247" s="266"/>
      <c r="M247" s="342">
        <v>46169.81</v>
      </c>
      <c r="N247" s="267" t="s">
        <v>469</v>
      </c>
    </row>
    <row r="248" spans="1:14" x14ac:dyDescent="0.2">
      <c r="A248" s="28" t="s">
        <v>1394</v>
      </c>
      <c r="B248" s="13" t="s">
        <v>470</v>
      </c>
      <c r="C248" s="3" t="s">
        <v>0</v>
      </c>
      <c r="D248" s="13" t="s">
        <v>471</v>
      </c>
      <c r="E248" s="268"/>
      <c r="F248" s="268"/>
      <c r="G248" s="268"/>
      <c r="H248" s="268"/>
      <c r="I248" s="343">
        <v>490</v>
      </c>
      <c r="J248" s="270"/>
      <c r="K248" s="343">
        <v>0</v>
      </c>
      <c r="L248" s="270"/>
      <c r="M248" s="343">
        <v>490</v>
      </c>
      <c r="N248" s="267">
        <v>0</v>
      </c>
    </row>
    <row r="249" spans="1:14" x14ac:dyDescent="0.2">
      <c r="A249" s="28" t="s">
        <v>1395</v>
      </c>
      <c r="B249" s="13" t="s">
        <v>472</v>
      </c>
      <c r="C249" s="3" t="s">
        <v>0</v>
      </c>
      <c r="D249" s="13" t="s">
        <v>473</v>
      </c>
      <c r="E249" s="268"/>
      <c r="F249" s="268"/>
      <c r="G249" s="268"/>
      <c r="H249" s="268"/>
      <c r="I249" s="343">
        <v>6194.27</v>
      </c>
      <c r="J249" s="270"/>
      <c r="K249" s="343">
        <v>0</v>
      </c>
      <c r="L249" s="270"/>
      <c r="M249" s="343">
        <v>6194.27</v>
      </c>
      <c r="N249" s="267">
        <v>0</v>
      </c>
    </row>
    <row r="250" spans="1:14" x14ac:dyDescent="0.2">
      <c r="A250" s="28" t="s">
        <v>1396</v>
      </c>
      <c r="B250" s="13" t="s">
        <v>474</v>
      </c>
      <c r="C250" s="3" t="s">
        <v>0</v>
      </c>
      <c r="D250" s="13" t="s">
        <v>475</v>
      </c>
      <c r="E250" s="268"/>
      <c r="F250" s="268"/>
      <c r="G250" s="268"/>
      <c r="H250" s="268"/>
      <c r="I250" s="343">
        <v>1561.81</v>
      </c>
      <c r="J250" s="270"/>
      <c r="K250" s="343">
        <v>0</v>
      </c>
      <c r="L250" s="270"/>
      <c r="M250" s="343">
        <v>1561.81</v>
      </c>
      <c r="N250" s="267" t="e">
        <v>#N/A</v>
      </c>
    </row>
    <row r="251" spans="1:14" x14ac:dyDescent="0.2">
      <c r="A251" s="28" t="s">
        <v>1397</v>
      </c>
      <c r="B251" s="13" t="s">
        <v>476</v>
      </c>
      <c r="C251" s="3" t="s">
        <v>0</v>
      </c>
      <c r="D251" s="13" t="s">
        <v>477</v>
      </c>
      <c r="E251" s="268"/>
      <c r="F251" s="268"/>
      <c r="G251" s="268"/>
      <c r="H251" s="268"/>
      <c r="I251" s="343">
        <v>27425</v>
      </c>
      <c r="J251" s="270"/>
      <c r="K251" s="343">
        <v>0</v>
      </c>
      <c r="L251" s="270"/>
      <c r="M251" s="343">
        <v>27425</v>
      </c>
      <c r="N251" s="267" t="e">
        <v>#N/A</v>
      </c>
    </row>
    <row r="252" spans="1:14" x14ac:dyDescent="0.2">
      <c r="A252" s="28" t="s">
        <v>1398</v>
      </c>
      <c r="B252" s="13" t="s">
        <v>480</v>
      </c>
      <c r="C252" s="3" t="s">
        <v>0</v>
      </c>
      <c r="D252" s="13" t="s">
        <v>481</v>
      </c>
      <c r="E252" s="268"/>
      <c r="F252" s="268"/>
      <c r="G252" s="268"/>
      <c r="H252" s="268"/>
      <c r="I252" s="343">
        <v>3924.57</v>
      </c>
      <c r="J252" s="270"/>
      <c r="K252" s="343">
        <v>0</v>
      </c>
      <c r="L252" s="270"/>
      <c r="M252" s="343">
        <v>3924.57</v>
      </c>
      <c r="N252" s="267">
        <v>0</v>
      </c>
    </row>
    <row r="253" spans="1:14" x14ac:dyDescent="0.2">
      <c r="A253" s="28" t="s">
        <v>1399</v>
      </c>
      <c r="B253" s="13" t="s">
        <v>482</v>
      </c>
      <c r="C253" s="3" t="s">
        <v>0</v>
      </c>
      <c r="D253" s="13" t="s">
        <v>483</v>
      </c>
      <c r="E253" s="268"/>
      <c r="F253" s="268"/>
      <c r="G253" s="268"/>
      <c r="H253" s="268"/>
      <c r="I253" s="343">
        <v>6085.16</v>
      </c>
      <c r="J253" s="270"/>
      <c r="K253" s="343">
        <v>0</v>
      </c>
      <c r="L253" s="270"/>
      <c r="M253" s="343">
        <v>6085.16</v>
      </c>
      <c r="N253" s="267">
        <v>0</v>
      </c>
    </row>
    <row r="254" spans="1:14" x14ac:dyDescent="0.2">
      <c r="A254" s="28" t="s">
        <v>1400</v>
      </c>
      <c r="B254" s="13" t="s">
        <v>484</v>
      </c>
      <c r="C254" s="3" t="s">
        <v>0</v>
      </c>
      <c r="D254" s="13" t="s">
        <v>485</v>
      </c>
      <c r="E254" s="268"/>
      <c r="F254" s="268"/>
      <c r="G254" s="268"/>
      <c r="H254" s="268"/>
      <c r="I254" s="343">
        <v>489</v>
      </c>
      <c r="J254" s="270"/>
      <c r="K254" s="343">
        <v>0</v>
      </c>
      <c r="L254" s="270"/>
      <c r="M254" s="343">
        <v>489</v>
      </c>
      <c r="N254" s="267">
        <v>0</v>
      </c>
    </row>
    <row r="255" spans="1:14" x14ac:dyDescent="0.2">
      <c r="A255" s="15" t="s">
        <v>0</v>
      </c>
      <c r="B255" s="16" t="s">
        <v>0</v>
      </c>
      <c r="C255" s="3" t="s">
        <v>0</v>
      </c>
      <c r="D255" s="16" t="s">
        <v>0</v>
      </c>
      <c r="E255" s="271"/>
      <c r="F255" s="271"/>
      <c r="G255" s="271"/>
      <c r="H255" s="271"/>
      <c r="I255" s="340"/>
      <c r="J255" s="271"/>
      <c r="K255" s="340"/>
      <c r="L255" s="271"/>
      <c r="M255" s="340"/>
      <c r="N255" s="267"/>
    </row>
    <row r="256" spans="1:14" x14ac:dyDescent="0.2">
      <c r="A256" s="9" t="s">
        <v>1401</v>
      </c>
      <c r="B256" s="10" t="s">
        <v>488</v>
      </c>
      <c r="C256" s="3" t="s">
        <v>0</v>
      </c>
      <c r="D256" s="10" t="s">
        <v>489</v>
      </c>
      <c r="E256" s="11"/>
      <c r="F256" s="11"/>
      <c r="G256" s="11"/>
      <c r="H256" s="11"/>
      <c r="I256" s="342">
        <v>7000</v>
      </c>
      <c r="J256" s="266"/>
      <c r="K256" s="342">
        <v>0</v>
      </c>
      <c r="L256" s="266"/>
      <c r="M256" s="342">
        <v>7000</v>
      </c>
      <c r="N256" s="267" t="s">
        <v>490</v>
      </c>
    </row>
    <row r="257" spans="1:14" x14ac:dyDescent="0.2">
      <c r="A257" s="28" t="s">
        <v>1402</v>
      </c>
      <c r="B257" s="13" t="s">
        <v>491</v>
      </c>
      <c r="C257" s="3" t="s">
        <v>0</v>
      </c>
      <c r="D257" s="13" t="s">
        <v>489</v>
      </c>
      <c r="E257" s="268"/>
      <c r="F257" s="268"/>
      <c r="G257" s="268"/>
      <c r="H257" s="268"/>
      <c r="I257" s="343">
        <v>7000</v>
      </c>
      <c r="J257" s="270"/>
      <c r="K257" s="343">
        <v>0</v>
      </c>
      <c r="L257" s="270"/>
      <c r="M257" s="343">
        <v>7000</v>
      </c>
      <c r="N257" s="267" t="e">
        <v>#N/A</v>
      </c>
    </row>
    <row r="258" spans="1:14" x14ac:dyDescent="0.2">
      <c r="A258" s="15" t="s">
        <v>0</v>
      </c>
      <c r="B258" s="16" t="s">
        <v>0</v>
      </c>
      <c r="C258" s="3" t="s">
        <v>0</v>
      </c>
      <c r="D258" s="16" t="s">
        <v>0</v>
      </c>
      <c r="E258" s="271"/>
      <c r="F258" s="271"/>
      <c r="G258" s="271"/>
      <c r="H258" s="271"/>
      <c r="I258" s="340"/>
      <c r="J258" s="271"/>
      <c r="K258" s="340"/>
      <c r="L258" s="271"/>
      <c r="M258" s="340"/>
      <c r="N258" s="267"/>
    </row>
    <row r="259" spans="1:14" x14ac:dyDescent="0.2">
      <c r="A259" s="9" t="s">
        <v>1403</v>
      </c>
      <c r="B259" s="10" t="s">
        <v>497</v>
      </c>
      <c r="C259" s="3" t="s">
        <v>0</v>
      </c>
      <c r="D259" s="10" t="s">
        <v>498</v>
      </c>
      <c r="E259" s="11"/>
      <c r="F259" s="11"/>
      <c r="G259" s="11"/>
      <c r="H259" s="11"/>
      <c r="I259" s="342">
        <v>5264.91</v>
      </c>
      <c r="J259" s="266"/>
      <c r="K259" s="342">
        <v>0</v>
      </c>
      <c r="L259" s="266"/>
      <c r="M259" s="342">
        <v>5264.91</v>
      </c>
      <c r="N259" s="267" t="s">
        <v>499</v>
      </c>
    </row>
    <row r="260" spans="1:14" x14ac:dyDescent="0.2">
      <c r="A260" s="28" t="s">
        <v>1404</v>
      </c>
      <c r="B260" s="13" t="s">
        <v>500</v>
      </c>
      <c r="C260" s="3" t="s">
        <v>0</v>
      </c>
      <c r="D260" s="13" t="s">
        <v>501</v>
      </c>
      <c r="E260" s="268"/>
      <c r="F260" s="268"/>
      <c r="G260" s="268"/>
      <c r="H260" s="268"/>
      <c r="I260" s="343">
        <v>5264.91</v>
      </c>
      <c r="J260" s="270"/>
      <c r="K260" s="343">
        <v>0</v>
      </c>
      <c r="L260" s="270"/>
      <c r="M260" s="343">
        <v>5264.91</v>
      </c>
      <c r="N260" s="267">
        <v>0</v>
      </c>
    </row>
    <row r="261" spans="1:14" x14ac:dyDescent="0.2">
      <c r="A261" s="15" t="s">
        <v>0</v>
      </c>
      <c r="B261" s="16" t="s">
        <v>0</v>
      </c>
      <c r="C261" s="3" t="s">
        <v>0</v>
      </c>
      <c r="D261" s="16" t="s">
        <v>0</v>
      </c>
      <c r="E261" s="271"/>
      <c r="F261" s="271"/>
      <c r="G261" s="271"/>
      <c r="H261" s="271"/>
      <c r="I261" s="340"/>
      <c r="J261" s="271"/>
      <c r="K261" s="340"/>
      <c r="L261" s="271"/>
      <c r="M261" s="340"/>
      <c r="N261" s="267"/>
    </row>
    <row r="262" spans="1:14" x14ac:dyDescent="0.2">
      <c r="A262" s="9" t="s">
        <v>1405</v>
      </c>
      <c r="B262" s="10" t="s">
        <v>502</v>
      </c>
      <c r="C262" s="3" t="s">
        <v>0</v>
      </c>
      <c r="D262" s="10" t="s">
        <v>503</v>
      </c>
      <c r="E262" s="11"/>
      <c r="F262" s="11"/>
      <c r="G262" s="11"/>
      <c r="H262" s="11"/>
      <c r="I262" s="342">
        <v>9045</v>
      </c>
      <c r="J262" s="266"/>
      <c r="K262" s="342">
        <v>0</v>
      </c>
      <c r="L262" s="266"/>
      <c r="M262" s="342">
        <v>9045</v>
      </c>
      <c r="N262" s="267" t="s">
        <v>505</v>
      </c>
    </row>
    <row r="263" spans="1:14" x14ac:dyDescent="0.2">
      <c r="A263" s="28" t="s">
        <v>1406</v>
      </c>
      <c r="B263" s="13" t="s">
        <v>504</v>
      </c>
      <c r="C263" s="3" t="s">
        <v>0</v>
      </c>
      <c r="D263" s="13" t="s">
        <v>503</v>
      </c>
      <c r="E263" s="268"/>
      <c r="F263" s="268"/>
      <c r="G263" s="268"/>
      <c r="H263" s="268"/>
      <c r="I263" s="343">
        <v>9045</v>
      </c>
      <c r="J263" s="270"/>
      <c r="K263" s="343">
        <v>0</v>
      </c>
      <c r="L263" s="270"/>
      <c r="M263" s="343">
        <v>9045</v>
      </c>
      <c r="N263" s="267" t="e">
        <v>#N/A</v>
      </c>
    </row>
    <row r="264" spans="1:14" x14ac:dyDescent="0.2">
      <c r="A264" s="15" t="s">
        <v>0</v>
      </c>
      <c r="B264" s="16" t="s">
        <v>0</v>
      </c>
      <c r="C264" s="3" t="s">
        <v>0</v>
      </c>
      <c r="D264" s="16" t="s">
        <v>0</v>
      </c>
      <c r="E264" s="271"/>
      <c r="F264" s="271"/>
      <c r="G264" s="271"/>
      <c r="H264" s="271"/>
      <c r="I264" s="340"/>
      <c r="J264" s="271"/>
      <c r="K264" s="340"/>
      <c r="L264" s="271"/>
      <c r="M264" s="340"/>
      <c r="N264" s="267"/>
    </row>
    <row r="265" spans="1:14" x14ac:dyDescent="0.2">
      <c r="A265" s="9" t="s">
        <v>1407</v>
      </c>
      <c r="B265" s="10" t="s">
        <v>506</v>
      </c>
      <c r="C265" s="3" t="s">
        <v>0</v>
      </c>
      <c r="D265" s="10" t="s">
        <v>507</v>
      </c>
      <c r="E265" s="11"/>
      <c r="F265" s="11"/>
      <c r="G265" s="11"/>
      <c r="H265" s="11"/>
      <c r="I265" s="342">
        <v>1470.26</v>
      </c>
      <c r="J265" s="266"/>
      <c r="K265" s="342">
        <v>0</v>
      </c>
      <c r="L265" s="266"/>
      <c r="M265" s="342">
        <v>1470.26</v>
      </c>
      <c r="N265" s="267">
        <v>0</v>
      </c>
    </row>
    <row r="266" spans="1:14" x14ac:dyDescent="0.2">
      <c r="A266" s="9" t="s">
        <v>1408</v>
      </c>
      <c r="B266" s="10" t="s">
        <v>508</v>
      </c>
      <c r="C266" s="3" t="s">
        <v>0</v>
      </c>
      <c r="D266" s="10" t="s">
        <v>507</v>
      </c>
      <c r="E266" s="11"/>
      <c r="F266" s="11"/>
      <c r="G266" s="11"/>
      <c r="H266" s="11"/>
      <c r="I266" s="342">
        <v>1470.26</v>
      </c>
      <c r="J266" s="266"/>
      <c r="K266" s="342">
        <v>0</v>
      </c>
      <c r="L266" s="266"/>
      <c r="M266" s="342">
        <v>1470.26</v>
      </c>
      <c r="N266" s="267">
        <v>0</v>
      </c>
    </row>
    <row r="267" spans="1:14" x14ac:dyDescent="0.2">
      <c r="A267" s="9" t="s">
        <v>1409</v>
      </c>
      <c r="B267" s="10" t="s">
        <v>509</v>
      </c>
      <c r="C267" s="3" t="s">
        <v>0</v>
      </c>
      <c r="D267" s="10" t="s">
        <v>507</v>
      </c>
      <c r="E267" s="11"/>
      <c r="F267" s="11"/>
      <c r="G267" s="11"/>
      <c r="H267" s="11"/>
      <c r="I267" s="342">
        <v>1470.26</v>
      </c>
      <c r="J267" s="266"/>
      <c r="K267" s="342">
        <v>0</v>
      </c>
      <c r="L267" s="266"/>
      <c r="M267" s="342">
        <v>1470.26</v>
      </c>
      <c r="N267" s="267">
        <v>0</v>
      </c>
    </row>
    <row r="268" spans="1:14" x14ac:dyDescent="0.2">
      <c r="A268" s="9" t="s">
        <v>1410</v>
      </c>
      <c r="B268" s="10" t="s">
        <v>517</v>
      </c>
      <c r="C268" s="3" t="s">
        <v>0</v>
      </c>
      <c r="D268" s="10" t="s">
        <v>518</v>
      </c>
      <c r="E268" s="11"/>
      <c r="F268" s="11"/>
      <c r="G268" s="11"/>
      <c r="H268" s="11"/>
      <c r="I268" s="342">
        <v>1470.26</v>
      </c>
      <c r="J268" s="266"/>
      <c r="K268" s="342">
        <v>0</v>
      </c>
      <c r="L268" s="266"/>
      <c r="M268" s="342">
        <v>1470.26</v>
      </c>
      <c r="N268" s="267" t="s">
        <v>519</v>
      </c>
    </row>
    <row r="269" spans="1:14" x14ac:dyDescent="0.2">
      <c r="A269" s="28" t="s">
        <v>1411</v>
      </c>
      <c r="B269" s="13" t="s">
        <v>520</v>
      </c>
      <c r="C269" s="3" t="s">
        <v>0</v>
      </c>
      <c r="D269" s="13" t="s">
        <v>521</v>
      </c>
      <c r="E269" s="268"/>
      <c r="F269" s="268"/>
      <c r="G269" s="268"/>
      <c r="H269" s="268"/>
      <c r="I269" s="343">
        <v>1470.26</v>
      </c>
      <c r="J269" s="270"/>
      <c r="K269" s="343">
        <v>0</v>
      </c>
      <c r="L269" s="270"/>
      <c r="M269" s="343">
        <v>1470.26</v>
      </c>
      <c r="N269" s="267">
        <v>0</v>
      </c>
    </row>
    <row r="270" spans="1:14" x14ac:dyDescent="0.2">
      <c r="A270" s="15" t="s">
        <v>0</v>
      </c>
      <c r="B270" s="16" t="s">
        <v>0</v>
      </c>
      <c r="C270" s="3" t="s">
        <v>0</v>
      </c>
      <c r="D270" s="16" t="s">
        <v>0</v>
      </c>
      <c r="E270" s="271"/>
      <c r="F270" s="271"/>
      <c r="G270" s="271"/>
      <c r="H270" s="271"/>
      <c r="I270" s="340"/>
      <c r="J270" s="271"/>
      <c r="K270" s="340"/>
      <c r="L270" s="271"/>
      <c r="M270" s="340"/>
      <c r="N270" s="267"/>
    </row>
    <row r="271" spans="1:14" x14ac:dyDescent="0.2">
      <c r="A271" s="9" t="s">
        <v>1412</v>
      </c>
      <c r="B271" s="10" t="s">
        <v>522</v>
      </c>
      <c r="C271" s="3" t="s">
        <v>0</v>
      </c>
      <c r="D271" s="10" t="s">
        <v>523</v>
      </c>
      <c r="E271" s="11"/>
      <c r="F271" s="11"/>
      <c r="G271" s="11"/>
      <c r="H271" s="11"/>
      <c r="I271" s="342">
        <v>464401.13</v>
      </c>
      <c r="J271" s="266"/>
      <c r="K271" s="342">
        <v>3500.1</v>
      </c>
      <c r="L271" s="266"/>
      <c r="M271" s="342">
        <v>460901.03</v>
      </c>
      <c r="N271" s="267">
        <v>0</v>
      </c>
    </row>
    <row r="272" spans="1:14" x14ac:dyDescent="0.2">
      <c r="A272" s="9" t="s">
        <v>1413</v>
      </c>
      <c r="B272" s="10" t="s">
        <v>524</v>
      </c>
      <c r="C272" s="3" t="s">
        <v>0</v>
      </c>
      <c r="D272" s="10" t="s">
        <v>523</v>
      </c>
      <c r="E272" s="11"/>
      <c r="F272" s="11"/>
      <c r="G272" s="11"/>
      <c r="H272" s="11"/>
      <c r="I272" s="342">
        <v>464401.13</v>
      </c>
      <c r="J272" s="266"/>
      <c r="K272" s="342">
        <v>3500.1</v>
      </c>
      <c r="L272" s="266"/>
      <c r="M272" s="342">
        <v>460901.03</v>
      </c>
      <c r="N272" s="267">
        <v>0</v>
      </c>
    </row>
    <row r="273" spans="1:14" x14ac:dyDescent="0.2">
      <c r="A273" s="9" t="s">
        <v>1414</v>
      </c>
      <c r="B273" s="10" t="s">
        <v>525</v>
      </c>
      <c r="C273" s="3" t="s">
        <v>0</v>
      </c>
      <c r="D273" s="10" t="s">
        <v>523</v>
      </c>
      <c r="E273" s="11"/>
      <c r="F273" s="11"/>
      <c r="G273" s="11"/>
      <c r="H273" s="11"/>
      <c r="I273" s="342">
        <v>464401.13</v>
      </c>
      <c r="J273" s="266"/>
      <c r="K273" s="342">
        <v>3500.1</v>
      </c>
      <c r="L273" s="266"/>
      <c r="M273" s="342">
        <v>460901.03</v>
      </c>
      <c r="N273" s="267">
        <v>0</v>
      </c>
    </row>
    <row r="274" spans="1:14" x14ac:dyDescent="0.2">
      <c r="A274" s="9" t="s">
        <v>1415</v>
      </c>
      <c r="B274" s="10" t="s">
        <v>526</v>
      </c>
      <c r="C274" s="3" t="s">
        <v>0</v>
      </c>
      <c r="D274" s="10" t="s">
        <v>527</v>
      </c>
      <c r="E274" s="11"/>
      <c r="F274" s="11"/>
      <c r="G274" s="11"/>
      <c r="H274" s="11"/>
      <c r="I274" s="342">
        <v>11752.8</v>
      </c>
      <c r="J274" s="266"/>
      <c r="K274" s="342">
        <v>3500</v>
      </c>
      <c r="L274" s="266"/>
      <c r="M274" s="342">
        <v>8252.7999999999993</v>
      </c>
      <c r="N274" s="267"/>
    </row>
    <row r="275" spans="1:14" x14ac:dyDescent="0.2">
      <c r="A275" s="28" t="s">
        <v>1416</v>
      </c>
      <c r="B275" s="13" t="s">
        <v>528</v>
      </c>
      <c r="C275" s="3" t="s">
        <v>0</v>
      </c>
      <c r="D275" s="13" t="s">
        <v>529</v>
      </c>
      <c r="E275" s="268"/>
      <c r="F275" s="268"/>
      <c r="G275" s="268"/>
      <c r="H275" s="268"/>
      <c r="I275" s="343">
        <v>0</v>
      </c>
      <c r="J275" s="270"/>
      <c r="K275" s="343">
        <v>500</v>
      </c>
      <c r="L275" s="270"/>
      <c r="M275" s="343">
        <v>-500</v>
      </c>
      <c r="N275" s="267" t="s">
        <v>530</v>
      </c>
    </row>
    <row r="276" spans="1:14" x14ac:dyDescent="0.2">
      <c r="A276" s="28" t="s">
        <v>1417</v>
      </c>
      <c r="B276" s="13" t="s">
        <v>533</v>
      </c>
      <c r="C276" s="3" t="s">
        <v>0</v>
      </c>
      <c r="D276" s="13" t="s">
        <v>534</v>
      </c>
      <c r="E276" s="268"/>
      <c r="F276" s="268"/>
      <c r="G276" s="268"/>
      <c r="H276" s="268"/>
      <c r="I276" s="343">
        <v>11752.8</v>
      </c>
      <c r="J276" s="270"/>
      <c r="K276" s="343">
        <v>3000</v>
      </c>
      <c r="L276" s="270"/>
      <c r="M276" s="343">
        <v>8752.7999999999993</v>
      </c>
      <c r="N276" s="267" t="s">
        <v>998</v>
      </c>
    </row>
    <row r="277" spans="1:14" x14ac:dyDescent="0.2">
      <c r="A277" s="15" t="s">
        <v>0</v>
      </c>
      <c r="B277" s="16" t="s">
        <v>0</v>
      </c>
      <c r="C277" s="3" t="s">
        <v>0</v>
      </c>
      <c r="D277" s="16" t="s">
        <v>0</v>
      </c>
      <c r="E277" s="271"/>
      <c r="F277" s="271"/>
      <c r="G277" s="271"/>
      <c r="H277" s="271"/>
      <c r="I277" s="340"/>
      <c r="J277" s="271"/>
      <c r="K277" s="340"/>
      <c r="L277" s="271"/>
      <c r="M277" s="340"/>
      <c r="N277" s="267"/>
    </row>
    <row r="278" spans="1:14" x14ac:dyDescent="0.2">
      <c r="A278" s="9" t="s">
        <v>1418</v>
      </c>
      <c r="B278" s="10" t="s">
        <v>535</v>
      </c>
      <c r="C278" s="3" t="s">
        <v>0</v>
      </c>
      <c r="D278" s="10" t="s">
        <v>536</v>
      </c>
      <c r="E278" s="11"/>
      <c r="F278" s="11"/>
      <c r="G278" s="11"/>
      <c r="H278" s="11"/>
      <c r="I278" s="342">
        <v>5323.26</v>
      </c>
      <c r="J278" s="266"/>
      <c r="K278" s="342">
        <v>0</v>
      </c>
      <c r="L278" s="266"/>
      <c r="M278" s="342">
        <v>5323.26</v>
      </c>
      <c r="N278" s="267" t="s">
        <v>537</v>
      </c>
    </row>
    <row r="279" spans="1:14" x14ac:dyDescent="0.2">
      <c r="A279" s="28" t="s">
        <v>1419</v>
      </c>
      <c r="B279" s="13" t="s">
        <v>538</v>
      </c>
      <c r="C279" s="3" t="s">
        <v>0</v>
      </c>
      <c r="D279" s="13" t="s">
        <v>539</v>
      </c>
      <c r="E279" s="268"/>
      <c r="F279" s="268"/>
      <c r="G279" s="268"/>
      <c r="H279" s="268"/>
      <c r="I279" s="343">
        <v>4543.5</v>
      </c>
      <c r="J279" s="270"/>
      <c r="K279" s="343">
        <v>0</v>
      </c>
      <c r="L279" s="270"/>
      <c r="M279" s="343">
        <v>4543.5</v>
      </c>
      <c r="N279" s="267" t="e">
        <v>#N/A</v>
      </c>
    </row>
    <row r="280" spans="1:14" x14ac:dyDescent="0.2">
      <c r="A280" s="28" t="s">
        <v>1420</v>
      </c>
      <c r="B280" s="13" t="s">
        <v>1421</v>
      </c>
      <c r="C280" s="3" t="s">
        <v>0</v>
      </c>
      <c r="D280" s="13" t="s">
        <v>1422</v>
      </c>
      <c r="E280" s="268"/>
      <c r="F280" s="268"/>
      <c r="G280" s="268"/>
      <c r="H280" s="268"/>
      <c r="I280" s="343">
        <v>779.76</v>
      </c>
      <c r="J280" s="270"/>
      <c r="K280" s="343">
        <v>0</v>
      </c>
      <c r="L280" s="270"/>
      <c r="M280" s="343">
        <v>779.76</v>
      </c>
      <c r="N280" s="267" t="e">
        <v>#N/A</v>
      </c>
    </row>
    <row r="281" spans="1:14" x14ac:dyDescent="0.2">
      <c r="A281" s="15" t="s">
        <v>0</v>
      </c>
      <c r="B281" s="16" t="s">
        <v>0</v>
      </c>
      <c r="C281" s="3" t="s">
        <v>0</v>
      </c>
      <c r="D281" s="16" t="s">
        <v>0</v>
      </c>
      <c r="E281" s="271"/>
      <c r="F281" s="271"/>
      <c r="G281" s="271"/>
      <c r="H281" s="271"/>
      <c r="I281" s="340"/>
      <c r="J281" s="271"/>
      <c r="K281" s="340"/>
      <c r="L281" s="271"/>
      <c r="M281" s="340"/>
      <c r="N281" s="267"/>
    </row>
    <row r="282" spans="1:14" x14ac:dyDescent="0.2">
      <c r="A282" s="9" t="s">
        <v>1423</v>
      </c>
      <c r="B282" s="10" t="s">
        <v>540</v>
      </c>
      <c r="C282" s="3" t="s">
        <v>0</v>
      </c>
      <c r="D282" s="10" t="s">
        <v>541</v>
      </c>
      <c r="E282" s="11"/>
      <c r="F282" s="11"/>
      <c r="G282" s="11"/>
      <c r="H282" s="11"/>
      <c r="I282" s="342">
        <v>447325.07</v>
      </c>
      <c r="J282" s="266"/>
      <c r="K282" s="342">
        <v>0.1</v>
      </c>
      <c r="L282" s="266"/>
      <c r="M282" s="342">
        <v>447324.97</v>
      </c>
      <c r="N282" s="267" t="s">
        <v>542</v>
      </c>
    </row>
    <row r="283" spans="1:14" x14ac:dyDescent="0.2">
      <c r="A283" s="28" t="s">
        <v>1424</v>
      </c>
      <c r="B283" s="13" t="s">
        <v>543</v>
      </c>
      <c r="C283" s="3" t="s">
        <v>0</v>
      </c>
      <c r="D283" s="13" t="s">
        <v>544</v>
      </c>
      <c r="E283" s="268"/>
      <c r="F283" s="268"/>
      <c r="G283" s="268"/>
      <c r="H283" s="268"/>
      <c r="I283" s="343">
        <v>408361.39</v>
      </c>
      <c r="J283" s="270"/>
      <c r="K283" s="343">
        <v>0</v>
      </c>
      <c r="L283" s="270"/>
      <c r="M283" s="343">
        <v>408361.39</v>
      </c>
      <c r="N283" s="267" t="e">
        <v>#N/A</v>
      </c>
    </row>
    <row r="284" spans="1:14" x14ac:dyDescent="0.2">
      <c r="A284" s="28" t="s">
        <v>1425</v>
      </c>
      <c r="B284" s="13" t="s">
        <v>1426</v>
      </c>
      <c r="C284" s="3" t="s">
        <v>0</v>
      </c>
      <c r="D284" s="13" t="s">
        <v>1427</v>
      </c>
      <c r="E284" s="268"/>
      <c r="F284" s="268"/>
      <c r="G284" s="268"/>
      <c r="H284" s="268"/>
      <c r="I284" s="343">
        <v>38963.68</v>
      </c>
      <c r="J284" s="270"/>
      <c r="K284" s="343">
        <v>0.1</v>
      </c>
      <c r="L284" s="270"/>
      <c r="M284" s="343">
        <v>38963.58</v>
      </c>
      <c r="N284" s="267" t="e">
        <v>#N/A</v>
      </c>
    </row>
    <row r="285" spans="1:14" x14ac:dyDescent="0.2">
      <c r="A285" s="15" t="s">
        <v>0</v>
      </c>
      <c r="B285" s="16" t="s">
        <v>0</v>
      </c>
      <c r="C285" s="3" t="s">
        <v>0</v>
      </c>
      <c r="D285" s="16" t="s">
        <v>0</v>
      </c>
      <c r="E285" s="271"/>
      <c r="F285" s="271"/>
      <c r="G285" s="271"/>
      <c r="H285" s="271"/>
      <c r="I285" s="340"/>
      <c r="J285" s="271"/>
      <c r="K285" s="340"/>
      <c r="L285" s="271"/>
      <c r="M285" s="340"/>
      <c r="N285" s="267"/>
    </row>
    <row r="286" spans="1:14" x14ac:dyDescent="0.2">
      <c r="A286" s="9" t="s">
        <v>1428</v>
      </c>
      <c r="B286" s="10" t="s">
        <v>545</v>
      </c>
      <c r="C286" s="3" t="s">
        <v>0</v>
      </c>
      <c r="D286" s="10" t="s">
        <v>546</v>
      </c>
      <c r="E286" s="11"/>
      <c r="F286" s="11"/>
      <c r="G286" s="11"/>
      <c r="H286" s="11"/>
      <c r="I286" s="342">
        <v>9521.36</v>
      </c>
      <c r="J286" s="266"/>
      <c r="K286" s="342">
        <v>0</v>
      </c>
      <c r="L286" s="266"/>
      <c r="M286" s="342">
        <v>9521.36</v>
      </c>
      <c r="N286" s="267" t="e">
        <v>#N/A</v>
      </c>
    </row>
    <row r="287" spans="1:14" x14ac:dyDescent="0.2">
      <c r="A287" s="9" t="s">
        <v>1429</v>
      </c>
      <c r="B287" s="10" t="s">
        <v>547</v>
      </c>
      <c r="C287" s="3" t="s">
        <v>0</v>
      </c>
      <c r="D287" s="10" t="s">
        <v>548</v>
      </c>
      <c r="E287" s="11"/>
      <c r="F287" s="11"/>
      <c r="G287" s="11"/>
      <c r="H287" s="11"/>
      <c r="I287" s="342">
        <v>9521.36</v>
      </c>
      <c r="J287" s="266"/>
      <c r="K287" s="342">
        <v>0</v>
      </c>
      <c r="L287" s="266"/>
      <c r="M287" s="342">
        <v>9521.36</v>
      </c>
      <c r="N287" s="267" t="e">
        <v>#N/A</v>
      </c>
    </row>
    <row r="288" spans="1:14" x14ac:dyDescent="0.2">
      <c r="A288" s="9" t="s">
        <v>1430</v>
      </c>
      <c r="B288" s="10" t="s">
        <v>549</v>
      </c>
      <c r="C288" s="3" t="s">
        <v>0</v>
      </c>
      <c r="D288" s="10" t="s">
        <v>548</v>
      </c>
      <c r="E288" s="11"/>
      <c r="F288" s="11"/>
      <c r="G288" s="11"/>
      <c r="H288" s="11"/>
      <c r="I288" s="342">
        <v>9521.36</v>
      </c>
      <c r="J288" s="266"/>
      <c r="K288" s="342">
        <v>0</v>
      </c>
      <c r="L288" s="266"/>
      <c r="M288" s="342">
        <v>9521.36</v>
      </c>
      <c r="N288" s="267" t="e">
        <v>#N/A</v>
      </c>
    </row>
    <row r="289" spans="1:14" x14ac:dyDescent="0.2">
      <c r="A289" s="9" t="s">
        <v>1431</v>
      </c>
      <c r="B289" s="10" t="s">
        <v>550</v>
      </c>
      <c r="C289" s="3" t="s">
        <v>0</v>
      </c>
      <c r="D289" s="10" t="s">
        <v>551</v>
      </c>
      <c r="E289" s="11"/>
      <c r="F289" s="11"/>
      <c r="G289" s="11"/>
      <c r="H289" s="11"/>
      <c r="I289" s="342">
        <v>9521.36</v>
      </c>
      <c r="J289" s="266"/>
      <c r="K289" s="342">
        <v>0</v>
      </c>
      <c r="L289" s="266"/>
      <c r="M289" s="342">
        <v>9521.36</v>
      </c>
      <c r="N289" s="267"/>
    </row>
    <row r="290" spans="1:14" x14ac:dyDescent="0.2">
      <c r="A290" s="28" t="s">
        <v>1432</v>
      </c>
      <c r="B290" s="13" t="s">
        <v>553</v>
      </c>
      <c r="C290" s="3" t="s">
        <v>0</v>
      </c>
      <c r="D290" s="13" t="s">
        <v>554</v>
      </c>
      <c r="E290" s="268"/>
      <c r="F290" s="268"/>
      <c r="G290" s="268"/>
      <c r="H290" s="268"/>
      <c r="I290" s="343">
        <v>6024.8</v>
      </c>
      <c r="J290" s="270"/>
      <c r="K290" s="343">
        <v>0</v>
      </c>
      <c r="L290" s="270"/>
      <c r="M290" s="343">
        <v>6024.8</v>
      </c>
      <c r="N290" s="267" t="s">
        <v>552</v>
      </c>
    </row>
    <row r="291" spans="1:14" x14ac:dyDescent="0.2">
      <c r="A291" s="28" t="s">
        <v>1433</v>
      </c>
      <c r="B291" s="13" t="s">
        <v>555</v>
      </c>
      <c r="C291" s="3" t="s">
        <v>0</v>
      </c>
      <c r="D291" s="13" t="s">
        <v>556</v>
      </c>
      <c r="E291" s="268"/>
      <c r="F291" s="268"/>
      <c r="G291" s="268"/>
      <c r="H291" s="268"/>
      <c r="I291" s="343">
        <v>2982.05</v>
      </c>
      <c r="J291" s="270"/>
      <c r="K291" s="343">
        <v>0</v>
      </c>
      <c r="L291" s="270"/>
      <c r="M291" s="343">
        <v>2982.05</v>
      </c>
      <c r="N291" s="267" t="s">
        <v>1013</v>
      </c>
    </row>
    <row r="292" spans="1:14" x14ac:dyDescent="0.2">
      <c r="A292" s="28" t="s">
        <v>1434</v>
      </c>
      <c r="B292" s="13" t="s">
        <v>1435</v>
      </c>
      <c r="C292" s="3" t="s">
        <v>0</v>
      </c>
      <c r="D292" s="13" t="s">
        <v>1436</v>
      </c>
      <c r="E292" s="268"/>
      <c r="F292" s="268"/>
      <c r="G292" s="268"/>
      <c r="H292" s="268"/>
      <c r="I292" s="343">
        <v>514.51</v>
      </c>
      <c r="J292" s="270"/>
      <c r="K292" s="343">
        <v>0</v>
      </c>
      <c r="L292" s="270"/>
      <c r="M292" s="343">
        <v>514.51</v>
      </c>
      <c r="N292" s="267" t="s">
        <v>1011</v>
      </c>
    </row>
    <row r="293" spans="1:14" x14ac:dyDescent="0.2">
      <c r="A293" s="15" t="s">
        <v>0</v>
      </c>
      <c r="B293" s="16" t="s">
        <v>0</v>
      </c>
      <c r="C293" s="3" t="s">
        <v>0</v>
      </c>
      <c r="D293" s="16" t="s">
        <v>0</v>
      </c>
      <c r="E293" s="271"/>
      <c r="F293" s="271"/>
      <c r="G293" s="271"/>
      <c r="H293" s="271"/>
      <c r="I293" s="340"/>
      <c r="J293" s="271"/>
      <c r="K293" s="340"/>
      <c r="L293" s="271"/>
      <c r="M293" s="340"/>
      <c r="N293" s="267"/>
    </row>
    <row r="294" spans="1:14" x14ac:dyDescent="0.2">
      <c r="A294" s="9" t="s">
        <v>1437</v>
      </c>
      <c r="B294" s="10" t="s">
        <v>559</v>
      </c>
      <c r="C294" s="3" t="s">
        <v>0</v>
      </c>
      <c r="D294" s="10" t="s">
        <v>560</v>
      </c>
      <c r="E294" s="11"/>
      <c r="F294" s="11"/>
      <c r="G294" s="11"/>
      <c r="H294" s="11"/>
      <c r="I294" s="342">
        <v>5050.68</v>
      </c>
      <c r="J294" s="266"/>
      <c r="K294" s="342">
        <v>0</v>
      </c>
      <c r="L294" s="266"/>
      <c r="M294" s="342">
        <v>5050.68</v>
      </c>
      <c r="N294" s="267">
        <v>0</v>
      </c>
    </row>
    <row r="295" spans="1:14" x14ac:dyDescent="0.2">
      <c r="A295" s="9" t="s">
        <v>1438</v>
      </c>
      <c r="B295" s="10" t="s">
        <v>561</v>
      </c>
      <c r="C295" s="3" t="s">
        <v>0</v>
      </c>
      <c r="D295" s="10" t="s">
        <v>560</v>
      </c>
      <c r="E295" s="11"/>
      <c r="F295" s="11"/>
      <c r="G295" s="11"/>
      <c r="H295" s="11"/>
      <c r="I295" s="342">
        <v>5050.68</v>
      </c>
      <c r="J295" s="266"/>
      <c r="K295" s="342">
        <v>0</v>
      </c>
      <c r="L295" s="266"/>
      <c r="M295" s="342">
        <v>5050.68</v>
      </c>
      <c r="N295" s="267">
        <v>0</v>
      </c>
    </row>
    <row r="296" spans="1:14" x14ac:dyDescent="0.2">
      <c r="A296" s="9" t="s">
        <v>1439</v>
      </c>
      <c r="B296" s="10" t="s">
        <v>562</v>
      </c>
      <c r="C296" s="3" t="s">
        <v>0</v>
      </c>
      <c r="D296" s="10" t="s">
        <v>560</v>
      </c>
      <c r="E296" s="11"/>
      <c r="F296" s="11"/>
      <c r="G296" s="11"/>
      <c r="H296" s="11"/>
      <c r="I296" s="342">
        <v>5050.68</v>
      </c>
      <c r="J296" s="266"/>
      <c r="K296" s="342">
        <v>0</v>
      </c>
      <c r="L296" s="266"/>
      <c r="M296" s="342">
        <v>5050.68</v>
      </c>
      <c r="N296" s="267">
        <v>0</v>
      </c>
    </row>
    <row r="297" spans="1:14" x14ac:dyDescent="0.2">
      <c r="A297" s="9" t="s">
        <v>1440</v>
      </c>
      <c r="B297" s="10" t="s">
        <v>563</v>
      </c>
      <c r="C297" s="3" t="s">
        <v>0</v>
      </c>
      <c r="D297" s="10" t="s">
        <v>564</v>
      </c>
      <c r="E297" s="11"/>
      <c r="F297" s="11"/>
      <c r="G297" s="11"/>
      <c r="H297" s="11"/>
      <c r="I297" s="342">
        <v>4135.2</v>
      </c>
      <c r="J297" s="266"/>
      <c r="K297" s="342">
        <v>0</v>
      </c>
      <c r="L297" s="266"/>
      <c r="M297" s="342">
        <v>4135.2</v>
      </c>
      <c r="N297" s="267"/>
    </row>
    <row r="298" spans="1:14" x14ac:dyDescent="0.2">
      <c r="A298" s="28" t="s">
        <v>1441</v>
      </c>
      <c r="B298" s="13" t="s">
        <v>566</v>
      </c>
      <c r="C298" s="3" t="s">
        <v>0</v>
      </c>
      <c r="D298" s="13" t="s">
        <v>567</v>
      </c>
      <c r="E298" s="268"/>
      <c r="F298" s="268"/>
      <c r="G298" s="268"/>
      <c r="H298" s="268"/>
      <c r="I298" s="343">
        <v>1735.2</v>
      </c>
      <c r="J298" s="270"/>
      <c r="K298" s="343">
        <v>0</v>
      </c>
      <c r="L298" s="270"/>
      <c r="M298" s="343">
        <v>1735.2</v>
      </c>
      <c r="N298" s="267" t="s">
        <v>565</v>
      </c>
    </row>
    <row r="299" spans="1:14" x14ac:dyDescent="0.2">
      <c r="A299" s="28" t="s">
        <v>1442</v>
      </c>
      <c r="B299" s="13" t="s">
        <v>1443</v>
      </c>
      <c r="C299" s="3" t="s">
        <v>0</v>
      </c>
      <c r="D299" s="13" t="s">
        <v>1444</v>
      </c>
      <c r="E299" s="268"/>
      <c r="F299" s="268"/>
      <c r="G299" s="268"/>
      <c r="H299" s="268"/>
      <c r="I299" s="343">
        <v>2400</v>
      </c>
      <c r="J299" s="270"/>
      <c r="K299" s="343">
        <v>0</v>
      </c>
      <c r="L299" s="270"/>
      <c r="M299" s="343">
        <v>2400</v>
      </c>
      <c r="N299" s="267" t="s">
        <v>1052</v>
      </c>
    </row>
    <row r="300" spans="1:14" x14ac:dyDescent="0.2">
      <c r="A300" s="15" t="s">
        <v>0</v>
      </c>
      <c r="B300" s="16" t="s">
        <v>0</v>
      </c>
      <c r="C300" s="3" t="s">
        <v>0</v>
      </c>
      <c r="D300" s="16" t="s">
        <v>0</v>
      </c>
      <c r="E300" s="271"/>
      <c r="F300" s="271"/>
      <c r="G300" s="271"/>
      <c r="H300" s="271"/>
      <c r="I300" s="340"/>
      <c r="J300" s="271"/>
      <c r="K300" s="340"/>
      <c r="L300" s="271"/>
      <c r="M300" s="340"/>
      <c r="N300" s="267"/>
    </row>
    <row r="301" spans="1:14" x14ac:dyDescent="0.2">
      <c r="A301" s="9" t="s">
        <v>1445</v>
      </c>
      <c r="B301" s="10" t="s">
        <v>568</v>
      </c>
      <c r="C301" s="3" t="s">
        <v>0</v>
      </c>
      <c r="D301" s="10" t="s">
        <v>569</v>
      </c>
      <c r="E301" s="11"/>
      <c r="F301" s="11"/>
      <c r="G301" s="11"/>
      <c r="H301" s="11"/>
      <c r="I301" s="342">
        <v>915.48</v>
      </c>
      <c r="J301" s="266"/>
      <c r="K301" s="342">
        <v>0</v>
      </c>
      <c r="L301" s="266"/>
      <c r="M301" s="342">
        <v>915.48</v>
      </c>
      <c r="N301" s="267" t="s">
        <v>570</v>
      </c>
    </row>
    <row r="302" spans="1:14" x14ac:dyDescent="0.2">
      <c r="A302" s="28" t="s">
        <v>1446</v>
      </c>
      <c r="B302" s="13" t="s">
        <v>571</v>
      </c>
      <c r="C302" s="3" t="s">
        <v>0</v>
      </c>
      <c r="D302" s="13" t="s">
        <v>572</v>
      </c>
      <c r="E302" s="268"/>
      <c r="F302" s="268"/>
      <c r="G302" s="268"/>
      <c r="H302" s="268"/>
      <c r="I302" s="343">
        <v>915.48</v>
      </c>
      <c r="J302" s="270"/>
      <c r="K302" s="343">
        <v>0</v>
      </c>
      <c r="L302" s="270"/>
      <c r="M302" s="343">
        <v>915.48</v>
      </c>
      <c r="N302" s="267" t="e">
        <v>#N/A</v>
      </c>
    </row>
    <row r="303" spans="1:14" x14ac:dyDescent="0.2">
      <c r="A303" s="15" t="s">
        <v>0</v>
      </c>
      <c r="B303" s="16" t="s">
        <v>0</v>
      </c>
      <c r="C303" s="3" t="s">
        <v>0</v>
      </c>
      <c r="D303" s="16" t="s">
        <v>0</v>
      </c>
      <c r="E303" s="271"/>
      <c r="F303" s="271"/>
      <c r="G303" s="271"/>
      <c r="H303" s="271"/>
      <c r="I303" s="340"/>
      <c r="J303" s="271"/>
      <c r="K303" s="340"/>
      <c r="L303" s="271"/>
      <c r="M303" s="340"/>
      <c r="N303" s="267"/>
    </row>
    <row r="304" spans="1:14" x14ac:dyDescent="0.2">
      <c r="A304" s="9" t="s">
        <v>1447</v>
      </c>
      <c r="B304" s="10" t="s">
        <v>573</v>
      </c>
      <c r="C304" s="3" t="s">
        <v>0</v>
      </c>
      <c r="D304" s="10" t="s">
        <v>574</v>
      </c>
      <c r="E304" s="11"/>
      <c r="F304" s="11"/>
      <c r="G304" s="11"/>
      <c r="H304" s="11"/>
      <c r="I304" s="342">
        <v>150088.45000000001</v>
      </c>
      <c r="J304" s="266"/>
      <c r="K304" s="342">
        <v>0.02</v>
      </c>
      <c r="L304" s="266"/>
      <c r="M304" s="342">
        <v>150088.43</v>
      </c>
      <c r="N304" s="267">
        <v>0</v>
      </c>
    </row>
    <row r="305" spans="1:15" x14ac:dyDescent="0.2">
      <c r="A305" s="9" t="s">
        <v>1448</v>
      </c>
      <c r="B305" s="10" t="s">
        <v>575</v>
      </c>
      <c r="C305" s="3" t="s">
        <v>0</v>
      </c>
      <c r="D305" s="10" t="s">
        <v>576</v>
      </c>
      <c r="E305" s="11"/>
      <c r="F305" s="11"/>
      <c r="G305" s="11"/>
      <c r="H305" s="11"/>
      <c r="I305" s="342">
        <v>149940.25</v>
      </c>
      <c r="J305" s="266"/>
      <c r="K305" s="342">
        <v>0.02</v>
      </c>
      <c r="L305" s="266"/>
      <c r="M305" s="342">
        <v>149940.23000000001</v>
      </c>
      <c r="N305" s="267">
        <v>0</v>
      </c>
    </row>
    <row r="306" spans="1:15" x14ac:dyDescent="0.2">
      <c r="A306" s="9" t="s">
        <v>1449</v>
      </c>
      <c r="B306" s="10" t="s">
        <v>577</v>
      </c>
      <c r="C306" s="3" t="s">
        <v>0</v>
      </c>
      <c r="D306" s="10" t="s">
        <v>576</v>
      </c>
      <c r="E306" s="11"/>
      <c r="F306" s="11"/>
      <c r="G306" s="11"/>
      <c r="H306" s="11"/>
      <c r="I306" s="342">
        <v>149940.25</v>
      </c>
      <c r="J306" s="266"/>
      <c r="K306" s="342">
        <v>0.02</v>
      </c>
      <c r="L306" s="266"/>
      <c r="M306" s="342">
        <v>149940.23000000001</v>
      </c>
      <c r="N306" s="267"/>
    </row>
    <row r="307" spans="1:15" x14ac:dyDescent="0.2">
      <c r="A307" s="9" t="s">
        <v>1450</v>
      </c>
      <c r="B307" s="10" t="s">
        <v>579</v>
      </c>
      <c r="C307" s="3" t="s">
        <v>0</v>
      </c>
      <c r="D307" s="10" t="s">
        <v>576</v>
      </c>
      <c r="E307" s="11"/>
      <c r="F307" s="11"/>
      <c r="G307" s="11"/>
      <c r="H307" s="11"/>
      <c r="I307" s="342">
        <v>148869.4</v>
      </c>
      <c r="J307" s="266"/>
      <c r="K307" s="342">
        <v>0.02</v>
      </c>
      <c r="L307" s="266"/>
      <c r="M307" s="342">
        <v>148869.38</v>
      </c>
      <c r="N307" s="267">
        <v>0</v>
      </c>
    </row>
    <row r="308" spans="1:15" x14ac:dyDescent="0.2">
      <c r="A308" s="28" t="s">
        <v>1451</v>
      </c>
      <c r="B308" s="13" t="s">
        <v>1452</v>
      </c>
      <c r="C308" s="3" t="s">
        <v>0</v>
      </c>
      <c r="D308" s="13" t="s">
        <v>1453</v>
      </c>
      <c r="E308" s="268"/>
      <c r="F308" s="268"/>
      <c r="G308" s="268"/>
      <c r="H308" s="268"/>
      <c r="I308" s="343">
        <v>16106.55</v>
      </c>
      <c r="J308" s="270"/>
      <c r="K308" s="343">
        <v>0</v>
      </c>
      <c r="L308" s="270"/>
      <c r="M308" s="343">
        <v>16106.55</v>
      </c>
      <c r="N308" s="267" t="s">
        <v>1064</v>
      </c>
    </row>
    <row r="309" spans="1:15" x14ac:dyDescent="0.2">
      <c r="A309" s="28" t="s">
        <v>1454</v>
      </c>
      <c r="B309" s="13" t="s">
        <v>591</v>
      </c>
      <c r="C309" s="3" t="s">
        <v>0</v>
      </c>
      <c r="D309" s="13" t="s">
        <v>592</v>
      </c>
      <c r="E309" s="268"/>
      <c r="F309" s="268"/>
      <c r="G309" s="268"/>
      <c r="H309" s="268"/>
      <c r="I309" s="343">
        <v>6580.5</v>
      </c>
      <c r="J309" s="270"/>
      <c r="K309" s="343">
        <v>0</v>
      </c>
      <c r="L309" s="270"/>
      <c r="M309" s="343">
        <v>6580.5</v>
      </c>
      <c r="N309" s="267" t="s">
        <v>1064</v>
      </c>
    </row>
    <row r="310" spans="1:15" x14ac:dyDescent="0.2">
      <c r="A310" s="28" t="s">
        <v>1455</v>
      </c>
      <c r="B310" s="13" t="s">
        <v>1456</v>
      </c>
      <c r="C310" s="3" t="s">
        <v>0</v>
      </c>
      <c r="D310" s="13" t="s">
        <v>1457</v>
      </c>
      <c r="E310" s="268"/>
      <c r="F310" s="268"/>
      <c r="G310" s="268"/>
      <c r="H310" s="268"/>
      <c r="I310" s="343">
        <v>98655.93</v>
      </c>
      <c r="J310" s="270"/>
      <c r="K310" s="343">
        <v>0.02</v>
      </c>
      <c r="L310" s="270"/>
      <c r="M310" s="343">
        <v>98655.91</v>
      </c>
      <c r="N310" s="267">
        <v>52807</v>
      </c>
      <c r="O310" s="350">
        <f>M310-N310</f>
        <v>45848.91</v>
      </c>
    </row>
    <row r="311" spans="1:15" x14ac:dyDescent="0.2">
      <c r="A311" s="28" t="s">
        <v>1458</v>
      </c>
      <c r="B311" s="13" t="s">
        <v>1459</v>
      </c>
      <c r="C311" s="3" t="s">
        <v>0</v>
      </c>
      <c r="D311" s="13" t="s">
        <v>1460</v>
      </c>
      <c r="E311" s="268"/>
      <c r="F311" s="268"/>
      <c r="G311" s="268"/>
      <c r="H311" s="268"/>
      <c r="I311" s="343">
        <v>2664.9</v>
      </c>
      <c r="J311" s="270"/>
      <c r="K311" s="343">
        <v>0</v>
      </c>
      <c r="L311" s="270"/>
      <c r="M311" s="343">
        <v>2664.9</v>
      </c>
      <c r="N311" s="267" t="s">
        <v>1064</v>
      </c>
    </row>
    <row r="312" spans="1:15" x14ac:dyDescent="0.2">
      <c r="A312" s="28" t="s">
        <v>1461</v>
      </c>
      <c r="B312" s="13" t="s">
        <v>604</v>
      </c>
      <c r="C312" s="3" t="s">
        <v>0</v>
      </c>
      <c r="D312" s="13" t="s">
        <v>605</v>
      </c>
      <c r="E312" s="268"/>
      <c r="F312" s="268"/>
      <c r="G312" s="268"/>
      <c r="H312" s="268"/>
      <c r="I312" s="343">
        <v>1901.52</v>
      </c>
      <c r="J312" s="270"/>
      <c r="K312" s="343">
        <v>0</v>
      </c>
      <c r="L312" s="270"/>
      <c r="M312" s="343">
        <v>1901.52</v>
      </c>
      <c r="N312" s="267" t="s">
        <v>1064</v>
      </c>
    </row>
    <row r="313" spans="1:15" x14ac:dyDescent="0.2">
      <c r="A313" s="28" t="s">
        <v>1462</v>
      </c>
      <c r="B313" s="13" t="s">
        <v>1463</v>
      </c>
      <c r="C313" s="3" t="s">
        <v>0</v>
      </c>
      <c r="D313" s="13" t="s">
        <v>414</v>
      </c>
      <c r="E313" s="268"/>
      <c r="F313" s="268"/>
      <c r="G313" s="268"/>
      <c r="H313" s="268"/>
      <c r="I313" s="343">
        <v>5770</v>
      </c>
      <c r="J313" s="270"/>
      <c r="K313" s="343">
        <v>0</v>
      </c>
      <c r="L313" s="270"/>
      <c r="M313" s="343">
        <v>5770</v>
      </c>
      <c r="N313" s="267" t="s">
        <v>1064</v>
      </c>
    </row>
    <row r="314" spans="1:15" x14ac:dyDescent="0.2">
      <c r="A314" s="28" t="s">
        <v>1464</v>
      </c>
      <c r="B314" s="13" t="s">
        <v>616</v>
      </c>
      <c r="C314" s="3" t="s">
        <v>0</v>
      </c>
      <c r="D314" s="13" t="s">
        <v>617</v>
      </c>
      <c r="E314" s="268"/>
      <c r="F314" s="268"/>
      <c r="G314" s="268"/>
      <c r="H314" s="268"/>
      <c r="I314" s="343">
        <v>3990</v>
      </c>
      <c r="J314" s="270"/>
      <c r="K314" s="343">
        <v>0</v>
      </c>
      <c r="L314" s="270"/>
      <c r="M314" s="343">
        <v>3990</v>
      </c>
      <c r="N314" s="267" t="s">
        <v>1064</v>
      </c>
    </row>
    <row r="315" spans="1:15" x14ac:dyDescent="0.2">
      <c r="A315" s="28" t="s">
        <v>1465</v>
      </c>
      <c r="B315" s="13" t="s">
        <v>1466</v>
      </c>
      <c r="C315" s="3" t="s">
        <v>0</v>
      </c>
      <c r="D315" s="13" t="s">
        <v>1467</v>
      </c>
      <c r="E315" s="268"/>
      <c r="F315" s="268"/>
      <c r="G315" s="268"/>
      <c r="H315" s="268"/>
      <c r="I315" s="343">
        <v>13200</v>
      </c>
      <c r="J315" s="270"/>
      <c r="K315" s="343">
        <v>0</v>
      </c>
      <c r="L315" s="270"/>
      <c r="M315" s="343">
        <v>13200</v>
      </c>
      <c r="N315" s="267" t="s">
        <v>1064</v>
      </c>
    </row>
    <row r="316" spans="1:15" x14ac:dyDescent="0.2">
      <c r="A316" s="15" t="s">
        <v>0</v>
      </c>
      <c r="B316" s="16" t="s">
        <v>0</v>
      </c>
      <c r="C316" s="3" t="s">
        <v>0</v>
      </c>
      <c r="D316" s="16" t="s">
        <v>0</v>
      </c>
      <c r="E316" s="271"/>
      <c r="F316" s="271"/>
      <c r="G316" s="271"/>
      <c r="H316" s="271"/>
      <c r="I316" s="340"/>
      <c r="J316" s="271"/>
      <c r="K316" s="340"/>
      <c r="L316" s="271"/>
      <c r="M316" s="340"/>
      <c r="N316" s="267"/>
    </row>
    <row r="317" spans="1:15" x14ac:dyDescent="0.2">
      <c r="A317" s="9" t="s">
        <v>1468</v>
      </c>
      <c r="B317" s="10" t="s">
        <v>636</v>
      </c>
      <c r="C317" s="3" t="s">
        <v>0</v>
      </c>
      <c r="D317" s="10" t="s">
        <v>637</v>
      </c>
      <c r="E317" s="11"/>
      <c r="F317" s="11"/>
      <c r="G317" s="11"/>
      <c r="H317" s="11"/>
      <c r="I317" s="342">
        <v>1070.8499999999999</v>
      </c>
      <c r="J317" s="266"/>
      <c r="K317" s="342">
        <v>0</v>
      </c>
      <c r="L317" s="266"/>
      <c r="M317" s="342">
        <v>1070.8499999999999</v>
      </c>
      <c r="N317" s="267" t="s">
        <v>1064</v>
      </c>
    </row>
    <row r="318" spans="1:15" x14ac:dyDescent="0.2">
      <c r="A318" s="28" t="s">
        <v>1469</v>
      </c>
      <c r="B318" s="13" t="s">
        <v>638</v>
      </c>
      <c r="C318" s="3" t="s">
        <v>0</v>
      </c>
      <c r="D318" s="13" t="s">
        <v>639</v>
      </c>
      <c r="E318" s="268"/>
      <c r="F318" s="268"/>
      <c r="G318" s="268"/>
      <c r="H318" s="268"/>
      <c r="I318" s="343">
        <v>1070.8499999999999</v>
      </c>
      <c r="J318" s="270"/>
      <c r="K318" s="343">
        <v>0</v>
      </c>
      <c r="L318" s="270"/>
      <c r="M318" s="343">
        <v>1070.8499999999999</v>
      </c>
      <c r="N318" s="267">
        <v>0</v>
      </c>
    </row>
    <row r="319" spans="1:15" x14ac:dyDescent="0.2">
      <c r="A319" s="15" t="s">
        <v>0</v>
      </c>
      <c r="B319" s="16" t="s">
        <v>0</v>
      </c>
      <c r="C319" s="3" t="s">
        <v>0</v>
      </c>
      <c r="D319" s="16" t="s">
        <v>0</v>
      </c>
      <c r="E319" s="271"/>
      <c r="F319" s="271"/>
      <c r="G319" s="271"/>
      <c r="H319" s="271"/>
      <c r="I319" s="340"/>
      <c r="J319" s="271"/>
      <c r="K319" s="340"/>
      <c r="L319" s="271"/>
      <c r="M319" s="340"/>
      <c r="N319" s="267"/>
    </row>
    <row r="320" spans="1:15" x14ac:dyDescent="0.2">
      <c r="A320" s="9" t="s">
        <v>1470</v>
      </c>
      <c r="B320" s="10" t="s">
        <v>666</v>
      </c>
      <c r="C320" s="3" t="s">
        <v>0</v>
      </c>
      <c r="D320" s="10" t="s">
        <v>667</v>
      </c>
      <c r="E320" s="11"/>
      <c r="F320" s="11"/>
      <c r="G320" s="11"/>
      <c r="H320" s="11"/>
      <c r="I320" s="342">
        <v>148.19999999999999</v>
      </c>
      <c r="J320" s="266"/>
      <c r="K320" s="342">
        <v>0</v>
      </c>
      <c r="L320" s="266"/>
      <c r="M320" s="342">
        <v>148.19999999999999</v>
      </c>
      <c r="N320" s="267" t="s">
        <v>670</v>
      </c>
    </row>
    <row r="321" spans="1:14" x14ac:dyDescent="0.2">
      <c r="A321" s="9" t="s">
        <v>1471</v>
      </c>
      <c r="B321" s="10" t="s">
        <v>668</v>
      </c>
      <c r="C321" s="3" t="s">
        <v>0</v>
      </c>
      <c r="D321" s="10" t="s">
        <v>667</v>
      </c>
      <c r="E321" s="11"/>
      <c r="F321" s="11"/>
      <c r="G321" s="11"/>
      <c r="H321" s="11"/>
      <c r="I321" s="342">
        <v>148.19999999999999</v>
      </c>
      <c r="J321" s="266"/>
      <c r="K321" s="342">
        <v>0</v>
      </c>
      <c r="L321" s="266"/>
      <c r="M321" s="342">
        <v>148.19999999999999</v>
      </c>
      <c r="N321" s="267" t="e">
        <v>#N/A</v>
      </c>
    </row>
    <row r="322" spans="1:14" x14ac:dyDescent="0.2">
      <c r="A322" s="9" t="s">
        <v>1472</v>
      </c>
      <c r="B322" s="10" t="s">
        <v>674</v>
      </c>
      <c r="C322" s="3" t="s">
        <v>0</v>
      </c>
      <c r="D322" s="10" t="s">
        <v>659</v>
      </c>
      <c r="E322" s="11"/>
      <c r="F322" s="11"/>
      <c r="G322" s="11"/>
      <c r="H322" s="11"/>
      <c r="I322" s="342">
        <v>148.19999999999999</v>
      </c>
      <c r="J322" s="266"/>
      <c r="K322" s="342">
        <v>0</v>
      </c>
      <c r="L322" s="266"/>
      <c r="M322" s="342">
        <v>148.19999999999999</v>
      </c>
      <c r="N322" s="267" t="e">
        <v>#N/A</v>
      </c>
    </row>
    <row r="323" spans="1:14" x14ac:dyDescent="0.2">
      <c r="A323" s="28" t="s">
        <v>1473</v>
      </c>
      <c r="B323" s="13" t="s">
        <v>675</v>
      </c>
      <c r="C323" s="3" t="s">
        <v>0</v>
      </c>
      <c r="D323" s="13" t="s">
        <v>676</v>
      </c>
      <c r="E323" s="268"/>
      <c r="F323" s="268"/>
      <c r="G323" s="268"/>
      <c r="H323" s="268"/>
      <c r="I323" s="343">
        <v>69</v>
      </c>
      <c r="J323" s="270"/>
      <c r="K323" s="343">
        <v>0</v>
      </c>
      <c r="L323" s="270"/>
      <c r="M323" s="343">
        <v>69</v>
      </c>
      <c r="N323" s="267" t="e">
        <v>#N/A</v>
      </c>
    </row>
    <row r="324" spans="1:14" x14ac:dyDescent="0.2">
      <c r="A324" s="28" t="s">
        <v>1474</v>
      </c>
      <c r="B324" s="13" t="s">
        <v>677</v>
      </c>
      <c r="C324" s="3" t="s">
        <v>0</v>
      </c>
      <c r="D324" s="13" t="s">
        <v>639</v>
      </c>
      <c r="E324" s="268"/>
      <c r="F324" s="268"/>
      <c r="G324" s="268"/>
      <c r="H324" s="268"/>
      <c r="I324" s="343">
        <v>79.2</v>
      </c>
      <c r="J324" s="270"/>
      <c r="K324" s="343">
        <v>0</v>
      </c>
      <c r="L324" s="270"/>
      <c r="M324" s="343">
        <v>79.2</v>
      </c>
      <c r="N324" s="267" t="e">
        <v>#N/A</v>
      </c>
    </row>
    <row r="325" spans="1:14" x14ac:dyDescent="0.2">
      <c r="A325" s="15" t="s">
        <v>0</v>
      </c>
      <c r="B325" s="16" t="s">
        <v>0</v>
      </c>
      <c r="C325" s="3" t="s">
        <v>0</v>
      </c>
      <c r="D325" s="16" t="s">
        <v>0</v>
      </c>
      <c r="E325" s="271"/>
      <c r="F325" s="271"/>
      <c r="G325" s="271"/>
      <c r="H325" s="271"/>
      <c r="I325" s="340"/>
      <c r="J325" s="271"/>
      <c r="K325" s="340"/>
      <c r="L325" s="271"/>
      <c r="M325" s="340"/>
      <c r="N325" s="267"/>
    </row>
    <row r="326" spans="1:14" x14ac:dyDescent="0.2">
      <c r="A326" s="9" t="s">
        <v>1475</v>
      </c>
      <c r="B326" s="10" t="s">
        <v>678</v>
      </c>
      <c r="C326" s="3" t="s">
        <v>0</v>
      </c>
      <c r="D326" s="10" t="s">
        <v>679</v>
      </c>
      <c r="E326" s="11"/>
      <c r="F326" s="11"/>
      <c r="G326" s="11"/>
      <c r="H326" s="11"/>
      <c r="I326" s="342">
        <v>4785</v>
      </c>
      <c r="J326" s="266"/>
      <c r="K326" s="342">
        <v>0</v>
      </c>
      <c r="L326" s="266"/>
      <c r="M326" s="342">
        <v>4785</v>
      </c>
      <c r="N326" s="267">
        <v>0</v>
      </c>
    </row>
    <row r="327" spans="1:14" x14ac:dyDescent="0.2">
      <c r="A327" s="9" t="s">
        <v>1476</v>
      </c>
      <c r="B327" s="10" t="s">
        <v>680</v>
      </c>
      <c r="C327" s="3" t="s">
        <v>0</v>
      </c>
      <c r="D327" s="10" t="s">
        <v>679</v>
      </c>
      <c r="E327" s="11"/>
      <c r="F327" s="11"/>
      <c r="G327" s="11"/>
      <c r="H327" s="11"/>
      <c r="I327" s="342">
        <v>4785</v>
      </c>
      <c r="J327" s="266"/>
      <c r="K327" s="342">
        <v>0</v>
      </c>
      <c r="L327" s="266"/>
      <c r="M327" s="342">
        <v>4785</v>
      </c>
      <c r="N327" s="267">
        <v>0</v>
      </c>
    </row>
    <row r="328" spans="1:14" x14ac:dyDescent="0.2">
      <c r="A328" s="9" t="s">
        <v>1477</v>
      </c>
      <c r="B328" s="10" t="s">
        <v>681</v>
      </c>
      <c r="C328" s="3" t="s">
        <v>0</v>
      </c>
      <c r="D328" s="10" t="s">
        <v>679</v>
      </c>
      <c r="E328" s="11"/>
      <c r="F328" s="11"/>
      <c r="G328" s="11"/>
      <c r="H328" s="11"/>
      <c r="I328" s="342">
        <v>4785</v>
      </c>
      <c r="J328" s="266"/>
      <c r="K328" s="342">
        <v>0</v>
      </c>
      <c r="L328" s="266"/>
      <c r="M328" s="342">
        <v>4785</v>
      </c>
      <c r="N328" s="267">
        <v>0</v>
      </c>
    </row>
    <row r="329" spans="1:14" x14ac:dyDescent="0.2">
      <c r="A329" s="9" t="s">
        <v>1478</v>
      </c>
      <c r="B329" s="10" t="s">
        <v>682</v>
      </c>
      <c r="C329" s="3" t="s">
        <v>0</v>
      </c>
      <c r="D329" s="10" t="s">
        <v>679</v>
      </c>
      <c r="E329" s="11"/>
      <c r="F329" s="11"/>
      <c r="G329" s="11"/>
      <c r="H329" s="11"/>
      <c r="I329" s="342">
        <v>4785</v>
      </c>
      <c r="J329" s="266"/>
      <c r="K329" s="342">
        <v>0</v>
      </c>
      <c r="L329" s="266"/>
      <c r="M329" s="342">
        <v>4785</v>
      </c>
      <c r="N329" s="267" t="s">
        <v>686</v>
      </c>
    </row>
    <row r="330" spans="1:14" x14ac:dyDescent="0.2">
      <c r="A330" s="28" t="s">
        <v>1479</v>
      </c>
      <c r="B330" s="13" t="s">
        <v>684</v>
      </c>
      <c r="C330" s="3" t="s">
        <v>0</v>
      </c>
      <c r="D330" s="13" t="s">
        <v>685</v>
      </c>
      <c r="E330" s="268"/>
      <c r="F330" s="268"/>
      <c r="G330" s="268"/>
      <c r="H330" s="268"/>
      <c r="I330" s="343">
        <v>4785</v>
      </c>
      <c r="J330" s="270"/>
      <c r="K330" s="343">
        <v>0</v>
      </c>
      <c r="L330" s="270"/>
      <c r="M330" s="343">
        <v>4785</v>
      </c>
      <c r="N330" s="267">
        <v>0</v>
      </c>
    </row>
    <row r="331" spans="1:14" x14ac:dyDescent="0.2">
      <c r="A331" s="15" t="s">
        <v>0</v>
      </c>
      <c r="B331" s="16" t="s">
        <v>0</v>
      </c>
      <c r="C331" s="3" t="s">
        <v>0</v>
      </c>
      <c r="D331" s="16" t="s">
        <v>0</v>
      </c>
      <c r="E331" s="271"/>
      <c r="F331" s="271"/>
      <c r="G331" s="271"/>
      <c r="H331" s="271"/>
      <c r="I331" s="340"/>
      <c r="J331" s="271"/>
      <c r="K331" s="340"/>
      <c r="L331" s="271"/>
      <c r="M331" s="340"/>
      <c r="N331" s="267"/>
    </row>
    <row r="332" spans="1:14" x14ac:dyDescent="0.2">
      <c r="A332" s="9" t="s">
        <v>1480</v>
      </c>
      <c r="B332" s="10" t="s">
        <v>690</v>
      </c>
      <c r="C332" s="3" t="s">
        <v>0</v>
      </c>
      <c r="D332" s="10" t="s">
        <v>691</v>
      </c>
      <c r="E332" s="11"/>
      <c r="F332" s="11"/>
      <c r="G332" s="11"/>
      <c r="H332" s="11"/>
      <c r="I332" s="342">
        <v>20107.990000000002</v>
      </c>
      <c r="J332" s="266"/>
      <c r="K332" s="342">
        <v>0</v>
      </c>
      <c r="L332" s="266"/>
      <c r="M332" s="342">
        <v>20107.990000000002</v>
      </c>
      <c r="N332" s="267">
        <v>0</v>
      </c>
    </row>
    <row r="333" spans="1:14" x14ac:dyDescent="0.2">
      <c r="A333" s="9" t="s">
        <v>1481</v>
      </c>
      <c r="B333" s="10" t="s">
        <v>692</v>
      </c>
      <c r="C333" s="3" t="s">
        <v>0</v>
      </c>
      <c r="D333" s="10" t="s">
        <v>691</v>
      </c>
      <c r="E333" s="11"/>
      <c r="F333" s="11"/>
      <c r="G333" s="11"/>
      <c r="H333" s="11"/>
      <c r="I333" s="342">
        <v>20107.990000000002</v>
      </c>
      <c r="J333" s="266"/>
      <c r="K333" s="342">
        <v>0</v>
      </c>
      <c r="L333" s="266"/>
      <c r="M333" s="342">
        <v>20107.990000000002</v>
      </c>
      <c r="N333" s="267">
        <v>0</v>
      </c>
    </row>
    <row r="334" spans="1:14" x14ac:dyDescent="0.2">
      <c r="A334" s="9" t="s">
        <v>1482</v>
      </c>
      <c r="B334" s="10" t="s">
        <v>693</v>
      </c>
      <c r="C334" s="3" t="s">
        <v>0</v>
      </c>
      <c r="D334" s="10" t="s">
        <v>691</v>
      </c>
      <c r="E334" s="11"/>
      <c r="F334" s="11"/>
      <c r="G334" s="11"/>
      <c r="H334" s="11"/>
      <c r="I334" s="342">
        <v>20107.990000000002</v>
      </c>
      <c r="J334" s="266"/>
      <c r="K334" s="342">
        <v>0</v>
      </c>
      <c r="L334" s="266"/>
      <c r="M334" s="342">
        <v>20107.990000000002</v>
      </c>
      <c r="N334" s="267">
        <v>0</v>
      </c>
    </row>
    <row r="335" spans="1:14" x14ac:dyDescent="0.2">
      <c r="A335" s="9" t="s">
        <v>1483</v>
      </c>
      <c r="B335" s="10" t="s">
        <v>694</v>
      </c>
      <c r="C335" s="3" t="s">
        <v>0</v>
      </c>
      <c r="D335" s="10" t="s">
        <v>691</v>
      </c>
      <c r="E335" s="11"/>
      <c r="F335" s="11"/>
      <c r="G335" s="11"/>
      <c r="H335" s="11"/>
      <c r="I335" s="342">
        <v>20107.990000000002</v>
      </c>
      <c r="J335" s="266"/>
      <c r="K335" s="342">
        <v>0</v>
      </c>
      <c r="L335" s="266"/>
      <c r="M335" s="342">
        <v>20107.990000000002</v>
      </c>
      <c r="N335" s="267" t="s">
        <v>695</v>
      </c>
    </row>
    <row r="336" spans="1:14" x14ac:dyDescent="0.2">
      <c r="A336" s="28" t="s">
        <v>1484</v>
      </c>
      <c r="B336" s="13" t="s">
        <v>696</v>
      </c>
      <c r="C336" s="3" t="s">
        <v>0</v>
      </c>
      <c r="D336" s="13" t="s">
        <v>697</v>
      </c>
      <c r="E336" s="268"/>
      <c r="F336" s="268"/>
      <c r="G336" s="268"/>
      <c r="H336" s="268"/>
      <c r="I336" s="343">
        <v>20107.990000000002</v>
      </c>
      <c r="J336" s="270"/>
      <c r="K336" s="343">
        <v>0</v>
      </c>
      <c r="L336" s="270"/>
      <c r="M336" s="343">
        <v>20107.990000000002</v>
      </c>
      <c r="N336" s="267">
        <v>0</v>
      </c>
    </row>
    <row r="337" spans="1:14" x14ac:dyDescent="0.2">
      <c r="A337" s="15" t="s">
        <v>0</v>
      </c>
      <c r="B337" s="16" t="s">
        <v>0</v>
      </c>
      <c r="C337" s="3" t="s">
        <v>0</v>
      </c>
      <c r="D337" s="16" t="s">
        <v>0</v>
      </c>
      <c r="E337" s="271"/>
      <c r="F337" s="271"/>
      <c r="G337" s="271"/>
      <c r="H337" s="271"/>
      <c r="I337" s="340"/>
      <c r="J337" s="271"/>
      <c r="K337" s="340"/>
      <c r="L337" s="271"/>
      <c r="M337" s="340"/>
      <c r="N337" s="267"/>
    </row>
    <row r="338" spans="1:14" x14ac:dyDescent="0.2">
      <c r="A338" s="9" t="s">
        <v>1485</v>
      </c>
      <c r="B338" s="10" t="s">
        <v>698</v>
      </c>
      <c r="C338" s="3" t="s">
        <v>0</v>
      </c>
      <c r="D338" s="10" t="s">
        <v>699</v>
      </c>
      <c r="E338" s="11"/>
      <c r="F338" s="11"/>
      <c r="G338" s="11"/>
      <c r="H338" s="11"/>
      <c r="I338" s="342">
        <v>129237.09</v>
      </c>
      <c r="J338" s="266"/>
      <c r="K338" s="342">
        <v>0</v>
      </c>
      <c r="L338" s="266"/>
      <c r="M338" s="342">
        <v>129237.09</v>
      </c>
      <c r="N338" s="267">
        <v>0</v>
      </c>
    </row>
    <row r="339" spans="1:14" x14ac:dyDescent="0.2">
      <c r="A339" s="9" t="s">
        <v>1486</v>
      </c>
      <c r="B339" s="10" t="s">
        <v>700</v>
      </c>
      <c r="C339" s="3" t="s">
        <v>0</v>
      </c>
      <c r="D339" s="10" t="s">
        <v>701</v>
      </c>
      <c r="E339" s="11"/>
      <c r="F339" s="11"/>
      <c r="G339" s="11"/>
      <c r="H339" s="11"/>
      <c r="I339" s="342">
        <v>129237.09</v>
      </c>
      <c r="J339" s="266"/>
      <c r="K339" s="342">
        <v>0</v>
      </c>
      <c r="L339" s="266"/>
      <c r="M339" s="342">
        <v>129237.09</v>
      </c>
      <c r="N339" s="267">
        <v>0</v>
      </c>
    </row>
    <row r="340" spans="1:14" x14ac:dyDescent="0.2">
      <c r="A340" s="9" t="s">
        <v>1487</v>
      </c>
      <c r="B340" s="10" t="s">
        <v>702</v>
      </c>
      <c r="C340" s="3" t="s">
        <v>0</v>
      </c>
      <c r="D340" s="10" t="s">
        <v>701</v>
      </c>
      <c r="E340" s="11"/>
      <c r="F340" s="11"/>
      <c r="G340" s="11"/>
      <c r="H340" s="11"/>
      <c r="I340" s="342">
        <v>129237.09</v>
      </c>
      <c r="J340" s="266"/>
      <c r="K340" s="342">
        <v>0</v>
      </c>
      <c r="L340" s="266"/>
      <c r="M340" s="342">
        <v>129237.09</v>
      </c>
      <c r="N340" s="267">
        <v>0</v>
      </c>
    </row>
    <row r="341" spans="1:14" x14ac:dyDescent="0.2">
      <c r="A341" s="9" t="s">
        <v>1488</v>
      </c>
      <c r="B341" s="10" t="s">
        <v>727</v>
      </c>
      <c r="C341" s="3" t="s">
        <v>0</v>
      </c>
      <c r="D341" s="10" t="s">
        <v>711</v>
      </c>
      <c r="E341" s="11"/>
      <c r="F341" s="11"/>
      <c r="G341" s="11"/>
      <c r="H341" s="11"/>
      <c r="I341" s="342">
        <v>129237.09</v>
      </c>
      <c r="J341" s="266"/>
      <c r="K341" s="342">
        <v>0</v>
      </c>
      <c r="L341" s="266"/>
      <c r="M341" s="342">
        <v>129237.09</v>
      </c>
      <c r="N341" s="267" t="s">
        <v>712</v>
      </c>
    </row>
    <row r="342" spans="1:14" x14ac:dyDescent="0.2">
      <c r="A342" s="28" t="s">
        <v>1489</v>
      </c>
      <c r="B342" s="13" t="s">
        <v>728</v>
      </c>
      <c r="C342" s="3" t="s">
        <v>0</v>
      </c>
      <c r="D342" s="13" t="s">
        <v>729</v>
      </c>
      <c r="E342" s="268"/>
      <c r="F342" s="268"/>
      <c r="G342" s="268"/>
      <c r="H342" s="268"/>
      <c r="I342" s="343">
        <v>34519.199999999997</v>
      </c>
      <c r="J342" s="270"/>
      <c r="K342" s="343">
        <v>0</v>
      </c>
      <c r="L342" s="270"/>
      <c r="M342" s="343">
        <v>34519.199999999997</v>
      </c>
      <c r="N342" s="267" t="e">
        <v>#N/A</v>
      </c>
    </row>
    <row r="343" spans="1:14" x14ac:dyDescent="0.2">
      <c r="A343" s="28" t="s">
        <v>1490</v>
      </c>
      <c r="B343" s="13" t="s">
        <v>730</v>
      </c>
      <c r="C343" s="3" t="s">
        <v>0</v>
      </c>
      <c r="D343" s="13" t="s">
        <v>731</v>
      </c>
      <c r="E343" s="268"/>
      <c r="F343" s="268"/>
      <c r="G343" s="268"/>
      <c r="H343" s="268"/>
      <c r="I343" s="343">
        <v>3000</v>
      </c>
      <c r="J343" s="270"/>
      <c r="K343" s="343">
        <v>0</v>
      </c>
      <c r="L343" s="270"/>
      <c r="M343" s="343">
        <v>3000</v>
      </c>
      <c r="N343" s="267" t="e">
        <v>#N/A</v>
      </c>
    </row>
    <row r="344" spans="1:14" x14ac:dyDescent="0.2">
      <c r="A344" s="28" t="s">
        <v>1491</v>
      </c>
      <c r="B344" s="13" t="s">
        <v>734</v>
      </c>
      <c r="C344" s="3" t="s">
        <v>0</v>
      </c>
      <c r="D344" s="13" t="s">
        <v>735</v>
      </c>
      <c r="E344" s="268"/>
      <c r="F344" s="268"/>
      <c r="G344" s="268"/>
      <c r="H344" s="268"/>
      <c r="I344" s="343">
        <v>24000</v>
      </c>
      <c r="J344" s="270"/>
      <c r="K344" s="343">
        <v>0</v>
      </c>
      <c r="L344" s="270"/>
      <c r="M344" s="343">
        <v>24000</v>
      </c>
      <c r="N344" s="267" t="e">
        <v>#N/A</v>
      </c>
    </row>
    <row r="345" spans="1:14" x14ac:dyDescent="0.2">
      <c r="A345" s="28" t="s">
        <v>1492</v>
      </c>
      <c r="B345" s="13" t="s">
        <v>1493</v>
      </c>
      <c r="C345" s="3" t="s">
        <v>0</v>
      </c>
      <c r="D345" s="13" t="s">
        <v>1494</v>
      </c>
      <c r="E345" s="268"/>
      <c r="F345" s="268"/>
      <c r="G345" s="268"/>
      <c r="H345" s="268"/>
      <c r="I345" s="343">
        <v>11825</v>
      </c>
      <c r="J345" s="270"/>
      <c r="K345" s="343">
        <v>0</v>
      </c>
      <c r="L345" s="270"/>
      <c r="M345" s="343">
        <v>11825</v>
      </c>
      <c r="N345" s="267" t="e">
        <v>#N/A</v>
      </c>
    </row>
    <row r="346" spans="1:14" x14ac:dyDescent="0.2">
      <c r="A346" s="28" t="s">
        <v>1495</v>
      </c>
      <c r="B346" s="13" t="s">
        <v>1496</v>
      </c>
      <c r="C346" s="3" t="s">
        <v>0</v>
      </c>
      <c r="D346" s="13" t="s">
        <v>1497</v>
      </c>
      <c r="E346" s="268"/>
      <c r="F346" s="268"/>
      <c r="G346" s="268"/>
      <c r="H346" s="268"/>
      <c r="I346" s="343">
        <v>5000</v>
      </c>
      <c r="J346" s="270"/>
      <c r="K346" s="343">
        <v>0</v>
      </c>
      <c r="L346" s="270"/>
      <c r="M346" s="343">
        <v>5000</v>
      </c>
      <c r="N346" s="267" t="e">
        <v>#N/A</v>
      </c>
    </row>
    <row r="347" spans="1:14" x14ac:dyDescent="0.2">
      <c r="A347" s="28" t="s">
        <v>1498</v>
      </c>
      <c r="B347" s="13" t="s">
        <v>742</v>
      </c>
      <c r="C347" s="3" t="s">
        <v>0</v>
      </c>
      <c r="D347" s="13" t="s">
        <v>722</v>
      </c>
      <c r="E347" s="268"/>
      <c r="F347" s="268"/>
      <c r="G347" s="268"/>
      <c r="H347" s="268"/>
      <c r="I347" s="343">
        <v>33500</v>
      </c>
      <c r="J347" s="270"/>
      <c r="K347" s="343">
        <v>0</v>
      </c>
      <c r="L347" s="270"/>
      <c r="M347" s="343">
        <v>33500</v>
      </c>
      <c r="N347" s="267" t="e">
        <v>#N/A</v>
      </c>
    </row>
    <row r="348" spans="1:14" x14ac:dyDescent="0.2">
      <c r="A348" s="28" t="s">
        <v>1499</v>
      </c>
      <c r="B348" s="13" t="s">
        <v>1500</v>
      </c>
      <c r="C348" s="3" t="s">
        <v>0</v>
      </c>
      <c r="D348" s="13" t="s">
        <v>1501</v>
      </c>
      <c r="E348" s="268"/>
      <c r="F348" s="268"/>
      <c r="G348" s="268"/>
      <c r="H348" s="268"/>
      <c r="I348" s="343">
        <v>6500</v>
      </c>
      <c r="J348" s="270"/>
      <c r="K348" s="343">
        <v>0</v>
      </c>
      <c r="L348" s="270"/>
      <c r="M348" s="343">
        <v>6500</v>
      </c>
      <c r="N348" s="267" t="e">
        <v>#N/A</v>
      </c>
    </row>
    <row r="349" spans="1:14" x14ac:dyDescent="0.2">
      <c r="A349" s="28" t="s">
        <v>1502</v>
      </c>
      <c r="B349" s="13" t="s">
        <v>1503</v>
      </c>
      <c r="C349" s="3" t="s">
        <v>0</v>
      </c>
      <c r="D349" s="13" t="s">
        <v>619</v>
      </c>
      <c r="E349" s="268"/>
      <c r="F349" s="268"/>
      <c r="G349" s="268"/>
      <c r="H349" s="268"/>
      <c r="I349" s="343">
        <v>10892.89</v>
      </c>
      <c r="J349" s="270"/>
      <c r="K349" s="343">
        <v>0</v>
      </c>
      <c r="L349" s="270"/>
      <c r="M349" s="343">
        <v>10892.89</v>
      </c>
      <c r="N349" s="267" t="e">
        <v>#N/A</v>
      </c>
    </row>
    <row r="350" spans="1:14" x14ac:dyDescent="0.2">
      <c r="A350" s="15" t="s">
        <v>0</v>
      </c>
      <c r="B350" s="16" t="s">
        <v>0</v>
      </c>
      <c r="C350" s="3" t="s">
        <v>0</v>
      </c>
      <c r="D350" s="16" t="s">
        <v>0</v>
      </c>
      <c r="E350" s="271"/>
      <c r="F350" s="271"/>
      <c r="G350" s="271"/>
      <c r="H350" s="271"/>
      <c r="I350" s="340"/>
      <c r="J350" s="271"/>
      <c r="K350" s="340"/>
      <c r="L350" s="271"/>
      <c r="M350" s="340"/>
      <c r="N350" s="267"/>
    </row>
    <row r="351" spans="1:14" x14ac:dyDescent="0.2">
      <c r="A351" s="9" t="s">
        <v>1504</v>
      </c>
      <c r="B351" s="10" t="s">
        <v>874</v>
      </c>
      <c r="C351" s="10" t="s">
        <v>743</v>
      </c>
      <c r="D351" s="11"/>
      <c r="E351" s="11"/>
      <c r="F351" s="11"/>
      <c r="G351" s="11"/>
      <c r="H351" s="11"/>
      <c r="I351" s="342">
        <v>66552.509999999995</v>
      </c>
      <c r="J351" s="266"/>
      <c r="K351" s="342">
        <v>2112895.27</v>
      </c>
      <c r="L351" s="266"/>
      <c r="M351" s="342">
        <v>2046342.76</v>
      </c>
      <c r="N351" s="267">
        <v>0</v>
      </c>
    </row>
    <row r="352" spans="1:14" x14ac:dyDescent="0.2">
      <c r="A352" s="9" t="s">
        <v>1505</v>
      </c>
      <c r="B352" s="10" t="s">
        <v>744</v>
      </c>
      <c r="C352" s="3" t="s">
        <v>0</v>
      </c>
      <c r="D352" s="10" t="s">
        <v>743</v>
      </c>
      <c r="E352" s="11"/>
      <c r="F352" s="11"/>
      <c r="G352" s="11"/>
      <c r="H352" s="11"/>
      <c r="I352" s="342">
        <v>66552.509999999995</v>
      </c>
      <c r="J352" s="266"/>
      <c r="K352" s="342">
        <v>2112895.27</v>
      </c>
      <c r="L352" s="266"/>
      <c r="M352" s="342">
        <v>2046342.76</v>
      </c>
      <c r="N352" s="267">
        <v>0</v>
      </c>
    </row>
    <row r="353" spans="1:14" x14ac:dyDescent="0.2">
      <c r="A353" s="9" t="s">
        <v>1506</v>
      </c>
      <c r="B353" s="10" t="s">
        <v>745</v>
      </c>
      <c r="C353" s="3" t="s">
        <v>0</v>
      </c>
      <c r="D353" s="10" t="s">
        <v>743</v>
      </c>
      <c r="E353" s="11"/>
      <c r="F353" s="11"/>
      <c r="G353" s="11"/>
      <c r="H353" s="11"/>
      <c r="I353" s="342">
        <v>66552.509999999995</v>
      </c>
      <c r="J353" s="266"/>
      <c r="K353" s="342">
        <v>2112895.27</v>
      </c>
      <c r="L353" s="266"/>
      <c r="M353" s="342">
        <v>2046342.76</v>
      </c>
      <c r="N353" s="267">
        <v>0</v>
      </c>
    </row>
    <row r="354" spans="1:14" x14ac:dyDescent="0.2">
      <c r="A354" s="9" t="s">
        <v>1507</v>
      </c>
      <c r="B354" s="10" t="s">
        <v>746</v>
      </c>
      <c r="C354" s="3" t="s">
        <v>0</v>
      </c>
      <c r="D354" s="10" t="s">
        <v>747</v>
      </c>
      <c r="E354" s="11"/>
      <c r="F354" s="11"/>
      <c r="G354" s="11"/>
      <c r="H354" s="11"/>
      <c r="I354" s="342">
        <v>0</v>
      </c>
      <c r="J354" s="266"/>
      <c r="K354" s="342">
        <v>1495525.39</v>
      </c>
      <c r="L354" s="266"/>
      <c r="M354" s="342">
        <v>1495525.39</v>
      </c>
      <c r="N354" s="267">
        <v>0</v>
      </c>
    </row>
    <row r="355" spans="1:14" x14ac:dyDescent="0.2">
      <c r="A355" s="9" t="s">
        <v>1508</v>
      </c>
      <c r="B355" s="10" t="s">
        <v>748</v>
      </c>
      <c r="C355" s="3" t="s">
        <v>0</v>
      </c>
      <c r="D355" s="10" t="s">
        <v>747</v>
      </c>
      <c r="E355" s="11"/>
      <c r="F355" s="11"/>
      <c r="G355" s="11"/>
      <c r="H355" s="11"/>
      <c r="I355" s="342">
        <v>0</v>
      </c>
      <c r="J355" s="266"/>
      <c r="K355" s="342">
        <v>1495525.39</v>
      </c>
      <c r="L355" s="266"/>
      <c r="M355" s="342">
        <v>1495525.39</v>
      </c>
      <c r="N355" s="267">
        <v>0</v>
      </c>
    </row>
    <row r="356" spans="1:14" x14ac:dyDescent="0.2">
      <c r="A356" s="28" t="s">
        <v>1509</v>
      </c>
      <c r="B356" s="13" t="s">
        <v>749</v>
      </c>
      <c r="C356" s="3" t="s">
        <v>0</v>
      </c>
      <c r="D356" s="13" t="s">
        <v>750</v>
      </c>
      <c r="E356" s="268"/>
      <c r="F356" s="268"/>
      <c r="G356" s="268"/>
      <c r="H356" s="268"/>
      <c r="I356" s="343">
        <v>0</v>
      </c>
      <c r="J356" s="270"/>
      <c r="K356" s="343">
        <v>1495525.39</v>
      </c>
      <c r="L356" s="270"/>
      <c r="M356" s="343">
        <v>1495525.39</v>
      </c>
      <c r="N356" s="267" t="s">
        <v>751</v>
      </c>
    </row>
    <row r="357" spans="1:14" x14ac:dyDescent="0.2">
      <c r="A357" s="15" t="s">
        <v>0</v>
      </c>
      <c r="B357" s="16" t="s">
        <v>0</v>
      </c>
      <c r="C357" s="3" t="s">
        <v>0</v>
      </c>
      <c r="D357" s="16" t="s">
        <v>0</v>
      </c>
      <c r="E357" s="271"/>
      <c r="F357" s="271"/>
      <c r="G357" s="271"/>
      <c r="H357" s="271"/>
      <c r="I357" s="340"/>
      <c r="J357" s="271"/>
      <c r="K357" s="340"/>
      <c r="L357" s="271"/>
      <c r="M357" s="340"/>
      <c r="N357" s="267"/>
    </row>
    <row r="358" spans="1:14" x14ac:dyDescent="0.2">
      <c r="A358" s="9" t="s">
        <v>1510</v>
      </c>
      <c r="B358" s="10" t="s">
        <v>752</v>
      </c>
      <c r="C358" s="3" t="s">
        <v>0</v>
      </c>
      <c r="D358" s="10" t="s">
        <v>753</v>
      </c>
      <c r="E358" s="11"/>
      <c r="F358" s="11"/>
      <c r="G358" s="11"/>
      <c r="H358" s="11"/>
      <c r="I358" s="342">
        <v>5890.3</v>
      </c>
      <c r="J358" s="266"/>
      <c r="K358" s="342">
        <v>373150.18</v>
      </c>
      <c r="L358" s="266"/>
      <c r="M358" s="342">
        <v>367259.88</v>
      </c>
      <c r="N358" s="267">
        <v>0</v>
      </c>
    </row>
    <row r="359" spans="1:14" x14ac:dyDescent="0.2">
      <c r="A359" s="9" t="s">
        <v>1511</v>
      </c>
      <c r="B359" s="10" t="s">
        <v>754</v>
      </c>
      <c r="C359" s="3" t="s">
        <v>0</v>
      </c>
      <c r="D359" s="10" t="s">
        <v>755</v>
      </c>
      <c r="E359" s="11"/>
      <c r="F359" s="11"/>
      <c r="G359" s="11"/>
      <c r="H359" s="11"/>
      <c r="I359" s="342">
        <v>0</v>
      </c>
      <c r="J359" s="266"/>
      <c r="K359" s="342">
        <v>40749.96</v>
      </c>
      <c r="L359" s="266"/>
      <c r="M359" s="355">
        <v>40749.96</v>
      </c>
      <c r="N359" s="267" t="s">
        <v>756</v>
      </c>
    </row>
    <row r="360" spans="1:14" x14ac:dyDescent="0.2">
      <c r="A360" s="28" t="s">
        <v>1512</v>
      </c>
      <c r="B360" s="13" t="s">
        <v>757</v>
      </c>
      <c r="C360" s="3" t="s">
        <v>0</v>
      </c>
      <c r="D360" s="13" t="s">
        <v>758</v>
      </c>
      <c r="E360" s="268"/>
      <c r="F360" s="268"/>
      <c r="G360" s="268"/>
      <c r="H360" s="268"/>
      <c r="I360" s="343">
        <v>0</v>
      </c>
      <c r="J360" s="270"/>
      <c r="K360" s="343">
        <v>40749.96</v>
      </c>
      <c r="L360" s="270"/>
      <c r="M360" s="343">
        <v>40749.96</v>
      </c>
      <c r="N360" s="267">
        <v>0</v>
      </c>
    </row>
    <row r="361" spans="1:14" x14ac:dyDescent="0.2">
      <c r="A361" s="15" t="s">
        <v>0</v>
      </c>
      <c r="B361" s="16" t="s">
        <v>0</v>
      </c>
      <c r="C361" s="3" t="s">
        <v>0</v>
      </c>
      <c r="D361" s="16" t="s">
        <v>0</v>
      </c>
      <c r="E361" s="271"/>
      <c r="F361" s="271"/>
      <c r="G361" s="271"/>
      <c r="H361" s="271"/>
      <c r="I361" s="340"/>
      <c r="J361" s="271"/>
      <c r="K361" s="340"/>
      <c r="L361" s="271"/>
      <c r="M361" s="340"/>
      <c r="N361" s="267"/>
    </row>
    <row r="362" spans="1:14" x14ac:dyDescent="0.2">
      <c r="A362" s="9" t="s">
        <v>1513</v>
      </c>
      <c r="B362" s="10" t="s">
        <v>761</v>
      </c>
      <c r="C362" s="3" t="s">
        <v>0</v>
      </c>
      <c r="D362" s="10" t="s">
        <v>762</v>
      </c>
      <c r="E362" s="11"/>
      <c r="F362" s="11"/>
      <c r="G362" s="11"/>
      <c r="H362" s="11"/>
      <c r="I362" s="342">
        <v>0</v>
      </c>
      <c r="J362" s="266"/>
      <c r="K362" s="342">
        <v>213630</v>
      </c>
      <c r="L362" s="266"/>
      <c r="M362" s="355">
        <v>213630</v>
      </c>
      <c r="N362" s="267" t="s">
        <v>756</v>
      </c>
    </row>
    <row r="363" spans="1:14" x14ac:dyDescent="0.2">
      <c r="A363" s="28" t="s">
        <v>1514</v>
      </c>
      <c r="B363" s="13" t="s">
        <v>763</v>
      </c>
      <c r="C363" s="3" t="s">
        <v>0</v>
      </c>
      <c r="D363" s="13" t="s">
        <v>764</v>
      </c>
      <c r="E363" s="268"/>
      <c r="F363" s="268"/>
      <c r="G363" s="268"/>
      <c r="H363" s="268"/>
      <c r="I363" s="343">
        <v>0</v>
      </c>
      <c r="J363" s="270"/>
      <c r="K363" s="343">
        <v>213630</v>
      </c>
      <c r="L363" s="270"/>
      <c r="M363" s="343">
        <v>213630</v>
      </c>
      <c r="N363" s="267">
        <v>0</v>
      </c>
    </row>
    <row r="364" spans="1:14" x14ac:dyDescent="0.2">
      <c r="A364" s="15" t="s">
        <v>0</v>
      </c>
      <c r="B364" s="16" t="s">
        <v>0</v>
      </c>
      <c r="C364" s="3" t="s">
        <v>0</v>
      </c>
      <c r="D364" s="16" t="s">
        <v>0</v>
      </c>
      <c r="E364" s="271"/>
      <c r="F364" s="271"/>
      <c r="G364" s="271"/>
      <c r="H364" s="271"/>
      <c r="I364" s="340"/>
      <c r="J364" s="271"/>
      <c r="K364" s="340"/>
      <c r="L364" s="271"/>
      <c r="M364" s="340"/>
      <c r="N364" s="267"/>
    </row>
    <row r="365" spans="1:14" x14ac:dyDescent="0.2">
      <c r="A365" s="9" t="s">
        <v>1515</v>
      </c>
      <c r="B365" s="10" t="s">
        <v>765</v>
      </c>
      <c r="C365" s="3" t="s">
        <v>0</v>
      </c>
      <c r="D365" s="10" t="s">
        <v>766</v>
      </c>
      <c r="E365" s="11"/>
      <c r="F365" s="11"/>
      <c r="G365" s="11"/>
      <c r="H365" s="11"/>
      <c r="I365" s="342">
        <v>0</v>
      </c>
      <c r="J365" s="266"/>
      <c r="K365" s="342">
        <v>4995.96</v>
      </c>
      <c r="L365" s="266"/>
      <c r="M365" s="355">
        <v>4995.96</v>
      </c>
      <c r="N365" s="267">
        <v>0</v>
      </c>
    </row>
    <row r="366" spans="1:14" x14ac:dyDescent="0.2">
      <c r="A366" s="28" t="s">
        <v>1516</v>
      </c>
      <c r="B366" s="13" t="s">
        <v>767</v>
      </c>
      <c r="C366" s="3" t="s">
        <v>0</v>
      </c>
      <c r="D366" s="13" t="s">
        <v>768</v>
      </c>
      <c r="E366" s="268"/>
      <c r="F366" s="268"/>
      <c r="G366" s="268"/>
      <c r="H366" s="268"/>
      <c r="I366" s="343">
        <v>0</v>
      </c>
      <c r="J366" s="270"/>
      <c r="K366" s="343">
        <v>210.96</v>
      </c>
      <c r="L366" s="270"/>
      <c r="M366" s="343">
        <v>210.96</v>
      </c>
      <c r="N366" s="267" t="s">
        <v>756</v>
      </c>
    </row>
    <row r="367" spans="1:14" x14ac:dyDescent="0.2">
      <c r="A367" s="28" t="s">
        <v>1517</v>
      </c>
      <c r="B367" s="13" t="s">
        <v>769</v>
      </c>
      <c r="C367" s="3" t="s">
        <v>0</v>
      </c>
      <c r="D367" s="13" t="s">
        <v>770</v>
      </c>
      <c r="E367" s="268"/>
      <c r="F367" s="268"/>
      <c r="G367" s="268"/>
      <c r="H367" s="268"/>
      <c r="I367" s="343">
        <v>0</v>
      </c>
      <c r="J367" s="270"/>
      <c r="K367" s="343">
        <v>4785</v>
      </c>
      <c r="L367" s="270"/>
      <c r="M367" s="343">
        <v>4785</v>
      </c>
      <c r="N367" s="267" t="s">
        <v>771</v>
      </c>
    </row>
    <row r="368" spans="1:14" x14ac:dyDescent="0.2">
      <c r="A368" s="15" t="s">
        <v>0</v>
      </c>
      <c r="B368" s="16" t="s">
        <v>0</v>
      </c>
      <c r="C368" s="3" t="s">
        <v>0</v>
      </c>
      <c r="D368" s="16" t="s">
        <v>0</v>
      </c>
      <c r="E368" s="271"/>
      <c r="F368" s="271"/>
      <c r="G368" s="271"/>
      <c r="H368" s="271"/>
      <c r="I368" s="340"/>
      <c r="J368" s="271"/>
      <c r="K368" s="340"/>
      <c r="L368" s="271"/>
      <c r="M368" s="340"/>
      <c r="N368" s="267"/>
    </row>
    <row r="369" spans="1:14" x14ac:dyDescent="0.2">
      <c r="A369" s="9" t="s">
        <v>1518</v>
      </c>
      <c r="B369" s="10" t="s">
        <v>776</v>
      </c>
      <c r="C369" s="3" t="s">
        <v>0</v>
      </c>
      <c r="D369" s="10" t="s">
        <v>777</v>
      </c>
      <c r="E369" s="11"/>
      <c r="F369" s="11"/>
      <c r="G369" s="11"/>
      <c r="H369" s="11"/>
      <c r="I369" s="342">
        <v>5890.3</v>
      </c>
      <c r="J369" s="266"/>
      <c r="K369" s="342">
        <v>113774.26</v>
      </c>
      <c r="L369" s="266"/>
      <c r="M369" s="342">
        <v>107883.96</v>
      </c>
      <c r="N369" s="267" t="s">
        <v>884</v>
      </c>
    </row>
    <row r="370" spans="1:14" x14ac:dyDescent="0.2">
      <c r="A370" s="28" t="s">
        <v>1519</v>
      </c>
      <c r="B370" s="13" t="s">
        <v>779</v>
      </c>
      <c r="C370" s="3" t="s">
        <v>0</v>
      </c>
      <c r="D370" s="13" t="s">
        <v>780</v>
      </c>
      <c r="E370" s="268"/>
      <c r="F370" s="268"/>
      <c r="G370" s="268"/>
      <c r="H370" s="268"/>
      <c r="I370" s="343">
        <v>5890.3</v>
      </c>
      <c r="J370" s="270"/>
      <c r="K370" s="343">
        <v>0</v>
      </c>
      <c r="L370" s="270"/>
      <c r="M370" s="343">
        <v>-5890.3</v>
      </c>
      <c r="N370" s="267">
        <v>0</v>
      </c>
    </row>
    <row r="371" spans="1:14" x14ac:dyDescent="0.2">
      <c r="A371" s="28" t="s">
        <v>1520</v>
      </c>
      <c r="B371" s="13" t="s">
        <v>1521</v>
      </c>
      <c r="C371" s="3" t="s">
        <v>0</v>
      </c>
      <c r="D371" s="13" t="s">
        <v>1522</v>
      </c>
      <c r="E371" s="268"/>
      <c r="F371" s="268"/>
      <c r="G371" s="268"/>
      <c r="H371" s="268"/>
      <c r="I371" s="343">
        <v>0</v>
      </c>
      <c r="J371" s="270"/>
      <c r="K371" s="343">
        <v>113774.26</v>
      </c>
      <c r="L371" s="270"/>
      <c r="M371" s="343">
        <v>113774.26</v>
      </c>
      <c r="N371" s="267" t="e">
        <v>#N/A</v>
      </c>
    </row>
    <row r="372" spans="1:14" x14ac:dyDescent="0.2">
      <c r="A372" s="15" t="s">
        <v>0</v>
      </c>
      <c r="B372" s="16" t="s">
        <v>0</v>
      </c>
      <c r="C372" s="3" t="s">
        <v>0</v>
      </c>
      <c r="D372" s="16" t="s">
        <v>0</v>
      </c>
      <c r="E372" s="271"/>
      <c r="F372" s="271"/>
      <c r="G372" s="271"/>
      <c r="H372" s="271"/>
      <c r="I372" s="340"/>
      <c r="J372" s="271"/>
      <c r="K372" s="340"/>
      <c r="L372" s="271"/>
      <c r="M372" s="340"/>
      <c r="N372" s="267"/>
    </row>
    <row r="373" spans="1:14" x14ac:dyDescent="0.2">
      <c r="A373" s="9" t="s">
        <v>1523</v>
      </c>
      <c r="B373" s="10" t="s">
        <v>787</v>
      </c>
      <c r="C373" s="3" t="s">
        <v>0</v>
      </c>
      <c r="D373" s="10" t="s">
        <v>788</v>
      </c>
      <c r="E373" s="11"/>
      <c r="F373" s="11"/>
      <c r="G373" s="11"/>
      <c r="H373" s="11"/>
      <c r="I373" s="342">
        <v>60662.21</v>
      </c>
      <c r="J373" s="266"/>
      <c r="K373" s="342">
        <v>244020.51</v>
      </c>
      <c r="L373" s="266"/>
      <c r="M373" s="342">
        <v>183358.3</v>
      </c>
      <c r="N373" s="267" t="s">
        <v>792</v>
      </c>
    </row>
    <row r="374" spans="1:14" x14ac:dyDescent="0.2">
      <c r="A374" s="9" t="s">
        <v>1524</v>
      </c>
      <c r="B374" s="10" t="s">
        <v>789</v>
      </c>
      <c r="C374" s="3" t="s">
        <v>0</v>
      </c>
      <c r="D374" s="10" t="s">
        <v>788</v>
      </c>
      <c r="E374" s="11"/>
      <c r="F374" s="11"/>
      <c r="G374" s="11"/>
      <c r="H374" s="11"/>
      <c r="I374" s="342">
        <v>60662.21</v>
      </c>
      <c r="J374" s="266"/>
      <c r="K374" s="342">
        <v>244020.51</v>
      </c>
      <c r="L374" s="266"/>
      <c r="M374" s="342">
        <v>183358.3</v>
      </c>
      <c r="N374" s="267">
        <v>0</v>
      </c>
    </row>
    <row r="375" spans="1:14" x14ac:dyDescent="0.2">
      <c r="A375" s="28" t="s">
        <v>1525</v>
      </c>
      <c r="B375" s="13" t="s">
        <v>790</v>
      </c>
      <c r="C375" s="3" t="s">
        <v>0</v>
      </c>
      <c r="D375" s="13" t="s">
        <v>791</v>
      </c>
      <c r="E375" s="268"/>
      <c r="F375" s="268"/>
      <c r="G375" s="268"/>
      <c r="H375" s="268"/>
      <c r="I375" s="343">
        <v>60662.21</v>
      </c>
      <c r="J375" s="270"/>
      <c r="K375" s="343">
        <v>201816.04</v>
      </c>
      <c r="L375" s="270"/>
      <c r="M375" s="354">
        <v>141153.82999999999</v>
      </c>
      <c r="N375" s="267">
        <v>0</v>
      </c>
    </row>
    <row r="376" spans="1:14" x14ac:dyDescent="0.2">
      <c r="A376" s="28" t="s">
        <v>1526</v>
      </c>
      <c r="B376" s="13" t="s">
        <v>793</v>
      </c>
      <c r="C376" s="3" t="s">
        <v>0</v>
      </c>
      <c r="D376" s="13" t="s">
        <v>794</v>
      </c>
      <c r="E376" s="268"/>
      <c r="F376" s="268"/>
      <c r="G376" s="268"/>
      <c r="H376" s="268"/>
      <c r="I376" s="343">
        <v>0</v>
      </c>
      <c r="J376" s="270"/>
      <c r="K376" s="343">
        <v>36165.97</v>
      </c>
      <c r="L376" s="270"/>
      <c r="M376" s="343">
        <v>36165.97</v>
      </c>
      <c r="N376" s="267">
        <v>0</v>
      </c>
    </row>
    <row r="377" spans="1:14" x14ac:dyDescent="0.2">
      <c r="A377" s="28" t="s">
        <v>1527</v>
      </c>
      <c r="B377" s="13" t="s">
        <v>795</v>
      </c>
      <c r="C377" s="3" t="s">
        <v>0</v>
      </c>
      <c r="D377" s="13" t="s">
        <v>796</v>
      </c>
      <c r="E377" s="268"/>
      <c r="F377" s="268"/>
      <c r="G377" s="268"/>
      <c r="H377" s="268"/>
      <c r="I377" s="343">
        <v>0</v>
      </c>
      <c r="J377" s="270"/>
      <c r="K377" s="343">
        <v>5588.1</v>
      </c>
      <c r="L377" s="270"/>
      <c r="M377" s="343">
        <v>5588.1</v>
      </c>
      <c r="N377" s="267">
        <v>0</v>
      </c>
    </row>
    <row r="378" spans="1:14" x14ac:dyDescent="0.2">
      <c r="A378" s="28" t="s">
        <v>1528</v>
      </c>
      <c r="B378" s="13" t="s">
        <v>797</v>
      </c>
      <c r="C378" s="3" t="s">
        <v>0</v>
      </c>
      <c r="D378" s="13" t="s">
        <v>798</v>
      </c>
      <c r="E378" s="268"/>
      <c r="F378" s="268"/>
      <c r="G378" s="268"/>
      <c r="H378" s="268"/>
      <c r="I378" s="343">
        <v>0</v>
      </c>
      <c r="J378" s="270"/>
      <c r="K378" s="343">
        <v>450.4</v>
      </c>
      <c r="L378" s="270"/>
      <c r="M378" s="343">
        <v>450.4</v>
      </c>
      <c r="N378" s="267" t="e">
        <v>#N/A</v>
      </c>
    </row>
    <row r="379" spans="1:14" x14ac:dyDescent="0.2">
      <c r="A379" s="15" t="s">
        <v>0</v>
      </c>
      <c r="B379" s="16" t="s">
        <v>0</v>
      </c>
      <c r="C379" s="3" t="s">
        <v>0</v>
      </c>
      <c r="D379" s="16" t="s">
        <v>0</v>
      </c>
      <c r="E379" s="271"/>
      <c r="F379" s="271"/>
      <c r="G379" s="271"/>
      <c r="H379" s="271"/>
      <c r="I379" s="340"/>
      <c r="J379" s="271"/>
      <c r="K379" s="340"/>
      <c r="L379" s="271"/>
      <c r="M379" s="340"/>
      <c r="N379" s="267"/>
    </row>
    <row r="380" spans="1:14" x14ac:dyDescent="0.2">
      <c r="A380" s="9" t="s">
        <v>1529</v>
      </c>
      <c r="B380" s="10" t="s">
        <v>799</v>
      </c>
      <c r="C380" s="3" t="s">
        <v>0</v>
      </c>
      <c r="D380" s="10" t="s">
        <v>800</v>
      </c>
      <c r="E380" s="11"/>
      <c r="F380" s="11"/>
      <c r="G380" s="11"/>
      <c r="H380" s="11"/>
      <c r="I380" s="342">
        <v>0</v>
      </c>
      <c r="J380" s="266"/>
      <c r="K380" s="342">
        <v>199.19</v>
      </c>
      <c r="L380" s="266"/>
      <c r="M380" s="355">
        <v>199.19</v>
      </c>
      <c r="N380" s="267" t="s">
        <v>756</v>
      </c>
    </row>
    <row r="381" spans="1:14" x14ac:dyDescent="0.2">
      <c r="A381" s="9" t="s">
        <v>1530</v>
      </c>
      <c r="B381" s="10" t="s">
        <v>801</v>
      </c>
      <c r="C381" s="3" t="s">
        <v>0</v>
      </c>
      <c r="D381" s="10" t="s">
        <v>800</v>
      </c>
      <c r="E381" s="11"/>
      <c r="F381" s="11"/>
      <c r="G381" s="11"/>
      <c r="H381" s="11"/>
      <c r="I381" s="342">
        <v>0</v>
      </c>
      <c r="J381" s="266"/>
      <c r="K381" s="342">
        <v>199.19</v>
      </c>
      <c r="L381" s="266"/>
      <c r="M381" s="342">
        <v>199.19</v>
      </c>
      <c r="N381" s="267">
        <v>0</v>
      </c>
    </row>
    <row r="382" spans="1:14" x14ac:dyDescent="0.2">
      <c r="A382" s="28" t="s">
        <v>1531</v>
      </c>
      <c r="B382" s="13" t="s">
        <v>802</v>
      </c>
      <c r="C382" s="3" t="s">
        <v>0</v>
      </c>
      <c r="D382" s="13" t="s">
        <v>803</v>
      </c>
      <c r="E382" s="268"/>
      <c r="F382" s="268"/>
      <c r="G382" s="268"/>
      <c r="H382" s="268"/>
      <c r="I382" s="343">
        <v>0</v>
      </c>
      <c r="J382" s="270"/>
      <c r="K382" s="343">
        <v>199.19</v>
      </c>
      <c r="L382" s="270"/>
      <c r="M382" s="343">
        <v>199.19</v>
      </c>
      <c r="N382" s="267">
        <v>0</v>
      </c>
    </row>
    <row r="383" spans="1:14" x14ac:dyDescent="0.2">
      <c r="A383" s="18"/>
      <c r="B383" s="19"/>
      <c r="C383" s="19"/>
      <c r="D383" s="19"/>
      <c r="E383" s="19"/>
      <c r="F383" s="19"/>
      <c r="G383" s="19"/>
      <c r="H383" s="19"/>
      <c r="I383" s="345"/>
      <c r="J383" s="19"/>
      <c r="K383" s="345"/>
      <c r="L383" s="19"/>
      <c r="M383" s="345"/>
      <c r="N383" s="19"/>
    </row>
    <row r="384" spans="1:14" x14ac:dyDescent="0.2">
      <c r="A384" s="21"/>
      <c r="B384" s="22"/>
      <c r="C384" s="22"/>
      <c r="D384" s="22"/>
      <c r="E384" s="274"/>
      <c r="G384" s="21"/>
      <c r="H384" s="22"/>
      <c r="I384" s="346"/>
      <c r="J384" s="22"/>
      <c r="K384" s="346"/>
      <c r="L384" s="22"/>
      <c r="M384" s="347"/>
      <c r="N384" s="277"/>
    </row>
    <row r="385" spans="1:14" x14ac:dyDescent="0.2">
      <c r="A385" s="21"/>
      <c r="B385" s="22"/>
      <c r="C385" s="22"/>
      <c r="D385" s="22"/>
      <c r="E385" s="274"/>
      <c r="G385" s="21"/>
      <c r="H385" s="22"/>
      <c r="I385" s="346"/>
      <c r="J385" s="22"/>
      <c r="K385" s="346"/>
      <c r="L385" s="22"/>
      <c r="M385" s="347"/>
      <c r="N385" s="277"/>
    </row>
    <row r="386" spans="1:14" x14ac:dyDescent="0.2">
      <c r="A386" s="21"/>
      <c r="B386" s="22"/>
      <c r="C386" s="22"/>
      <c r="D386" s="22"/>
      <c r="E386" s="274"/>
      <c r="G386" s="21"/>
      <c r="H386" s="22"/>
      <c r="I386" s="346"/>
      <c r="J386" s="22"/>
      <c r="K386" s="346"/>
      <c r="L386" s="22"/>
      <c r="M386" s="347"/>
      <c r="N386" s="277"/>
    </row>
    <row r="387" spans="1:14" x14ac:dyDescent="0.2">
      <c r="A387" s="21"/>
      <c r="B387" s="22"/>
      <c r="C387" s="22"/>
      <c r="D387" s="22"/>
      <c r="E387" s="274"/>
      <c r="G387" s="21"/>
      <c r="H387" s="22"/>
      <c r="I387" s="346"/>
      <c r="J387" s="22"/>
      <c r="K387" s="346"/>
      <c r="L387" s="22"/>
      <c r="M387" s="347"/>
      <c r="N387" s="277"/>
    </row>
    <row r="388" spans="1:14" x14ac:dyDescent="0.2">
      <c r="E388" s="21"/>
      <c r="F388" s="22"/>
      <c r="G388" s="274"/>
      <c r="H388" s="277"/>
      <c r="I388" s="348"/>
    </row>
    <row r="389" spans="1:14" x14ac:dyDescent="0.2">
      <c r="E389" s="21"/>
      <c r="F389" s="22"/>
      <c r="G389" s="274"/>
      <c r="H389" s="277"/>
      <c r="I389" s="348"/>
    </row>
    <row r="390" spans="1:14" x14ac:dyDescent="0.2">
      <c r="A390" s="279"/>
      <c r="B390" s="280"/>
      <c r="C390" s="280"/>
      <c r="D390" s="280"/>
      <c r="E390" s="280"/>
      <c r="F390" s="280"/>
      <c r="G390" s="280"/>
      <c r="I390" s="349"/>
      <c r="J390" s="282"/>
      <c r="K390" s="339"/>
      <c r="L390" s="282"/>
      <c r="M390" s="339"/>
      <c r="N390" s="282"/>
    </row>
    <row r="391" spans="1:14" x14ac:dyDescent="0.2">
      <c r="L391" s="283"/>
      <c r="M391" s="339"/>
      <c r="N391" s="283"/>
    </row>
  </sheetData>
  <autoFilter ref="A3:N382" xr:uid="{00000000-0009-0000-0000-000002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1"/>
  <sheetViews>
    <sheetView showGridLines="0" topLeftCell="A316" workbookViewId="0">
      <selection activeCell="I267" sqref="I267"/>
    </sheetView>
  </sheetViews>
  <sheetFormatPr defaultRowHeight="12" x14ac:dyDescent="0.2"/>
  <cols>
    <col min="1" max="1" width="6.42578125" style="356" customWidth="1"/>
    <col min="2" max="2" width="14.140625" style="356" customWidth="1"/>
    <col min="3" max="3" width="5.28515625" style="356" customWidth="1"/>
    <col min="4" max="4" width="10.5703125" style="356" customWidth="1"/>
    <col min="5" max="5" width="12.5703125" style="356" customWidth="1"/>
    <col min="6" max="7" width="6.42578125" style="356" customWidth="1"/>
    <col min="8" max="8" width="4" style="356" customWidth="1"/>
    <col min="9" max="9" width="24.7109375" style="357" customWidth="1"/>
    <col min="10" max="10" width="9.140625" style="356"/>
    <col min="11" max="11" width="11.140625" style="357" customWidth="1"/>
    <col min="12" max="12" width="4.42578125" style="356" customWidth="1"/>
    <col min="13" max="13" width="12" style="357" customWidth="1"/>
    <col min="14" max="14" width="9" style="356" bestFit="1" customWidth="1"/>
    <col min="15" max="256" width="9.140625" style="356"/>
    <col min="257" max="257" width="6.42578125" style="356" customWidth="1"/>
    <col min="258" max="258" width="11.28515625" style="356" customWidth="1"/>
    <col min="259" max="259" width="5.28515625" style="356" customWidth="1"/>
    <col min="260" max="260" width="10.5703125" style="356" customWidth="1"/>
    <col min="261" max="261" width="12.5703125" style="356" customWidth="1"/>
    <col min="262" max="263" width="6.42578125" style="356" customWidth="1"/>
    <col min="264" max="264" width="4" style="356" customWidth="1"/>
    <col min="265" max="265" width="24.7109375" style="356" customWidth="1"/>
    <col min="266" max="266" width="9.140625" style="356"/>
    <col min="267" max="267" width="11.140625" style="356" customWidth="1"/>
    <col min="268" max="268" width="4.42578125" style="356" customWidth="1"/>
    <col min="269" max="269" width="12" style="356" customWidth="1"/>
    <col min="270" max="270" width="7.28515625" style="356" customWidth="1"/>
    <col min="271" max="512" width="9.140625" style="356"/>
    <col min="513" max="513" width="6.42578125" style="356" customWidth="1"/>
    <col min="514" max="514" width="11.28515625" style="356" customWidth="1"/>
    <col min="515" max="515" width="5.28515625" style="356" customWidth="1"/>
    <col min="516" max="516" width="10.5703125" style="356" customWidth="1"/>
    <col min="517" max="517" width="12.5703125" style="356" customWidth="1"/>
    <col min="518" max="519" width="6.42578125" style="356" customWidth="1"/>
    <col min="520" max="520" width="4" style="356" customWidth="1"/>
    <col min="521" max="521" width="24.7109375" style="356" customWidth="1"/>
    <col min="522" max="522" width="9.140625" style="356"/>
    <col min="523" max="523" width="11.140625" style="356" customWidth="1"/>
    <col min="524" max="524" width="4.42578125" style="356" customWidth="1"/>
    <col min="525" max="525" width="12" style="356" customWidth="1"/>
    <col min="526" max="526" width="7.28515625" style="356" customWidth="1"/>
    <col min="527" max="768" width="9.140625" style="356"/>
    <col min="769" max="769" width="6.42578125" style="356" customWidth="1"/>
    <col min="770" max="770" width="11.28515625" style="356" customWidth="1"/>
    <col min="771" max="771" width="5.28515625" style="356" customWidth="1"/>
    <col min="772" max="772" width="10.5703125" style="356" customWidth="1"/>
    <col min="773" max="773" width="12.5703125" style="356" customWidth="1"/>
    <col min="774" max="775" width="6.42578125" style="356" customWidth="1"/>
    <col min="776" max="776" width="4" style="356" customWidth="1"/>
    <col min="777" max="777" width="24.7109375" style="356" customWidth="1"/>
    <col min="778" max="778" width="9.140625" style="356"/>
    <col min="779" max="779" width="11.140625" style="356" customWidth="1"/>
    <col min="780" max="780" width="4.42578125" style="356" customWidth="1"/>
    <col min="781" max="781" width="12" style="356" customWidth="1"/>
    <col min="782" max="782" width="7.28515625" style="356" customWidth="1"/>
    <col min="783" max="1024" width="9.140625" style="356"/>
    <col min="1025" max="1025" width="6.42578125" style="356" customWidth="1"/>
    <col min="1026" max="1026" width="11.28515625" style="356" customWidth="1"/>
    <col min="1027" max="1027" width="5.28515625" style="356" customWidth="1"/>
    <col min="1028" max="1028" width="10.5703125" style="356" customWidth="1"/>
    <col min="1029" max="1029" width="12.5703125" style="356" customWidth="1"/>
    <col min="1030" max="1031" width="6.42578125" style="356" customWidth="1"/>
    <col min="1032" max="1032" width="4" style="356" customWidth="1"/>
    <col min="1033" max="1033" width="24.7109375" style="356" customWidth="1"/>
    <col min="1034" max="1034" width="9.140625" style="356"/>
    <col min="1035" max="1035" width="11.140625" style="356" customWidth="1"/>
    <col min="1036" max="1036" width="4.42578125" style="356" customWidth="1"/>
    <col min="1037" max="1037" width="12" style="356" customWidth="1"/>
    <col min="1038" max="1038" width="7.28515625" style="356" customWidth="1"/>
    <col min="1039" max="1280" width="9.140625" style="356"/>
    <col min="1281" max="1281" width="6.42578125" style="356" customWidth="1"/>
    <col min="1282" max="1282" width="11.28515625" style="356" customWidth="1"/>
    <col min="1283" max="1283" width="5.28515625" style="356" customWidth="1"/>
    <col min="1284" max="1284" width="10.5703125" style="356" customWidth="1"/>
    <col min="1285" max="1285" width="12.5703125" style="356" customWidth="1"/>
    <col min="1286" max="1287" width="6.42578125" style="356" customWidth="1"/>
    <col min="1288" max="1288" width="4" style="356" customWidth="1"/>
    <col min="1289" max="1289" width="24.7109375" style="356" customWidth="1"/>
    <col min="1290" max="1290" width="9.140625" style="356"/>
    <col min="1291" max="1291" width="11.140625" style="356" customWidth="1"/>
    <col min="1292" max="1292" width="4.42578125" style="356" customWidth="1"/>
    <col min="1293" max="1293" width="12" style="356" customWidth="1"/>
    <col min="1294" max="1294" width="7.28515625" style="356" customWidth="1"/>
    <col min="1295" max="1536" width="9.140625" style="356"/>
    <col min="1537" max="1537" width="6.42578125" style="356" customWidth="1"/>
    <col min="1538" max="1538" width="11.28515625" style="356" customWidth="1"/>
    <col min="1539" max="1539" width="5.28515625" style="356" customWidth="1"/>
    <col min="1540" max="1540" width="10.5703125" style="356" customWidth="1"/>
    <col min="1541" max="1541" width="12.5703125" style="356" customWidth="1"/>
    <col min="1542" max="1543" width="6.42578125" style="356" customWidth="1"/>
    <col min="1544" max="1544" width="4" style="356" customWidth="1"/>
    <col min="1545" max="1545" width="24.7109375" style="356" customWidth="1"/>
    <col min="1546" max="1546" width="9.140625" style="356"/>
    <col min="1547" max="1547" width="11.140625" style="356" customWidth="1"/>
    <col min="1548" max="1548" width="4.42578125" style="356" customWidth="1"/>
    <col min="1549" max="1549" width="12" style="356" customWidth="1"/>
    <col min="1550" max="1550" width="7.28515625" style="356" customWidth="1"/>
    <col min="1551" max="1792" width="9.140625" style="356"/>
    <col min="1793" max="1793" width="6.42578125" style="356" customWidth="1"/>
    <col min="1794" max="1794" width="11.28515625" style="356" customWidth="1"/>
    <col min="1795" max="1795" width="5.28515625" style="356" customWidth="1"/>
    <col min="1796" max="1796" width="10.5703125" style="356" customWidth="1"/>
    <col min="1797" max="1797" width="12.5703125" style="356" customWidth="1"/>
    <col min="1798" max="1799" width="6.42578125" style="356" customWidth="1"/>
    <col min="1800" max="1800" width="4" style="356" customWidth="1"/>
    <col min="1801" max="1801" width="24.7109375" style="356" customWidth="1"/>
    <col min="1802" max="1802" width="9.140625" style="356"/>
    <col min="1803" max="1803" width="11.140625" style="356" customWidth="1"/>
    <col min="1804" max="1804" width="4.42578125" style="356" customWidth="1"/>
    <col min="1805" max="1805" width="12" style="356" customWidth="1"/>
    <col min="1806" max="1806" width="7.28515625" style="356" customWidth="1"/>
    <col min="1807" max="2048" width="9.140625" style="356"/>
    <col min="2049" max="2049" width="6.42578125" style="356" customWidth="1"/>
    <col min="2050" max="2050" width="11.28515625" style="356" customWidth="1"/>
    <col min="2051" max="2051" width="5.28515625" style="356" customWidth="1"/>
    <col min="2052" max="2052" width="10.5703125" style="356" customWidth="1"/>
    <col min="2053" max="2053" width="12.5703125" style="356" customWidth="1"/>
    <col min="2054" max="2055" width="6.42578125" style="356" customWidth="1"/>
    <col min="2056" max="2056" width="4" style="356" customWidth="1"/>
    <col min="2057" max="2057" width="24.7109375" style="356" customWidth="1"/>
    <col min="2058" max="2058" width="9.140625" style="356"/>
    <col min="2059" max="2059" width="11.140625" style="356" customWidth="1"/>
    <col min="2060" max="2060" width="4.42578125" style="356" customWidth="1"/>
    <col min="2061" max="2061" width="12" style="356" customWidth="1"/>
    <col min="2062" max="2062" width="7.28515625" style="356" customWidth="1"/>
    <col min="2063" max="2304" width="9.140625" style="356"/>
    <col min="2305" max="2305" width="6.42578125" style="356" customWidth="1"/>
    <col min="2306" max="2306" width="11.28515625" style="356" customWidth="1"/>
    <col min="2307" max="2307" width="5.28515625" style="356" customWidth="1"/>
    <col min="2308" max="2308" width="10.5703125" style="356" customWidth="1"/>
    <col min="2309" max="2309" width="12.5703125" style="356" customWidth="1"/>
    <col min="2310" max="2311" width="6.42578125" style="356" customWidth="1"/>
    <col min="2312" max="2312" width="4" style="356" customWidth="1"/>
    <col min="2313" max="2313" width="24.7109375" style="356" customWidth="1"/>
    <col min="2314" max="2314" width="9.140625" style="356"/>
    <col min="2315" max="2315" width="11.140625" style="356" customWidth="1"/>
    <col min="2316" max="2316" width="4.42578125" style="356" customWidth="1"/>
    <col min="2317" max="2317" width="12" style="356" customWidth="1"/>
    <col min="2318" max="2318" width="7.28515625" style="356" customWidth="1"/>
    <col min="2319" max="2560" width="9.140625" style="356"/>
    <col min="2561" max="2561" width="6.42578125" style="356" customWidth="1"/>
    <col min="2562" max="2562" width="11.28515625" style="356" customWidth="1"/>
    <col min="2563" max="2563" width="5.28515625" style="356" customWidth="1"/>
    <col min="2564" max="2564" width="10.5703125" style="356" customWidth="1"/>
    <col min="2565" max="2565" width="12.5703125" style="356" customWidth="1"/>
    <col min="2566" max="2567" width="6.42578125" style="356" customWidth="1"/>
    <col min="2568" max="2568" width="4" style="356" customWidth="1"/>
    <col min="2569" max="2569" width="24.7109375" style="356" customWidth="1"/>
    <col min="2570" max="2570" width="9.140625" style="356"/>
    <col min="2571" max="2571" width="11.140625" style="356" customWidth="1"/>
    <col min="2572" max="2572" width="4.42578125" style="356" customWidth="1"/>
    <col min="2573" max="2573" width="12" style="356" customWidth="1"/>
    <col min="2574" max="2574" width="7.28515625" style="356" customWidth="1"/>
    <col min="2575" max="2816" width="9.140625" style="356"/>
    <col min="2817" max="2817" width="6.42578125" style="356" customWidth="1"/>
    <col min="2818" max="2818" width="11.28515625" style="356" customWidth="1"/>
    <col min="2819" max="2819" width="5.28515625" style="356" customWidth="1"/>
    <col min="2820" max="2820" width="10.5703125" style="356" customWidth="1"/>
    <col min="2821" max="2821" width="12.5703125" style="356" customWidth="1"/>
    <col min="2822" max="2823" width="6.42578125" style="356" customWidth="1"/>
    <col min="2824" max="2824" width="4" style="356" customWidth="1"/>
    <col min="2825" max="2825" width="24.7109375" style="356" customWidth="1"/>
    <col min="2826" max="2826" width="9.140625" style="356"/>
    <col min="2827" max="2827" width="11.140625" style="356" customWidth="1"/>
    <col min="2828" max="2828" width="4.42578125" style="356" customWidth="1"/>
    <col min="2829" max="2829" width="12" style="356" customWidth="1"/>
    <col min="2830" max="2830" width="7.28515625" style="356" customWidth="1"/>
    <col min="2831" max="3072" width="9.140625" style="356"/>
    <col min="3073" max="3073" width="6.42578125" style="356" customWidth="1"/>
    <col min="3074" max="3074" width="11.28515625" style="356" customWidth="1"/>
    <col min="3075" max="3075" width="5.28515625" style="356" customWidth="1"/>
    <col min="3076" max="3076" width="10.5703125" style="356" customWidth="1"/>
    <col min="3077" max="3077" width="12.5703125" style="356" customWidth="1"/>
    <col min="3078" max="3079" width="6.42578125" style="356" customWidth="1"/>
    <col min="3080" max="3080" width="4" style="356" customWidth="1"/>
    <col min="3081" max="3081" width="24.7109375" style="356" customWidth="1"/>
    <col min="3082" max="3082" width="9.140625" style="356"/>
    <col min="3083" max="3083" width="11.140625" style="356" customWidth="1"/>
    <col min="3084" max="3084" width="4.42578125" style="356" customWidth="1"/>
    <col min="3085" max="3085" width="12" style="356" customWidth="1"/>
    <col min="3086" max="3086" width="7.28515625" style="356" customWidth="1"/>
    <col min="3087" max="3328" width="9.140625" style="356"/>
    <col min="3329" max="3329" width="6.42578125" style="356" customWidth="1"/>
    <col min="3330" max="3330" width="11.28515625" style="356" customWidth="1"/>
    <col min="3331" max="3331" width="5.28515625" style="356" customWidth="1"/>
    <col min="3332" max="3332" width="10.5703125" style="356" customWidth="1"/>
    <col min="3333" max="3333" width="12.5703125" style="356" customWidth="1"/>
    <col min="3334" max="3335" width="6.42578125" style="356" customWidth="1"/>
    <col min="3336" max="3336" width="4" style="356" customWidth="1"/>
    <col min="3337" max="3337" width="24.7109375" style="356" customWidth="1"/>
    <col min="3338" max="3338" width="9.140625" style="356"/>
    <col min="3339" max="3339" width="11.140625" style="356" customWidth="1"/>
    <col min="3340" max="3340" width="4.42578125" style="356" customWidth="1"/>
    <col min="3341" max="3341" width="12" style="356" customWidth="1"/>
    <col min="3342" max="3342" width="7.28515625" style="356" customWidth="1"/>
    <col min="3343" max="3584" width="9.140625" style="356"/>
    <col min="3585" max="3585" width="6.42578125" style="356" customWidth="1"/>
    <col min="3586" max="3586" width="11.28515625" style="356" customWidth="1"/>
    <col min="3587" max="3587" width="5.28515625" style="356" customWidth="1"/>
    <col min="3588" max="3588" width="10.5703125" style="356" customWidth="1"/>
    <col min="3589" max="3589" width="12.5703125" style="356" customWidth="1"/>
    <col min="3590" max="3591" width="6.42578125" style="356" customWidth="1"/>
    <col min="3592" max="3592" width="4" style="356" customWidth="1"/>
    <col min="3593" max="3593" width="24.7109375" style="356" customWidth="1"/>
    <col min="3594" max="3594" width="9.140625" style="356"/>
    <col min="3595" max="3595" width="11.140625" style="356" customWidth="1"/>
    <col min="3596" max="3596" width="4.42578125" style="356" customWidth="1"/>
    <col min="3597" max="3597" width="12" style="356" customWidth="1"/>
    <col min="3598" max="3598" width="7.28515625" style="356" customWidth="1"/>
    <col min="3599" max="3840" width="9.140625" style="356"/>
    <col min="3841" max="3841" width="6.42578125" style="356" customWidth="1"/>
    <col min="3842" max="3842" width="11.28515625" style="356" customWidth="1"/>
    <col min="3843" max="3843" width="5.28515625" style="356" customWidth="1"/>
    <col min="3844" max="3844" width="10.5703125" style="356" customWidth="1"/>
    <col min="3845" max="3845" width="12.5703125" style="356" customWidth="1"/>
    <col min="3846" max="3847" width="6.42578125" style="356" customWidth="1"/>
    <col min="3848" max="3848" width="4" style="356" customWidth="1"/>
    <col min="3849" max="3849" width="24.7109375" style="356" customWidth="1"/>
    <col min="3850" max="3850" width="9.140625" style="356"/>
    <col min="3851" max="3851" width="11.140625" style="356" customWidth="1"/>
    <col min="3852" max="3852" width="4.42578125" style="356" customWidth="1"/>
    <col min="3853" max="3853" width="12" style="356" customWidth="1"/>
    <col min="3854" max="3854" width="7.28515625" style="356" customWidth="1"/>
    <col min="3855" max="4096" width="9.140625" style="356"/>
    <col min="4097" max="4097" width="6.42578125" style="356" customWidth="1"/>
    <col min="4098" max="4098" width="11.28515625" style="356" customWidth="1"/>
    <col min="4099" max="4099" width="5.28515625" style="356" customWidth="1"/>
    <col min="4100" max="4100" width="10.5703125" style="356" customWidth="1"/>
    <col min="4101" max="4101" width="12.5703125" style="356" customWidth="1"/>
    <col min="4102" max="4103" width="6.42578125" style="356" customWidth="1"/>
    <col min="4104" max="4104" width="4" style="356" customWidth="1"/>
    <col min="4105" max="4105" width="24.7109375" style="356" customWidth="1"/>
    <col min="4106" max="4106" width="9.140625" style="356"/>
    <col min="4107" max="4107" width="11.140625" style="356" customWidth="1"/>
    <col min="4108" max="4108" width="4.42578125" style="356" customWidth="1"/>
    <col min="4109" max="4109" width="12" style="356" customWidth="1"/>
    <col min="4110" max="4110" width="7.28515625" style="356" customWidth="1"/>
    <col min="4111" max="4352" width="9.140625" style="356"/>
    <col min="4353" max="4353" width="6.42578125" style="356" customWidth="1"/>
    <col min="4354" max="4354" width="11.28515625" style="356" customWidth="1"/>
    <col min="4355" max="4355" width="5.28515625" style="356" customWidth="1"/>
    <col min="4356" max="4356" width="10.5703125" style="356" customWidth="1"/>
    <col min="4357" max="4357" width="12.5703125" style="356" customWidth="1"/>
    <col min="4358" max="4359" width="6.42578125" style="356" customWidth="1"/>
    <col min="4360" max="4360" width="4" style="356" customWidth="1"/>
    <col min="4361" max="4361" width="24.7109375" style="356" customWidth="1"/>
    <col min="4362" max="4362" width="9.140625" style="356"/>
    <col min="4363" max="4363" width="11.140625" style="356" customWidth="1"/>
    <col min="4364" max="4364" width="4.42578125" style="356" customWidth="1"/>
    <col min="4365" max="4365" width="12" style="356" customWidth="1"/>
    <col min="4366" max="4366" width="7.28515625" style="356" customWidth="1"/>
    <col min="4367" max="4608" width="9.140625" style="356"/>
    <col min="4609" max="4609" width="6.42578125" style="356" customWidth="1"/>
    <col min="4610" max="4610" width="11.28515625" style="356" customWidth="1"/>
    <col min="4611" max="4611" width="5.28515625" style="356" customWidth="1"/>
    <col min="4612" max="4612" width="10.5703125" style="356" customWidth="1"/>
    <col min="4613" max="4613" width="12.5703125" style="356" customWidth="1"/>
    <col min="4614" max="4615" width="6.42578125" style="356" customWidth="1"/>
    <col min="4616" max="4616" width="4" style="356" customWidth="1"/>
    <col min="4617" max="4617" width="24.7109375" style="356" customWidth="1"/>
    <col min="4618" max="4618" width="9.140625" style="356"/>
    <col min="4619" max="4619" width="11.140625" style="356" customWidth="1"/>
    <col min="4620" max="4620" width="4.42578125" style="356" customWidth="1"/>
    <col min="4621" max="4621" width="12" style="356" customWidth="1"/>
    <col min="4622" max="4622" width="7.28515625" style="356" customWidth="1"/>
    <col min="4623" max="4864" width="9.140625" style="356"/>
    <col min="4865" max="4865" width="6.42578125" style="356" customWidth="1"/>
    <col min="4866" max="4866" width="11.28515625" style="356" customWidth="1"/>
    <col min="4867" max="4867" width="5.28515625" style="356" customWidth="1"/>
    <col min="4868" max="4868" width="10.5703125" style="356" customWidth="1"/>
    <col min="4869" max="4869" width="12.5703125" style="356" customWidth="1"/>
    <col min="4870" max="4871" width="6.42578125" style="356" customWidth="1"/>
    <col min="4872" max="4872" width="4" style="356" customWidth="1"/>
    <col min="4873" max="4873" width="24.7109375" style="356" customWidth="1"/>
    <col min="4874" max="4874" width="9.140625" style="356"/>
    <col min="4875" max="4875" width="11.140625" style="356" customWidth="1"/>
    <col min="4876" max="4876" width="4.42578125" style="356" customWidth="1"/>
    <col min="4877" max="4877" width="12" style="356" customWidth="1"/>
    <col min="4878" max="4878" width="7.28515625" style="356" customWidth="1"/>
    <col min="4879" max="5120" width="9.140625" style="356"/>
    <col min="5121" max="5121" width="6.42578125" style="356" customWidth="1"/>
    <col min="5122" max="5122" width="11.28515625" style="356" customWidth="1"/>
    <col min="5123" max="5123" width="5.28515625" style="356" customWidth="1"/>
    <col min="5124" max="5124" width="10.5703125" style="356" customWidth="1"/>
    <col min="5125" max="5125" width="12.5703125" style="356" customWidth="1"/>
    <col min="5126" max="5127" width="6.42578125" style="356" customWidth="1"/>
    <col min="5128" max="5128" width="4" style="356" customWidth="1"/>
    <col min="5129" max="5129" width="24.7109375" style="356" customWidth="1"/>
    <col min="5130" max="5130" width="9.140625" style="356"/>
    <col min="5131" max="5131" width="11.140625" style="356" customWidth="1"/>
    <col min="5132" max="5132" width="4.42578125" style="356" customWidth="1"/>
    <col min="5133" max="5133" width="12" style="356" customWidth="1"/>
    <col min="5134" max="5134" width="7.28515625" style="356" customWidth="1"/>
    <col min="5135" max="5376" width="9.140625" style="356"/>
    <col min="5377" max="5377" width="6.42578125" style="356" customWidth="1"/>
    <col min="5378" max="5378" width="11.28515625" style="356" customWidth="1"/>
    <col min="5379" max="5379" width="5.28515625" style="356" customWidth="1"/>
    <col min="5380" max="5380" width="10.5703125" style="356" customWidth="1"/>
    <col min="5381" max="5381" width="12.5703125" style="356" customWidth="1"/>
    <col min="5382" max="5383" width="6.42578125" style="356" customWidth="1"/>
    <col min="5384" max="5384" width="4" style="356" customWidth="1"/>
    <col min="5385" max="5385" width="24.7109375" style="356" customWidth="1"/>
    <col min="5386" max="5386" width="9.140625" style="356"/>
    <col min="5387" max="5387" width="11.140625" style="356" customWidth="1"/>
    <col min="5388" max="5388" width="4.42578125" style="356" customWidth="1"/>
    <col min="5389" max="5389" width="12" style="356" customWidth="1"/>
    <col min="5390" max="5390" width="7.28515625" style="356" customWidth="1"/>
    <col min="5391" max="5632" width="9.140625" style="356"/>
    <col min="5633" max="5633" width="6.42578125" style="356" customWidth="1"/>
    <col min="5634" max="5634" width="11.28515625" style="356" customWidth="1"/>
    <col min="5635" max="5635" width="5.28515625" style="356" customWidth="1"/>
    <col min="5636" max="5636" width="10.5703125" style="356" customWidth="1"/>
    <col min="5637" max="5637" width="12.5703125" style="356" customWidth="1"/>
    <col min="5638" max="5639" width="6.42578125" style="356" customWidth="1"/>
    <col min="5640" max="5640" width="4" style="356" customWidth="1"/>
    <col min="5641" max="5641" width="24.7109375" style="356" customWidth="1"/>
    <col min="5642" max="5642" width="9.140625" style="356"/>
    <col min="5643" max="5643" width="11.140625" style="356" customWidth="1"/>
    <col min="5644" max="5644" width="4.42578125" style="356" customWidth="1"/>
    <col min="5645" max="5645" width="12" style="356" customWidth="1"/>
    <col min="5646" max="5646" width="7.28515625" style="356" customWidth="1"/>
    <col min="5647" max="5888" width="9.140625" style="356"/>
    <col min="5889" max="5889" width="6.42578125" style="356" customWidth="1"/>
    <col min="5890" max="5890" width="11.28515625" style="356" customWidth="1"/>
    <col min="5891" max="5891" width="5.28515625" style="356" customWidth="1"/>
    <col min="5892" max="5892" width="10.5703125" style="356" customWidth="1"/>
    <col min="5893" max="5893" width="12.5703125" style="356" customWidth="1"/>
    <col min="5894" max="5895" width="6.42578125" style="356" customWidth="1"/>
    <col min="5896" max="5896" width="4" style="356" customWidth="1"/>
    <col min="5897" max="5897" width="24.7109375" style="356" customWidth="1"/>
    <col min="5898" max="5898" width="9.140625" style="356"/>
    <col min="5899" max="5899" width="11.140625" style="356" customWidth="1"/>
    <col min="5900" max="5900" width="4.42578125" style="356" customWidth="1"/>
    <col min="5901" max="5901" width="12" style="356" customWidth="1"/>
    <col min="5902" max="5902" width="7.28515625" style="356" customWidth="1"/>
    <col min="5903" max="6144" width="9.140625" style="356"/>
    <col min="6145" max="6145" width="6.42578125" style="356" customWidth="1"/>
    <col min="6146" max="6146" width="11.28515625" style="356" customWidth="1"/>
    <col min="6147" max="6147" width="5.28515625" style="356" customWidth="1"/>
    <col min="6148" max="6148" width="10.5703125" style="356" customWidth="1"/>
    <col min="6149" max="6149" width="12.5703125" style="356" customWidth="1"/>
    <col min="6150" max="6151" width="6.42578125" style="356" customWidth="1"/>
    <col min="6152" max="6152" width="4" style="356" customWidth="1"/>
    <col min="6153" max="6153" width="24.7109375" style="356" customWidth="1"/>
    <col min="6154" max="6154" width="9.140625" style="356"/>
    <col min="6155" max="6155" width="11.140625" style="356" customWidth="1"/>
    <col min="6156" max="6156" width="4.42578125" style="356" customWidth="1"/>
    <col min="6157" max="6157" width="12" style="356" customWidth="1"/>
    <col min="6158" max="6158" width="7.28515625" style="356" customWidth="1"/>
    <col min="6159" max="6400" width="9.140625" style="356"/>
    <col min="6401" max="6401" width="6.42578125" style="356" customWidth="1"/>
    <col min="6402" max="6402" width="11.28515625" style="356" customWidth="1"/>
    <col min="6403" max="6403" width="5.28515625" style="356" customWidth="1"/>
    <col min="6404" max="6404" width="10.5703125" style="356" customWidth="1"/>
    <col min="6405" max="6405" width="12.5703125" style="356" customWidth="1"/>
    <col min="6406" max="6407" width="6.42578125" style="356" customWidth="1"/>
    <col min="6408" max="6408" width="4" style="356" customWidth="1"/>
    <col min="6409" max="6409" width="24.7109375" style="356" customWidth="1"/>
    <col min="6410" max="6410" width="9.140625" style="356"/>
    <col min="6411" max="6411" width="11.140625" style="356" customWidth="1"/>
    <col min="6412" max="6412" width="4.42578125" style="356" customWidth="1"/>
    <col min="6413" max="6413" width="12" style="356" customWidth="1"/>
    <col min="6414" max="6414" width="7.28515625" style="356" customWidth="1"/>
    <col min="6415" max="6656" width="9.140625" style="356"/>
    <col min="6657" max="6657" width="6.42578125" style="356" customWidth="1"/>
    <col min="6658" max="6658" width="11.28515625" style="356" customWidth="1"/>
    <col min="6659" max="6659" width="5.28515625" style="356" customWidth="1"/>
    <col min="6660" max="6660" width="10.5703125" style="356" customWidth="1"/>
    <col min="6661" max="6661" width="12.5703125" style="356" customWidth="1"/>
    <col min="6662" max="6663" width="6.42578125" style="356" customWidth="1"/>
    <col min="6664" max="6664" width="4" style="356" customWidth="1"/>
    <col min="6665" max="6665" width="24.7109375" style="356" customWidth="1"/>
    <col min="6666" max="6666" width="9.140625" style="356"/>
    <col min="6667" max="6667" width="11.140625" style="356" customWidth="1"/>
    <col min="6668" max="6668" width="4.42578125" style="356" customWidth="1"/>
    <col min="6669" max="6669" width="12" style="356" customWidth="1"/>
    <col min="6670" max="6670" width="7.28515625" style="356" customWidth="1"/>
    <col min="6671" max="6912" width="9.140625" style="356"/>
    <col min="6913" max="6913" width="6.42578125" style="356" customWidth="1"/>
    <col min="6914" max="6914" width="11.28515625" style="356" customWidth="1"/>
    <col min="6915" max="6915" width="5.28515625" style="356" customWidth="1"/>
    <col min="6916" max="6916" width="10.5703125" style="356" customWidth="1"/>
    <col min="6917" max="6917" width="12.5703125" style="356" customWidth="1"/>
    <col min="6918" max="6919" width="6.42578125" style="356" customWidth="1"/>
    <col min="6920" max="6920" width="4" style="356" customWidth="1"/>
    <col min="6921" max="6921" width="24.7109375" style="356" customWidth="1"/>
    <col min="6922" max="6922" width="9.140625" style="356"/>
    <col min="6923" max="6923" width="11.140625" style="356" customWidth="1"/>
    <col min="6924" max="6924" width="4.42578125" style="356" customWidth="1"/>
    <col min="6925" max="6925" width="12" style="356" customWidth="1"/>
    <col min="6926" max="6926" width="7.28515625" style="356" customWidth="1"/>
    <col min="6927" max="7168" width="9.140625" style="356"/>
    <col min="7169" max="7169" width="6.42578125" style="356" customWidth="1"/>
    <col min="7170" max="7170" width="11.28515625" style="356" customWidth="1"/>
    <col min="7171" max="7171" width="5.28515625" style="356" customWidth="1"/>
    <col min="7172" max="7172" width="10.5703125" style="356" customWidth="1"/>
    <col min="7173" max="7173" width="12.5703125" style="356" customWidth="1"/>
    <col min="7174" max="7175" width="6.42578125" style="356" customWidth="1"/>
    <col min="7176" max="7176" width="4" style="356" customWidth="1"/>
    <col min="7177" max="7177" width="24.7109375" style="356" customWidth="1"/>
    <col min="7178" max="7178" width="9.140625" style="356"/>
    <col min="7179" max="7179" width="11.140625" style="356" customWidth="1"/>
    <col min="7180" max="7180" width="4.42578125" style="356" customWidth="1"/>
    <col min="7181" max="7181" width="12" style="356" customWidth="1"/>
    <col min="7182" max="7182" width="7.28515625" style="356" customWidth="1"/>
    <col min="7183" max="7424" width="9.140625" style="356"/>
    <col min="7425" max="7425" width="6.42578125" style="356" customWidth="1"/>
    <col min="7426" max="7426" width="11.28515625" style="356" customWidth="1"/>
    <col min="7427" max="7427" width="5.28515625" style="356" customWidth="1"/>
    <col min="7428" max="7428" width="10.5703125" style="356" customWidth="1"/>
    <col min="7429" max="7429" width="12.5703125" style="356" customWidth="1"/>
    <col min="7430" max="7431" width="6.42578125" style="356" customWidth="1"/>
    <col min="7432" max="7432" width="4" style="356" customWidth="1"/>
    <col min="7433" max="7433" width="24.7109375" style="356" customWidth="1"/>
    <col min="7434" max="7434" width="9.140625" style="356"/>
    <col min="7435" max="7435" width="11.140625" style="356" customWidth="1"/>
    <col min="7436" max="7436" width="4.42578125" style="356" customWidth="1"/>
    <col min="7437" max="7437" width="12" style="356" customWidth="1"/>
    <col min="7438" max="7438" width="7.28515625" style="356" customWidth="1"/>
    <col min="7439" max="7680" width="9.140625" style="356"/>
    <col min="7681" max="7681" width="6.42578125" style="356" customWidth="1"/>
    <col min="7682" max="7682" width="11.28515625" style="356" customWidth="1"/>
    <col min="7683" max="7683" width="5.28515625" style="356" customWidth="1"/>
    <col min="7684" max="7684" width="10.5703125" style="356" customWidth="1"/>
    <col min="7685" max="7685" width="12.5703125" style="356" customWidth="1"/>
    <col min="7686" max="7687" width="6.42578125" style="356" customWidth="1"/>
    <col min="7688" max="7688" width="4" style="356" customWidth="1"/>
    <col min="7689" max="7689" width="24.7109375" style="356" customWidth="1"/>
    <col min="7690" max="7690" width="9.140625" style="356"/>
    <col min="7691" max="7691" width="11.140625" style="356" customWidth="1"/>
    <col min="7692" max="7692" width="4.42578125" style="356" customWidth="1"/>
    <col min="7693" max="7693" width="12" style="356" customWidth="1"/>
    <col min="7694" max="7694" width="7.28515625" style="356" customWidth="1"/>
    <col min="7695" max="7936" width="9.140625" style="356"/>
    <col min="7937" max="7937" width="6.42578125" style="356" customWidth="1"/>
    <col min="7938" max="7938" width="11.28515625" style="356" customWidth="1"/>
    <col min="7939" max="7939" width="5.28515625" style="356" customWidth="1"/>
    <col min="7940" max="7940" width="10.5703125" style="356" customWidth="1"/>
    <col min="7941" max="7941" width="12.5703125" style="356" customWidth="1"/>
    <col min="7942" max="7943" width="6.42578125" style="356" customWidth="1"/>
    <col min="7944" max="7944" width="4" style="356" customWidth="1"/>
    <col min="7945" max="7945" width="24.7109375" style="356" customWidth="1"/>
    <col min="7946" max="7946" width="9.140625" style="356"/>
    <col min="7947" max="7947" width="11.140625" style="356" customWidth="1"/>
    <col min="7948" max="7948" width="4.42578125" style="356" customWidth="1"/>
    <col min="7949" max="7949" width="12" style="356" customWidth="1"/>
    <col min="7950" max="7950" width="7.28515625" style="356" customWidth="1"/>
    <col min="7951" max="8192" width="9.140625" style="356"/>
    <col min="8193" max="8193" width="6.42578125" style="356" customWidth="1"/>
    <col min="8194" max="8194" width="11.28515625" style="356" customWidth="1"/>
    <col min="8195" max="8195" width="5.28515625" style="356" customWidth="1"/>
    <col min="8196" max="8196" width="10.5703125" style="356" customWidth="1"/>
    <col min="8197" max="8197" width="12.5703125" style="356" customWidth="1"/>
    <col min="8198" max="8199" width="6.42578125" style="356" customWidth="1"/>
    <col min="8200" max="8200" width="4" style="356" customWidth="1"/>
    <col min="8201" max="8201" width="24.7109375" style="356" customWidth="1"/>
    <col min="8202" max="8202" width="9.140625" style="356"/>
    <col min="8203" max="8203" width="11.140625" style="356" customWidth="1"/>
    <col min="8204" max="8204" width="4.42578125" style="356" customWidth="1"/>
    <col min="8205" max="8205" width="12" style="356" customWidth="1"/>
    <col min="8206" max="8206" width="7.28515625" style="356" customWidth="1"/>
    <col min="8207" max="8448" width="9.140625" style="356"/>
    <col min="8449" max="8449" width="6.42578125" style="356" customWidth="1"/>
    <col min="8450" max="8450" width="11.28515625" style="356" customWidth="1"/>
    <col min="8451" max="8451" width="5.28515625" style="356" customWidth="1"/>
    <col min="8452" max="8452" width="10.5703125" style="356" customWidth="1"/>
    <col min="8453" max="8453" width="12.5703125" style="356" customWidth="1"/>
    <col min="8454" max="8455" width="6.42578125" style="356" customWidth="1"/>
    <col min="8456" max="8456" width="4" style="356" customWidth="1"/>
    <col min="8457" max="8457" width="24.7109375" style="356" customWidth="1"/>
    <col min="8458" max="8458" width="9.140625" style="356"/>
    <col min="8459" max="8459" width="11.140625" style="356" customWidth="1"/>
    <col min="8460" max="8460" width="4.42578125" style="356" customWidth="1"/>
    <col min="8461" max="8461" width="12" style="356" customWidth="1"/>
    <col min="8462" max="8462" width="7.28515625" style="356" customWidth="1"/>
    <col min="8463" max="8704" width="9.140625" style="356"/>
    <col min="8705" max="8705" width="6.42578125" style="356" customWidth="1"/>
    <col min="8706" max="8706" width="11.28515625" style="356" customWidth="1"/>
    <col min="8707" max="8707" width="5.28515625" style="356" customWidth="1"/>
    <col min="8708" max="8708" width="10.5703125" style="356" customWidth="1"/>
    <col min="8709" max="8709" width="12.5703125" style="356" customWidth="1"/>
    <col min="8710" max="8711" width="6.42578125" style="356" customWidth="1"/>
    <col min="8712" max="8712" width="4" style="356" customWidth="1"/>
    <col min="8713" max="8713" width="24.7109375" style="356" customWidth="1"/>
    <col min="8714" max="8714" width="9.140625" style="356"/>
    <col min="8715" max="8715" width="11.140625" style="356" customWidth="1"/>
    <col min="8716" max="8716" width="4.42578125" style="356" customWidth="1"/>
    <col min="8717" max="8717" width="12" style="356" customWidth="1"/>
    <col min="8718" max="8718" width="7.28515625" style="356" customWidth="1"/>
    <col min="8719" max="8960" width="9.140625" style="356"/>
    <col min="8961" max="8961" width="6.42578125" style="356" customWidth="1"/>
    <col min="8962" max="8962" width="11.28515625" style="356" customWidth="1"/>
    <col min="8963" max="8963" width="5.28515625" style="356" customWidth="1"/>
    <col min="8964" max="8964" width="10.5703125" style="356" customWidth="1"/>
    <col min="8965" max="8965" width="12.5703125" style="356" customWidth="1"/>
    <col min="8966" max="8967" width="6.42578125" style="356" customWidth="1"/>
    <col min="8968" max="8968" width="4" style="356" customWidth="1"/>
    <col min="8969" max="8969" width="24.7109375" style="356" customWidth="1"/>
    <col min="8970" max="8970" width="9.140625" style="356"/>
    <col min="8971" max="8971" width="11.140625" style="356" customWidth="1"/>
    <col min="8972" max="8972" width="4.42578125" style="356" customWidth="1"/>
    <col min="8973" max="8973" width="12" style="356" customWidth="1"/>
    <col min="8974" max="8974" width="7.28515625" style="356" customWidth="1"/>
    <col min="8975" max="9216" width="9.140625" style="356"/>
    <col min="9217" max="9217" width="6.42578125" style="356" customWidth="1"/>
    <col min="9218" max="9218" width="11.28515625" style="356" customWidth="1"/>
    <col min="9219" max="9219" width="5.28515625" style="356" customWidth="1"/>
    <col min="9220" max="9220" width="10.5703125" style="356" customWidth="1"/>
    <col min="9221" max="9221" width="12.5703125" style="356" customWidth="1"/>
    <col min="9222" max="9223" width="6.42578125" style="356" customWidth="1"/>
    <col min="9224" max="9224" width="4" style="356" customWidth="1"/>
    <col min="9225" max="9225" width="24.7109375" style="356" customWidth="1"/>
    <col min="9226" max="9226" width="9.140625" style="356"/>
    <col min="9227" max="9227" width="11.140625" style="356" customWidth="1"/>
    <col min="9228" max="9228" width="4.42578125" style="356" customWidth="1"/>
    <col min="9229" max="9229" width="12" style="356" customWidth="1"/>
    <col min="9230" max="9230" width="7.28515625" style="356" customWidth="1"/>
    <col min="9231" max="9472" width="9.140625" style="356"/>
    <col min="9473" max="9473" width="6.42578125" style="356" customWidth="1"/>
    <col min="9474" max="9474" width="11.28515625" style="356" customWidth="1"/>
    <col min="9475" max="9475" width="5.28515625" style="356" customWidth="1"/>
    <col min="9476" max="9476" width="10.5703125" style="356" customWidth="1"/>
    <col min="9477" max="9477" width="12.5703125" style="356" customWidth="1"/>
    <col min="9478" max="9479" width="6.42578125" style="356" customWidth="1"/>
    <col min="9480" max="9480" width="4" style="356" customWidth="1"/>
    <col min="9481" max="9481" width="24.7109375" style="356" customWidth="1"/>
    <col min="9482" max="9482" width="9.140625" style="356"/>
    <col min="9483" max="9483" width="11.140625" style="356" customWidth="1"/>
    <col min="9484" max="9484" width="4.42578125" style="356" customWidth="1"/>
    <col min="9485" max="9485" width="12" style="356" customWidth="1"/>
    <col min="9486" max="9486" width="7.28515625" style="356" customWidth="1"/>
    <col min="9487" max="9728" width="9.140625" style="356"/>
    <col min="9729" max="9729" width="6.42578125" style="356" customWidth="1"/>
    <col min="9730" max="9730" width="11.28515625" style="356" customWidth="1"/>
    <col min="9731" max="9731" width="5.28515625" style="356" customWidth="1"/>
    <col min="9732" max="9732" width="10.5703125" style="356" customWidth="1"/>
    <col min="9733" max="9733" width="12.5703125" style="356" customWidth="1"/>
    <col min="9734" max="9735" width="6.42578125" style="356" customWidth="1"/>
    <col min="9736" max="9736" width="4" style="356" customWidth="1"/>
    <col min="9737" max="9737" width="24.7109375" style="356" customWidth="1"/>
    <col min="9738" max="9738" width="9.140625" style="356"/>
    <col min="9739" max="9739" width="11.140625" style="356" customWidth="1"/>
    <col min="9740" max="9740" width="4.42578125" style="356" customWidth="1"/>
    <col min="9741" max="9741" width="12" style="356" customWidth="1"/>
    <col min="9742" max="9742" width="7.28515625" style="356" customWidth="1"/>
    <col min="9743" max="9984" width="9.140625" style="356"/>
    <col min="9985" max="9985" width="6.42578125" style="356" customWidth="1"/>
    <col min="9986" max="9986" width="11.28515625" style="356" customWidth="1"/>
    <col min="9987" max="9987" width="5.28515625" style="356" customWidth="1"/>
    <col min="9988" max="9988" width="10.5703125" style="356" customWidth="1"/>
    <col min="9989" max="9989" width="12.5703125" style="356" customWidth="1"/>
    <col min="9990" max="9991" width="6.42578125" style="356" customWidth="1"/>
    <col min="9992" max="9992" width="4" style="356" customWidth="1"/>
    <col min="9993" max="9993" width="24.7109375" style="356" customWidth="1"/>
    <col min="9994" max="9994" width="9.140625" style="356"/>
    <col min="9995" max="9995" width="11.140625" style="356" customWidth="1"/>
    <col min="9996" max="9996" width="4.42578125" style="356" customWidth="1"/>
    <col min="9997" max="9997" width="12" style="356" customWidth="1"/>
    <col min="9998" max="9998" width="7.28515625" style="356" customWidth="1"/>
    <col min="9999" max="10240" width="9.140625" style="356"/>
    <col min="10241" max="10241" width="6.42578125" style="356" customWidth="1"/>
    <col min="10242" max="10242" width="11.28515625" style="356" customWidth="1"/>
    <col min="10243" max="10243" width="5.28515625" style="356" customWidth="1"/>
    <col min="10244" max="10244" width="10.5703125" style="356" customWidth="1"/>
    <col min="10245" max="10245" width="12.5703125" style="356" customWidth="1"/>
    <col min="10246" max="10247" width="6.42578125" style="356" customWidth="1"/>
    <col min="10248" max="10248" width="4" style="356" customWidth="1"/>
    <col min="10249" max="10249" width="24.7109375" style="356" customWidth="1"/>
    <col min="10250" max="10250" width="9.140625" style="356"/>
    <col min="10251" max="10251" width="11.140625" style="356" customWidth="1"/>
    <col min="10252" max="10252" width="4.42578125" style="356" customWidth="1"/>
    <col min="10253" max="10253" width="12" style="356" customWidth="1"/>
    <col min="10254" max="10254" width="7.28515625" style="356" customWidth="1"/>
    <col min="10255" max="10496" width="9.140625" style="356"/>
    <col min="10497" max="10497" width="6.42578125" style="356" customWidth="1"/>
    <col min="10498" max="10498" width="11.28515625" style="356" customWidth="1"/>
    <col min="10499" max="10499" width="5.28515625" style="356" customWidth="1"/>
    <col min="10500" max="10500" width="10.5703125" style="356" customWidth="1"/>
    <col min="10501" max="10501" width="12.5703125" style="356" customWidth="1"/>
    <col min="10502" max="10503" width="6.42578125" style="356" customWidth="1"/>
    <col min="10504" max="10504" width="4" style="356" customWidth="1"/>
    <col min="10505" max="10505" width="24.7109375" style="356" customWidth="1"/>
    <col min="10506" max="10506" width="9.140625" style="356"/>
    <col min="10507" max="10507" width="11.140625" style="356" customWidth="1"/>
    <col min="10508" max="10508" width="4.42578125" style="356" customWidth="1"/>
    <col min="10509" max="10509" width="12" style="356" customWidth="1"/>
    <col min="10510" max="10510" width="7.28515625" style="356" customWidth="1"/>
    <col min="10511" max="10752" width="9.140625" style="356"/>
    <col min="10753" max="10753" width="6.42578125" style="356" customWidth="1"/>
    <col min="10754" max="10754" width="11.28515625" style="356" customWidth="1"/>
    <col min="10755" max="10755" width="5.28515625" style="356" customWidth="1"/>
    <col min="10756" max="10756" width="10.5703125" style="356" customWidth="1"/>
    <col min="10757" max="10757" width="12.5703125" style="356" customWidth="1"/>
    <col min="10758" max="10759" width="6.42578125" style="356" customWidth="1"/>
    <col min="10760" max="10760" width="4" style="356" customWidth="1"/>
    <col min="10761" max="10761" width="24.7109375" style="356" customWidth="1"/>
    <col min="10762" max="10762" width="9.140625" style="356"/>
    <col min="10763" max="10763" width="11.140625" style="356" customWidth="1"/>
    <col min="10764" max="10764" width="4.42578125" style="356" customWidth="1"/>
    <col min="10765" max="10765" width="12" style="356" customWidth="1"/>
    <col min="10766" max="10766" width="7.28515625" style="356" customWidth="1"/>
    <col min="10767" max="11008" width="9.140625" style="356"/>
    <col min="11009" max="11009" width="6.42578125" style="356" customWidth="1"/>
    <col min="11010" max="11010" width="11.28515625" style="356" customWidth="1"/>
    <col min="11011" max="11011" width="5.28515625" style="356" customWidth="1"/>
    <col min="11012" max="11012" width="10.5703125" style="356" customWidth="1"/>
    <col min="11013" max="11013" width="12.5703125" style="356" customWidth="1"/>
    <col min="11014" max="11015" width="6.42578125" style="356" customWidth="1"/>
    <col min="11016" max="11016" width="4" style="356" customWidth="1"/>
    <col min="11017" max="11017" width="24.7109375" style="356" customWidth="1"/>
    <col min="11018" max="11018" width="9.140625" style="356"/>
    <col min="11019" max="11019" width="11.140625" style="356" customWidth="1"/>
    <col min="11020" max="11020" width="4.42578125" style="356" customWidth="1"/>
    <col min="11021" max="11021" width="12" style="356" customWidth="1"/>
    <col min="11022" max="11022" width="7.28515625" style="356" customWidth="1"/>
    <col min="11023" max="11264" width="9.140625" style="356"/>
    <col min="11265" max="11265" width="6.42578125" style="356" customWidth="1"/>
    <col min="11266" max="11266" width="11.28515625" style="356" customWidth="1"/>
    <col min="11267" max="11267" width="5.28515625" style="356" customWidth="1"/>
    <col min="11268" max="11268" width="10.5703125" style="356" customWidth="1"/>
    <col min="11269" max="11269" width="12.5703125" style="356" customWidth="1"/>
    <col min="11270" max="11271" width="6.42578125" style="356" customWidth="1"/>
    <col min="11272" max="11272" width="4" style="356" customWidth="1"/>
    <col min="11273" max="11273" width="24.7109375" style="356" customWidth="1"/>
    <col min="11274" max="11274" width="9.140625" style="356"/>
    <col min="11275" max="11275" width="11.140625" style="356" customWidth="1"/>
    <col min="11276" max="11276" width="4.42578125" style="356" customWidth="1"/>
    <col min="11277" max="11277" width="12" style="356" customWidth="1"/>
    <col min="11278" max="11278" width="7.28515625" style="356" customWidth="1"/>
    <col min="11279" max="11520" width="9.140625" style="356"/>
    <col min="11521" max="11521" width="6.42578125" style="356" customWidth="1"/>
    <col min="11522" max="11522" width="11.28515625" style="356" customWidth="1"/>
    <col min="11523" max="11523" width="5.28515625" style="356" customWidth="1"/>
    <col min="11524" max="11524" width="10.5703125" style="356" customWidth="1"/>
    <col min="11525" max="11525" width="12.5703125" style="356" customWidth="1"/>
    <col min="11526" max="11527" width="6.42578125" style="356" customWidth="1"/>
    <col min="11528" max="11528" width="4" style="356" customWidth="1"/>
    <col min="11529" max="11529" width="24.7109375" style="356" customWidth="1"/>
    <col min="11530" max="11530" width="9.140625" style="356"/>
    <col min="11531" max="11531" width="11.140625" style="356" customWidth="1"/>
    <col min="11532" max="11532" width="4.42578125" style="356" customWidth="1"/>
    <col min="11533" max="11533" width="12" style="356" customWidth="1"/>
    <col min="11534" max="11534" width="7.28515625" style="356" customWidth="1"/>
    <col min="11535" max="11776" width="9.140625" style="356"/>
    <col min="11777" max="11777" width="6.42578125" style="356" customWidth="1"/>
    <col min="11778" max="11778" width="11.28515625" style="356" customWidth="1"/>
    <col min="11779" max="11779" width="5.28515625" style="356" customWidth="1"/>
    <col min="11780" max="11780" width="10.5703125" style="356" customWidth="1"/>
    <col min="11781" max="11781" width="12.5703125" style="356" customWidth="1"/>
    <col min="11782" max="11783" width="6.42578125" style="356" customWidth="1"/>
    <col min="11784" max="11784" width="4" style="356" customWidth="1"/>
    <col min="11785" max="11785" width="24.7109375" style="356" customWidth="1"/>
    <col min="11786" max="11786" width="9.140625" style="356"/>
    <col min="11787" max="11787" width="11.140625" style="356" customWidth="1"/>
    <col min="11788" max="11788" width="4.42578125" style="356" customWidth="1"/>
    <col min="11789" max="11789" width="12" style="356" customWidth="1"/>
    <col min="11790" max="11790" width="7.28515625" style="356" customWidth="1"/>
    <col min="11791" max="12032" width="9.140625" style="356"/>
    <col min="12033" max="12033" width="6.42578125" style="356" customWidth="1"/>
    <col min="12034" max="12034" width="11.28515625" style="356" customWidth="1"/>
    <col min="12035" max="12035" width="5.28515625" style="356" customWidth="1"/>
    <col min="12036" max="12036" width="10.5703125" style="356" customWidth="1"/>
    <col min="12037" max="12037" width="12.5703125" style="356" customWidth="1"/>
    <col min="12038" max="12039" width="6.42578125" style="356" customWidth="1"/>
    <col min="12040" max="12040" width="4" style="356" customWidth="1"/>
    <col min="12041" max="12041" width="24.7109375" style="356" customWidth="1"/>
    <col min="12042" max="12042" width="9.140625" style="356"/>
    <col min="12043" max="12043" width="11.140625" style="356" customWidth="1"/>
    <col min="12044" max="12044" width="4.42578125" style="356" customWidth="1"/>
    <col min="12045" max="12045" width="12" style="356" customWidth="1"/>
    <col min="12046" max="12046" width="7.28515625" style="356" customWidth="1"/>
    <col min="12047" max="12288" width="9.140625" style="356"/>
    <col min="12289" max="12289" width="6.42578125" style="356" customWidth="1"/>
    <col min="12290" max="12290" width="11.28515625" style="356" customWidth="1"/>
    <col min="12291" max="12291" width="5.28515625" style="356" customWidth="1"/>
    <col min="12292" max="12292" width="10.5703125" style="356" customWidth="1"/>
    <col min="12293" max="12293" width="12.5703125" style="356" customWidth="1"/>
    <col min="12294" max="12295" width="6.42578125" style="356" customWidth="1"/>
    <col min="12296" max="12296" width="4" style="356" customWidth="1"/>
    <col min="12297" max="12297" width="24.7109375" style="356" customWidth="1"/>
    <col min="12298" max="12298" width="9.140625" style="356"/>
    <col min="12299" max="12299" width="11.140625" style="356" customWidth="1"/>
    <col min="12300" max="12300" width="4.42578125" style="356" customWidth="1"/>
    <col min="12301" max="12301" width="12" style="356" customWidth="1"/>
    <col min="12302" max="12302" width="7.28515625" style="356" customWidth="1"/>
    <col min="12303" max="12544" width="9.140625" style="356"/>
    <col min="12545" max="12545" width="6.42578125" style="356" customWidth="1"/>
    <col min="12546" max="12546" width="11.28515625" style="356" customWidth="1"/>
    <col min="12547" max="12547" width="5.28515625" style="356" customWidth="1"/>
    <col min="12548" max="12548" width="10.5703125" style="356" customWidth="1"/>
    <col min="12549" max="12549" width="12.5703125" style="356" customWidth="1"/>
    <col min="12550" max="12551" width="6.42578125" style="356" customWidth="1"/>
    <col min="12552" max="12552" width="4" style="356" customWidth="1"/>
    <col min="12553" max="12553" width="24.7109375" style="356" customWidth="1"/>
    <col min="12554" max="12554" width="9.140625" style="356"/>
    <col min="12555" max="12555" width="11.140625" style="356" customWidth="1"/>
    <col min="12556" max="12556" width="4.42578125" style="356" customWidth="1"/>
    <col min="12557" max="12557" width="12" style="356" customWidth="1"/>
    <col min="12558" max="12558" width="7.28515625" style="356" customWidth="1"/>
    <col min="12559" max="12800" width="9.140625" style="356"/>
    <col min="12801" max="12801" width="6.42578125" style="356" customWidth="1"/>
    <col min="12802" max="12802" width="11.28515625" style="356" customWidth="1"/>
    <col min="12803" max="12803" width="5.28515625" style="356" customWidth="1"/>
    <col min="12804" max="12804" width="10.5703125" style="356" customWidth="1"/>
    <col min="12805" max="12805" width="12.5703125" style="356" customWidth="1"/>
    <col min="12806" max="12807" width="6.42578125" style="356" customWidth="1"/>
    <col min="12808" max="12808" width="4" style="356" customWidth="1"/>
    <col min="12809" max="12809" width="24.7109375" style="356" customWidth="1"/>
    <col min="12810" max="12810" width="9.140625" style="356"/>
    <col min="12811" max="12811" width="11.140625" style="356" customWidth="1"/>
    <col min="12812" max="12812" width="4.42578125" style="356" customWidth="1"/>
    <col min="12813" max="12813" width="12" style="356" customWidth="1"/>
    <col min="12814" max="12814" width="7.28515625" style="356" customWidth="1"/>
    <col min="12815" max="13056" width="9.140625" style="356"/>
    <col min="13057" max="13057" width="6.42578125" style="356" customWidth="1"/>
    <col min="13058" max="13058" width="11.28515625" style="356" customWidth="1"/>
    <col min="13059" max="13059" width="5.28515625" style="356" customWidth="1"/>
    <col min="13060" max="13060" width="10.5703125" style="356" customWidth="1"/>
    <col min="13061" max="13061" width="12.5703125" style="356" customWidth="1"/>
    <col min="13062" max="13063" width="6.42578125" style="356" customWidth="1"/>
    <col min="13064" max="13064" width="4" style="356" customWidth="1"/>
    <col min="13065" max="13065" width="24.7109375" style="356" customWidth="1"/>
    <col min="13066" max="13066" width="9.140625" style="356"/>
    <col min="13067" max="13067" width="11.140625" style="356" customWidth="1"/>
    <col min="13068" max="13068" width="4.42578125" style="356" customWidth="1"/>
    <col min="13069" max="13069" width="12" style="356" customWidth="1"/>
    <col min="13070" max="13070" width="7.28515625" style="356" customWidth="1"/>
    <col min="13071" max="13312" width="9.140625" style="356"/>
    <col min="13313" max="13313" width="6.42578125" style="356" customWidth="1"/>
    <col min="13314" max="13314" width="11.28515625" style="356" customWidth="1"/>
    <col min="13315" max="13315" width="5.28515625" style="356" customWidth="1"/>
    <col min="13316" max="13316" width="10.5703125" style="356" customWidth="1"/>
    <col min="13317" max="13317" width="12.5703125" style="356" customWidth="1"/>
    <col min="13318" max="13319" width="6.42578125" style="356" customWidth="1"/>
    <col min="13320" max="13320" width="4" style="356" customWidth="1"/>
    <col min="13321" max="13321" width="24.7109375" style="356" customWidth="1"/>
    <col min="13322" max="13322" width="9.140625" style="356"/>
    <col min="13323" max="13323" width="11.140625" style="356" customWidth="1"/>
    <col min="13324" max="13324" width="4.42578125" style="356" customWidth="1"/>
    <col min="13325" max="13325" width="12" style="356" customWidth="1"/>
    <col min="13326" max="13326" width="7.28515625" style="356" customWidth="1"/>
    <col min="13327" max="13568" width="9.140625" style="356"/>
    <col min="13569" max="13569" width="6.42578125" style="356" customWidth="1"/>
    <col min="13570" max="13570" width="11.28515625" style="356" customWidth="1"/>
    <col min="13571" max="13571" width="5.28515625" style="356" customWidth="1"/>
    <col min="13572" max="13572" width="10.5703125" style="356" customWidth="1"/>
    <col min="13573" max="13573" width="12.5703125" style="356" customWidth="1"/>
    <col min="13574" max="13575" width="6.42578125" style="356" customWidth="1"/>
    <col min="13576" max="13576" width="4" style="356" customWidth="1"/>
    <col min="13577" max="13577" width="24.7109375" style="356" customWidth="1"/>
    <col min="13578" max="13578" width="9.140625" style="356"/>
    <col min="13579" max="13579" width="11.140625" style="356" customWidth="1"/>
    <col min="13580" max="13580" width="4.42578125" style="356" customWidth="1"/>
    <col min="13581" max="13581" width="12" style="356" customWidth="1"/>
    <col min="13582" max="13582" width="7.28515625" style="356" customWidth="1"/>
    <col min="13583" max="13824" width="9.140625" style="356"/>
    <col min="13825" max="13825" width="6.42578125" style="356" customWidth="1"/>
    <col min="13826" max="13826" width="11.28515625" style="356" customWidth="1"/>
    <col min="13827" max="13827" width="5.28515625" style="356" customWidth="1"/>
    <col min="13828" max="13828" width="10.5703125" style="356" customWidth="1"/>
    <col min="13829" max="13829" width="12.5703125" style="356" customWidth="1"/>
    <col min="13830" max="13831" width="6.42578125" style="356" customWidth="1"/>
    <col min="13832" max="13832" width="4" style="356" customWidth="1"/>
    <col min="13833" max="13833" width="24.7109375" style="356" customWidth="1"/>
    <col min="13834" max="13834" width="9.140625" style="356"/>
    <col min="13835" max="13835" width="11.140625" style="356" customWidth="1"/>
    <col min="13836" max="13836" width="4.42578125" style="356" customWidth="1"/>
    <col min="13837" max="13837" width="12" style="356" customWidth="1"/>
    <col min="13838" max="13838" width="7.28515625" style="356" customWidth="1"/>
    <col min="13839" max="14080" width="9.140625" style="356"/>
    <col min="14081" max="14081" width="6.42578125" style="356" customWidth="1"/>
    <col min="14082" max="14082" width="11.28515625" style="356" customWidth="1"/>
    <col min="14083" max="14083" width="5.28515625" style="356" customWidth="1"/>
    <col min="14084" max="14084" width="10.5703125" style="356" customWidth="1"/>
    <col min="14085" max="14085" width="12.5703125" style="356" customWidth="1"/>
    <col min="14086" max="14087" width="6.42578125" style="356" customWidth="1"/>
    <col min="14088" max="14088" width="4" style="356" customWidth="1"/>
    <col min="14089" max="14089" width="24.7109375" style="356" customWidth="1"/>
    <col min="14090" max="14090" width="9.140625" style="356"/>
    <col min="14091" max="14091" width="11.140625" style="356" customWidth="1"/>
    <col min="14092" max="14092" width="4.42578125" style="356" customWidth="1"/>
    <col min="14093" max="14093" width="12" style="356" customWidth="1"/>
    <col min="14094" max="14094" width="7.28515625" style="356" customWidth="1"/>
    <col min="14095" max="14336" width="9.140625" style="356"/>
    <col min="14337" max="14337" width="6.42578125" style="356" customWidth="1"/>
    <col min="14338" max="14338" width="11.28515625" style="356" customWidth="1"/>
    <col min="14339" max="14339" width="5.28515625" style="356" customWidth="1"/>
    <col min="14340" max="14340" width="10.5703125" style="356" customWidth="1"/>
    <col min="14341" max="14341" width="12.5703125" style="356" customWidth="1"/>
    <col min="14342" max="14343" width="6.42578125" style="356" customWidth="1"/>
    <col min="14344" max="14344" width="4" style="356" customWidth="1"/>
    <col min="14345" max="14345" width="24.7109375" style="356" customWidth="1"/>
    <col min="14346" max="14346" width="9.140625" style="356"/>
    <col min="14347" max="14347" width="11.140625" style="356" customWidth="1"/>
    <col min="14348" max="14348" width="4.42578125" style="356" customWidth="1"/>
    <col min="14349" max="14349" width="12" style="356" customWidth="1"/>
    <col min="14350" max="14350" width="7.28515625" style="356" customWidth="1"/>
    <col min="14351" max="14592" width="9.140625" style="356"/>
    <col min="14593" max="14593" width="6.42578125" style="356" customWidth="1"/>
    <col min="14594" max="14594" width="11.28515625" style="356" customWidth="1"/>
    <col min="14595" max="14595" width="5.28515625" style="356" customWidth="1"/>
    <col min="14596" max="14596" width="10.5703125" style="356" customWidth="1"/>
    <col min="14597" max="14597" width="12.5703125" style="356" customWidth="1"/>
    <col min="14598" max="14599" width="6.42578125" style="356" customWidth="1"/>
    <col min="14600" max="14600" width="4" style="356" customWidth="1"/>
    <col min="14601" max="14601" width="24.7109375" style="356" customWidth="1"/>
    <col min="14602" max="14602" width="9.140625" style="356"/>
    <col min="14603" max="14603" width="11.140625" style="356" customWidth="1"/>
    <col min="14604" max="14604" width="4.42578125" style="356" customWidth="1"/>
    <col min="14605" max="14605" width="12" style="356" customWidth="1"/>
    <col min="14606" max="14606" width="7.28515625" style="356" customWidth="1"/>
    <col min="14607" max="14848" width="9.140625" style="356"/>
    <col min="14849" max="14849" width="6.42578125" style="356" customWidth="1"/>
    <col min="14850" max="14850" width="11.28515625" style="356" customWidth="1"/>
    <col min="14851" max="14851" width="5.28515625" style="356" customWidth="1"/>
    <col min="14852" max="14852" width="10.5703125" style="356" customWidth="1"/>
    <col min="14853" max="14853" width="12.5703125" style="356" customWidth="1"/>
    <col min="14854" max="14855" width="6.42578125" style="356" customWidth="1"/>
    <col min="14856" max="14856" width="4" style="356" customWidth="1"/>
    <col min="14857" max="14857" width="24.7109375" style="356" customWidth="1"/>
    <col min="14858" max="14858" width="9.140625" style="356"/>
    <col min="14859" max="14859" width="11.140625" style="356" customWidth="1"/>
    <col min="14860" max="14860" width="4.42578125" style="356" customWidth="1"/>
    <col min="14861" max="14861" width="12" style="356" customWidth="1"/>
    <col min="14862" max="14862" width="7.28515625" style="356" customWidth="1"/>
    <col min="14863" max="15104" width="9.140625" style="356"/>
    <col min="15105" max="15105" width="6.42578125" style="356" customWidth="1"/>
    <col min="15106" max="15106" width="11.28515625" style="356" customWidth="1"/>
    <col min="15107" max="15107" width="5.28515625" style="356" customWidth="1"/>
    <col min="15108" max="15108" width="10.5703125" style="356" customWidth="1"/>
    <col min="15109" max="15109" width="12.5703125" style="356" customWidth="1"/>
    <col min="15110" max="15111" width="6.42578125" style="356" customWidth="1"/>
    <col min="15112" max="15112" width="4" style="356" customWidth="1"/>
    <col min="15113" max="15113" width="24.7109375" style="356" customWidth="1"/>
    <col min="15114" max="15114" width="9.140625" style="356"/>
    <col min="15115" max="15115" width="11.140625" style="356" customWidth="1"/>
    <col min="15116" max="15116" width="4.42578125" style="356" customWidth="1"/>
    <col min="15117" max="15117" width="12" style="356" customWidth="1"/>
    <col min="15118" max="15118" width="7.28515625" style="356" customWidth="1"/>
    <col min="15119" max="15360" width="9.140625" style="356"/>
    <col min="15361" max="15361" width="6.42578125" style="356" customWidth="1"/>
    <col min="15362" max="15362" width="11.28515625" style="356" customWidth="1"/>
    <col min="15363" max="15363" width="5.28515625" style="356" customWidth="1"/>
    <col min="15364" max="15364" width="10.5703125" style="356" customWidth="1"/>
    <col min="15365" max="15365" width="12.5703125" style="356" customWidth="1"/>
    <col min="15366" max="15367" width="6.42578125" style="356" customWidth="1"/>
    <col min="15368" max="15368" width="4" style="356" customWidth="1"/>
    <col min="15369" max="15369" width="24.7109375" style="356" customWidth="1"/>
    <col min="15370" max="15370" width="9.140625" style="356"/>
    <col min="15371" max="15371" width="11.140625" style="356" customWidth="1"/>
    <col min="15372" max="15372" width="4.42578125" style="356" customWidth="1"/>
    <col min="15373" max="15373" width="12" style="356" customWidth="1"/>
    <col min="15374" max="15374" width="7.28515625" style="356" customWidth="1"/>
    <col min="15375" max="15616" width="9.140625" style="356"/>
    <col min="15617" max="15617" width="6.42578125" style="356" customWidth="1"/>
    <col min="15618" max="15618" width="11.28515625" style="356" customWidth="1"/>
    <col min="15619" max="15619" width="5.28515625" style="356" customWidth="1"/>
    <col min="15620" max="15620" width="10.5703125" style="356" customWidth="1"/>
    <col min="15621" max="15621" width="12.5703125" style="356" customWidth="1"/>
    <col min="15622" max="15623" width="6.42578125" style="356" customWidth="1"/>
    <col min="15624" max="15624" width="4" style="356" customWidth="1"/>
    <col min="15625" max="15625" width="24.7109375" style="356" customWidth="1"/>
    <col min="15626" max="15626" width="9.140625" style="356"/>
    <col min="15627" max="15627" width="11.140625" style="356" customWidth="1"/>
    <col min="15628" max="15628" width="4.42578125" style="356" customWidth="1"/>
    <col min="15629" max="15629" width="12" style="356" customWidth="1"/>
    <col min="15630" max="15630" width="7.28515625" style="356" customWidth="1"/>
    <col min="15631" max="15872" width="9.140625" style="356"/>
    <col min="15873" max="15873" width="6.42578125" style="356" customWidth="1"/>
    <col min="15874" max="15874" width="11.28515625" style="356" customWidth="1"/>
    <col min="15875" max="15875" width="5.28515625" style="356" customWidth="1"/>
    <col min="15876" max="15876" width="10.5703125" style="356" customWidth="1"/>
    <col min="15877" max="15877" width="12.5703125" style="356" customWidth="1"/>
    <col min="15878" max="15879" width="6.42578125" style="356" customWidth="1"/>
    <col min="15880" max="15880" width="4" style="356" customWidth="1"/>
    <col min="15881" max="15881" width="24.7109375" style="356" customWidth="1"/>
    <col min="15882" max="15882" width="9.140625" style="356"/>
    <col min="15883" max="15883" width="11.140625" style="356" customWidth="1"/>
    <col min="15884" max="15884" width="4.42578125" style="356" customWidth="1"/>
    <col min="15885" max="15885" width="12" style="356" customWidth="1"/>
    <col min="15886" max="15886" width="7.28515625" style="356" customWidth="1"/>
    <col min="15887" max="16128" width="9.140625" style="356"/>
    <col min="16129" max="16129" width="6.42578125" style="356" customWidth="1"/>
    <col min="16130" max="16130" width="11.28515625" style="356" customWidth="1"/>
    <col min="16131" max="16131" width="5.28515625" style="356" customWidth="1"/>
    <col min="16132" max="16132" width="10.5703125" style="356" customWidth="1"/>
    <col min="16133" max="16133" width="12.5703125" style="356" customWidth="1"/>
    <col min="16134" max="16135" width="6.42578125" style="356" customWidth="1"/>
    <col min="16136" max="16136" width="4" style="356" customWidth="1"/>
    <col min="16137" max="16137" width="24.7109375" style="356" customWidth="1"/>
    <col min="16138" max="16138" width="9.140625" style="356"/>
    <col min="16139" max="16139" width="11.140625" style="356" customWidth="1"/>
    <col min="16140" max="16140" width="4.42578125" style="356" customWidth="1"/>
    <col min="16141" max="16141" width="12" style="356" customWidth="1"/>
    <col min="16142" max="16142" width="7.28515625" style="356" customWidth="1"/>
    <col min="16143" max="16384" width="9.140625" style="356"/>
  </cols>
  <sheetData>
    <row r="1" spans="1:14" x14ac:dyDescent="0.2">
      <c r="L1" s="259" t="s">
        <v>1139</v>
      </c>
      <c r="M1" s="358"/>
      <c r="N1" s="261"/>
    </row>
    <row r="2" spans="1:14" x14ac:dyDescent="0.2">
      <c r="A2" s="3" t="s">
        <v>0</v>
      </c>
      <c r="B2" s="4"/>
      <c r="L2" s="3" t="s">
        <v>0</v>
      </c>
      <c r="M2" s="359"/>
      <c r="N2" s="4"/>
    </row>
    <row r="3" spans="1:14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360" t="s">
        <v>1140</v>
      </c>
      <c r="J3" s="264"/>
      <c r="K3" s="360" t="s">
        <v>1141</v>
      </c>
      <c r="L3" s="264"/>
      <c r="M3" s="360" t="s">
        <v>1142</v>
      </c>
      <c r="N3" s="264"/>
    </row>
    <row r="4" spans="1:14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11"/>
      <c r="H4" s="11"/>
      <c r="I4" s="361">
        <v>3666849.78</v>
      </c>
      <c r="J4" s="266"/>
      <c r="K4" s="361">
        <v>4741873.0199999996</v>
      </c>
      <c r="L4" s="266"/>
      <c r="M4" s="361">
        <v>-1075023.24</v>
      </c>
      <c r="N4" s="267">
        <v>0</v>
      </c>
    </row>
    <row r="5" spans="1:14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11"/>
      <c r="H5" s="11"/>
      <c r="I5" s="361">
        <v>3662209.87</v>
      </c>
      <c r="J5" s="266"/>
      <c r="K5" s="361">
        <v>4721765.03</v>
      </c>
      <c r="L5" s="266"/>
      <c r="M5" s="361">
        <v>-1059555.1599999999</v>
      </c>
      <c r="N5" s="267">
        <v>0</v>
      </c>
    </row>
    <row r="6" spans="1:14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11"/>
      <c r="H6" s="11"/>
      <c r="I6" s="361">
        <v>3210755.45</v>
      </c>
      <c r="J6" s="266"/>
      <c r="K6" s="361">
        <v>3893897.98</v>
      </c>
      <c r="L6" s="266"/>
      <c r="M6" s="361">
        <v>-683142.53</v>
      </c>
      <c r="N6" s="267">
        <v>0</v>
      </c>
    </row>
    <row r="7" spans="1:14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11"/>
      <c r="H7" s="11"/>
      <c r="I7" s="361">
        <v>3210755.45</v>
      </c>
      <c r="J7" s="266"/>
      <c r="K7" s="361">
        <v>3893897.98</v>
      </c>
      <c r="L7" s="266"/>
      <c r="M7" s="361">
        <v>-683142.53</v>
      </c>
      <c r="N7" s="267">
        <v>0</v>
      </c>
    </row>
    <row r="8" spans="1:14" x14ac:dyDescent="0.2">
      <c r="A8" s="9" t="s">
        <v>1150</v>
      </c>
      <c r="B8" s="10" t="s">
        <v>15</v>
      </c>
      <c r="C8" s="3" t="s">
        <v>0</v>
      </c>
      <c r="D8" s="10" t="s">
        <v>16</v>
      </c>
      <c r="E8" s="11"/>
      <c r="F8" s="11"/>
      <c r="G8" s="11"/>
      <c r="H8" s="11"/>
      <c r="I8" s="361">
        <v>2155921.34</v>
      </c>
      <c r="J8" s="266"/>
      <c r="K8" s="361">
        <v>1950320.3</v>
      </c>
      <c r="L8" s="266"/>
      <c r="M8" s="361">
        <v>205601.04</v>
      </c>
      <c r="N8" s="267">
        <v>0</v>
      </c>
    </row>
    <row r="9" spans="1:14" x14ac:dyDescent="0.2">
      <c r="A9" s="28" t="s">
        <v>1151</v>
      </c>
      <c r="B9" s="13" t="s">
        <v>17</v>
      </c>
      <c r="C9" s="3" t="s">
        <v>0</v>
      </c>
      <c r="D9" s="13" t="s">
        <v>18</v>
      </c>
      <c r="E9" s="268"/>
      <c r="F9" s="268"/>
      <c r="G9" s="268"/>
      <c r="H9" s="268"/>
      <c r="I9" s="362">
        <v>1940171.6</v>
      </c>
      <c r="J9" s="270"/>
      <c r="K9" s="362">
        <v>1759677.3</v>
      </c>
      <c r="L9" s="270"/>
      <c r="M9" s="362">
        <v>180494.3</v>
      </c>
      <c r="N9" s="267">
        <v>0</v>
      </c>
    </row>
    <row r="10" spans="1:14" x14ac:dyDescent="0.2">
      <c r="A10" s="28" t="s">
        <v>1152</v>
      </c>
      <c r="B10" s="13" t="s">
        <v>20</v>
      </c>
      <c r="C10" s="3" t="s">
        <v>0</v>
      </c>
      <c r="D10" s="13" t="s">
        <v>21</v>
      </c>
      <c r="E10" s="268"/>
      <c r="F10" s="268"/>
      <c r="G10" s="268"/>
      <c r="H10" s="268"/>
      <c r="I10" s="362">
        <v>206833.07</v>
      </c>
      <c r="J10" s="270"/>
      <c r="K10" s="362">
        <v>190580.5</v>
      </c>
      <c r="L10" s="270"/>
      <c r="M10" s="362">
        <v>16252.57</v>
      </c>
      <c r="N10" s="267">
        <v>0</v>
      </c>
    </row>
    <row r="11" spans="1:14" x14ac:dyDescent="0.2">
      <c r="A11" s="28" t="s">
        <v>1153</v>
      </c>
      <c r="B11" s="13" t="s">
        <v>26</v>
      </c>
      <c r="C11" s="3" t="s">
        <v>0</v>
      </c>
      <c r="D11" s="13" t="s">
        <v>27</v>
      </c>
      <c r="E11" s="268"/>
      <c r="F11" s="268"/>
      <c r="G11" s="268"/>
      <c r="H11" s="268"/>
      <c r="I11" s="362">
        <v>8916.67</v>
      </c>
      <c r="J11" s="270"/>
      <c r="K11" s="362">
        <v>62.5</v>
      </c>
      <c r="L11" s="270"/>
      <c r="M11" s="362">
        <v>8854.17</v>
      </c>
      <c r="N11" s="267">
        <v>0</v>
      </c>
    </row>
    <row r="12" spans="1:14" x14ac:dyDescent="0.2">
      <c r="A12" s="15" t="s">
        <v>0</v>
      </c>
      <c r="B12" s="16" t="s">
        <v>0</v>
      </c>
      <c r="C12" s="3" t="s">
        <v>0</v>
      </c>
      <c r="D12" s="16" t="s">
        <v>0</v>
      </c>
      <c r="E12" s="271"/>
      <c r="F12" s="271"/>
      <c r="G12" s="271"/>
      <c r="H12" s="271"/>
      <c r="I12" s="359"/>
      <c r="J12" s="271"/>
      <c r="K12" s="359"/>
      <c r="L12" s="271"/>
      <c r="M12" s="359"/>
      <c r="N12" s="267"/>
    </row>
    <row r="13" spans="1:14" x14ac:dyDescent="0.2">
      <c r="A13" s="9" t="s">
        <v>1154</v>
      </c>
      <c r="B13" s="10" t="s">
        <v>29</v>
      </c>
      <c r="C13" s="3" t="s">
        <v>0</v>
      </c>
      <c r="D13" s="10" t="s">
        <v>30</v>
      </c>
      <c r="E13" s="11"/>
      <c r="F13" s="11"/>
      <c r="G13" s="11"/>
      <c r="H13" s="11"/>
      <c r="I13" s="361">
        <v>692281.76</v>
      </c>
      <c r="J13" s="266"/>
      <c r="K13" s="361">
        <v>692350.76</v>
      </c>
      <c r="L13" s="266"/>
      <c r="M13" s="361">
        <v>-69</v>
      </c>
      <c r="N13" s="267">
        <v>0</v>
      </c>
    </row>
    <row r="14" spans="1:14" x14ac:dyDescent="0.2">
      <c r="A14" s="28" t="s">
        <v>1155</v>
      </c>
      <c r="B14" s="13" t="s">
        <v>36</v>
      </c>
      <c r="C14" s="3" t="s">
        <v>0</v>
      </c>
      <c r="D14" s="13" t="s">
        <v>37</v>
      </c>
      <c r="E14" s="268"/>
      <c r="F14" s="268"/>
      <c r="G14" s="268"/>
      <c r="H14" s="268"/>
      <c r="I14" s="362">
        <v>0</v>
      </c>
      <c r="J14" s="270"/>
      <c r="K14" s="362">
        <v>69</v>
      </c>
      <c r="L14" s="270"/>
      <c r="M14" s="362">
        <v>-69</v>
      </c>
      <c r="N14" s="267" t="e">
        <v>#N/A</v>
      </c>
    </row>
    <row r="15" spans="1:14" x14ac:dyDescent="0.2">
      <c r="A15" s="28" t="s">
        <v>1156</v>
      </c>
      <c r="B15" s="13" t="s">
        <v>42</v>
      </c>
      <c r="C15" s="3" t="s">
        <v>0</v>
      </c>
      <c r="D15" s="13" t="s">
        <v>43</v>
      </c>
      <c r="E15" s="268"/>
      <c r="F15" s="268"/>
      <c r="G15" s="268"/>
      <c r="H15" s="268"/>
      <c r="I15" s="362">
        <v>28002.23</v>
      </c>
      <c r="J15" s="270"/>
      <c r="K15" s="362">
        <v>28002.23</v>
      </c>
      <c r="L15" s="270"/>
      <c r="M15" s="362">
        <v>0</v>
      </c>
      <c r="N15" s="267" t="e">
        <v>#N/A</v>
      </c>
    </row>
    <row r="16" spans="1:14" x14ac:dyDescent="0.2">
      <c r="A16" s="28" t="s">
        <v>1157</v>
      </c>
      <c r="B16" s="13" t="s">
        <v>1158</v>
      </c>
      <c r="C16" s="3" t="s">
        <v>0</v>
      </c>
      <c r="D16" s="13" t="s">
        <v>1159</v>
      </c>
      <c r="E16" s="268"/>
      <c r="F16" s="268"/>
      <c r="G16" s="268"/>
      <c r="H16" s="268"/>
      <c r="I16" s="362">
        <v>610519.53</v>
      </c>
      <c r="J16" s="270"/>
      <c r="K16" s="362">
        <v>610519.53</v>
      </c>
      <c r="L16" s="270"/>
      <c r="M16" s="362">
        <v>0</v>
      </c>
      <c r="N16" s="267" t="e">
        <v>#N/A</v>
      </c>
    </row>
    <row r="17" spans="1:14" x14ac:dyDescent="0.2">
      <c r="A17" s="28" t="s">
        <v>1532</v>
      </c>
      <c r="B17" s="13" t="s">
        <v>1533</v>
      </c>
      <c r="C17" s="3" t="s">
        <v>0</v>
      </c>
      <c r="D17" s="13" t="s">
        <v>1175</v>
      </c>
      <c r="E17" s="268"/>
      <c r="F17" s="268"/>
      <c r="G17" s="268"/>
      <c r="H17" s="268"/>
      <c r="I17" s="362">
        <v>53760</v>
      </c>
      <c r="J17" s="270"/>
      <c r="K17" s="362">
        <v>53760</v>
      </c>
      <c r="L17" s="270"/>
      <c r="M17" s="362">
        <v>0</v>
      </c>
      <c r="N17" s="267" t="e">
        <v>#N/A</v>
      </c>
    </row>
    <row r="18" spans="1:14" x14ac:dyDescent="0.2">
      <c r="A18" s="15" t="s">
        <v>0</v>
      </c>
      <c r="B18" s="16" t="s">
        <v>0</v>
      </c>
      <c r="C18" s="3" t="s">
        <v>0</v>
      </c>
      <c r="D18" s="16" t="s">
        <v>0</v>
      </c>
      <c r="E18" s="271"/>
      <c r="F18" s="271"/>
      <c r="G18" s="271"/>
      <c r="H18" s="271"/>
      <c r="I18" s="359"/>
      <c r="J18" s="271"/>
      <c r="K18" s="359"/>
      <c r="L18" s="271"/>
      <c r="M18" s="359"/>
      <c r="N18" s="267"/>
    </row>
    <row r="19" spans="1:14" x14ac:dyDescent="0.2">
      <c r="A19" s="9" t="s">
        <v>1160</v>
      </c>
      <c r="B19" s="10" t="s">
        <v>44</v>
      </c>
      <c r="C19" s="3" t="s">
        <v>0</v>
      </c>
      <c r="D19" s="10" t="s">
        <v>45</v>
      </c>
      <c r="E19" s="11"/>
      <c r="F19" s="11"/>
      <c r="G19" s="11"/>
      <c r="H19" s="11"/>
      <c r="I19" s="361">
        <v>293218.07</v>
      </c>
      <c r="J19" s="266"/>
      <c r="K19" s="361">
        <v>581171.99</v>
      </c>
      <c r="L19" s="266"/>
      <c r="M19" s="361">
        <v>-287953.91999999998</v>
      </c>
      <c r="N19" s="267">
        <v>0</v>
      </c>
    </row>
    <row r="20" spans="1:14" x14ac:dyDescent="0.2">
      <c r="A20" s="28" t="s">
        <v>1161</v>
      </c>
      <c r="B20" s="13" t="s">
        <v>46</v>
      </c>
      <c r="C20" s="3" t="s">
        <v>0</v>
      </c>
      <c r="D20" s="13" t="s">
        <v>47</v>
      </c>
      <c r="E20" s="268"/>
      <c r="F20" s="268"/>
      <c r="G20" s="268"/>
      <c r="H20" s="268"/>
      <c r="I20" s="362">
        <v>2981.28</v>
      </c>
      <c r="J20" s="270"/>
      <c r="K20" s="362">
        <v>564641.66</v>
      </c>
      <c r="L20" s="270"/>
      <c r="M20" s="362">
        <v>-561660.38</v>
      </c>
      <c r="N20" s="267">
        <v>0</v>
      </c>
    </row>
    <row r="21" spans="1:14" x14ac:dyDescent="0.2">
      <c r="A21" s="28" t="s">
        <v>1162</v>
      </c>
      <c r="B21" s="13" t="s">
        <v>48</v>
      </c>
      <c r="C21" s="3" t="s">
        <v>0</v>
      </c>
      <c r="D21" s="13" t="s">
        <v>49</v>
      </c>
      <c r="E21" s="268"/>
      <c r="F21" s="268"/>
      <c r="G21" s="268"/>
      <c r="H21" s="268"/>
      <c r="I21" s="362">
        <v>785.94</v>
      </c>
      <c r="J21" s="270"/>
      <c r="K21" s="362">
        <v>0</v>
      </c>
      <c r="L21" s="270"/>
      <c r="M21" s="362">
        <v>785.94</v>
      </c>
      <c r="N21" s="267">
        <v>0</v>
      </c>
    </row>
    <row r="22" spans="1:14" x14ac:dyDescent="0.2">
      <c r="A22" s="28" t="s">
        <v>1163</v>
      </c>
      <c r="B22" s="13" t="s">
        <v>50</v>
      </c>
      <c r="C22" s="3" t="s">
        <v>0</v>
      </c>
      <c r="D22" s="13" t="s">
        <v>51</v>
      </c>
      <c r="E22" s="268"/>
      <c r="F22" s="268"/>
      <c r="G22" s="268"/>
      <c r="H22" s="268"/>
      <c r="I22" s="362">
        <v>13175.61</v>
      </c>
      <c r="J22" s="270"/>
      <c r="K22" s="362">
        <v>2003.76</v>
      </c>
      <c r="L22" s="270"/>
      <c r="M22" s="362">
        <v>11171.85</v>
      </c>
      <c r="N22" s="267">
        <v>0</v>
      </c>
    </row>
    <row r="23" spans="1:14" x14ac:dyDescent="0.2">
      <c r="A23" s="28" t="s">
        <v>1164</v>
      </c>
      <c r="B23" s="13" t="s">
        <v>52</v>
      </c>
      <c r="C23" s="3" t="s">
        <v>0</v>
      </c>
      <c r="D23" s="13" t="s">
        <v>53</v>
      </c>
      <c r="E23" s="268"/>
      <c r="F23" s="268"/>
      <c r="G23" s="268"/>
      <c r="H23" s="268"/>
      <c r="I23" s="362">
        <v>263486.31</v>
      </c>
      <c r="J23" s="270"/>
      <c r="K23" s="362">
        <v>12611.5</v>
      </c>
      <c r="L23" s="270"/>
      <c r="M23" s="362">
        <v>250874.81</v>
      </c>
      <c r="N23" s="267">
        <v>0</v>
      </c>
    </row>
    <row r="24" spans="1:14" x14ac:dyDescent="0.2">
      <c r="A24" s="28" t="s">
        <v>1165</v>
      </c>
      <c r="B24" s="13" t="s">
        <v>54</v>
      </c>
      <c r="C24" s="3" t="s">
        <v>0</v>
      </c>
      <c r="D24" s="13" t="s">
        <v>55</v>
      </c>
      <c r="E24" s="268"/>
      <c r="F24" s="268"/>
      <c r="G24" s="268"/>
      <c r="H24" s="268"/>
      <c r="I24" s="362">
        <v>12788.93</v>
      </c>
      <c r="J24" s="270"/>
      <c r="K24" s="362">
        <v>1915.07</v>
      </c>
      <c r="L24" s="270"/>
      <c r="M24" s="362">
        <v>10873.86</v>
      </c>
      <c r="N24" s="267">
        <v>0</v>
      </c>
    </row>
    <row r="25" spans="1:14" x14ac:dyDescent="0.2">
      <c r="A25" s="15" t="s">
        <v>0</v>
      </c>
      <c r="B25" s="16" t="s">
        <v>0</v>
      </c>
      <c r="C25" s="3" t="s">
        <v>0</v>
      </c>
      <c r="D25" s="16" t="s">
        <v>0</v>
      </c>
      <c r="E25" s="271"/>
      <c r="F25" s="271"/>
      <c r="G25" s="271"/>
      <c r="H25" s="271"/>
      <c r="I25" s="359"/>
      <c r="J25" s="271"/>
      <c r="K25" s="359"/>
      <c r="L25" s="271"/>
      <c r="M25" s="359"/>
      <c r="N25" s="267"/>
    </row>
    <row r="26" spans="1:14" x14ac:dyDescent="0.2">
      <c r="A26" s="9" t="s">
        <v>1166</v>
      </c>
      <c r="B26" s="10" t="s">
        <v>56</v>
      </c>
      <c r="C26" s="3" t="s">
        <v>0</v>
      </c>
      <c r="D26" s="10" t="s">
        <v>57</v>
      </c>
      <c r="E26" s="11"/>
      <c r="F26" s="11"/>
      <c r="G26" s="11"/>
      <c r="H26" s="11"/>
      <c r="I26" s="361">
        <v>69334.28</v>
      </c>
      <c r="J26" s="266"/>
      <c r="K26" s="361">
        <v>670054.93000000005</v>
      </c>
      <c r="L26" s="266"/>
      <c r="M26" s="361">
        <v>-600720.65</v>
      </c>
      <c r="N26" s="267">
        <v>0</v>
      </c>
    </row>
    <row r="27" spans="1:14" x14ac:dyDescent="0.2">
      <c r="A27" s="28" t="s">
        <v>1167</v>
      </c>
      <c r="B27" s="13" t="s">
        <v>58</v>
      </c>
      <c r="C27" s="3" t="s">
        <v>0</v>
      </c>
      <c r="D27" s="13" t="s">
        <v>59</v>
      </c>
      <c r="E27" s="268"/>
      <c r="F27" s="268"/>
      <c r="G27" s="268"/>
      <c r="H27" s="268"/>
      <c r="I27" s="362">
        <v>1190.28</v>
      </c>
      <c r="J27" s="270"/>
      <c r="K27" s="362">
        <v>0</v>
      </c>
      <c r="L27" s="270"/>
      <c r="M27" s="362">
        <v>1190.28</v>
      </c>
      <c r="N27" s="267">
        <v>0</v>
      </c>
    </row>
    <row r="28" spans="1:14" x14ac:dyDescent="0.2">
      <c r="A28" s="28" t="s">
        <v>1168</v>
      </c>
      <c r="B28" s="13" t="s">
        <v>68</v>
      </c>
      <c r="C28" s="3" t="s">
        <v>0</v>
      </c>
      <c r="D28" s="13" t="s">
        <v>69</v>
      </c>
      <c r="E28" s="268"/>
      <c r="F28" s="268"/>
      <c r="G28" s="268"/>
      <c r="H28" s="268"/>
      <c r="I28" s="362">
        <v>464.8</v>
      </c>
      <c r="J28" s="270"/>
      <c r="K28" s="362">
        <v>80.8</v>
      </c>
      <c r="L28" s="270"/>
      <c r="M28" s="362">
        <v>384</v>
      </c>
      <c r="N28" s="267" t="e">
        <v>#N/A</v>
      </c>
    </row>
    <row r="29" spans="1:14" x14ac:dyDescent="0.2">
      <c r="A29" s="28" t="s">
        <v>1169</v>
      </c>
      <c r="B29" s="13" t="s">
        <v>70</v>
      </c>
      <c r="C29" s="3" t="s">
        <v>0</v>
      </c>
      <c r="D29" s="13" t="s">
        <v>71</v>
      </c>
      <c r="E29" s="268"/>
      <c r="F29" s="268"/>
      <c r="G29" s="268"/>
      <c r="H29" s="268"/>
      <c r="I29" s="362">
        <v>10.25</v>
      </c>
      <c r="J29" s="270"/>
      <c r="K29" s="362">
        <v>28020.46</v>
      </c>
      <c r="L29" s="270"/>
      <c r="M29" s="362">
        <v>-28010.21</v>
      </c>
      <c r="N29" s="267" t="e">
        <v>#N/A</v>
      </c>
    </row>
    <row r="30" spans="1:14" x14ac:dyDescent="0.2">
      <c r="A30" s="28" t="s">
        <v>1170</v>
      </c>
      <c r="B30" s="13" t="s">
        <v>72</v>
      </c>
      <c r="C30" s="3" t="s">
        <v>0</v>
      </c>
      <c r="D30" s="13" t="s">
        <v>73</v>
      </c>
      <c r="E30" s="268"/>
      <c r="F30" s="268"/>
      <c r="G30" s="268"/>
      <c r="H30" s="268"/>
      <c r="I30" s="362">
        <v>3337.58</v>
      </c>
      <c r="J30" s="270"/>
      <c r="K30" s="362">
        <v>0</v>
      </c>
      <c r="L30" s="270"/>
      <c r="M30" s="362">
        <v>3337.58</v>
      </c>
      <c r="N30" s="267" t="e">
        <v>#N/A</v>
      </c>
    </row>
    <row r="31" spans="1:14" x14ac:dyDescent="0.2">
      <c r="A31" s="28" t="s">
        <v>1171</v>
      </c>
      <c r="B31" s="13" t="s">
        <v>1172</v>
      </c>
      <c r="C31" s="3" t="s">
        <v>0</v>
      </c>
      <c r="D31" s="13" t="s">
        <v>1159</v>
      </c>
      <c r="E31" s="268"/>
      <c r="F31" s="268"/>
      <c r="G31" s="268"/>
      <c r="H31" s="268"/>
      <c r="I31" s="362">
        <v>63407.28</v>
      </c>
      <c r="J31" s="270"/>
      <c r="K31" s="362">
        <v>587804.29</v>
      </c>
      <c r="L31" s="270"/>
      <c r="M31" s="362">
        <v>-524397.01</v>
      </c>
      <c r="N31" s="267" t="e">
        <v>#N/A</v>
      </c>
    </row>
    <row r="32" spans="1:14" x14ac:dyDescent="0.2">
      <c r="A32" s="28" t="s">
        <v>1173</v>
      </c>
      <c r="B32" s="13" t="s">
        <v>1174</v>
      </c>
      <c r="C32" s="3" t="s">
        <v>0</v>
      </c>
      <c r="D32" s="13" t="s">
        <v>1175</v>
      </c>
      <c r="E32" s="268"/>
      <c r="F32" s="268"/>
      <c r="G32" s="268"/>
      <c r="H32" s="268"/>
      <c r="I32" s="362">
        <v>924.09</v>
      </c>
      <c r="J32" s="270"/>
      <c r="K32" s="362">
        <v>54149.38</v>
      </c>
      <c r="L32" s="270"/>
      <c r="M32" s="362">
        <v>-53225.29</v>
      </c>
      <c r="N32" s="267" t="e">
        <v>#N/A</v>
      </c>
    </row>
    <row r="33" spans="1:14" x14ac:dyDescent="0.2">
      <c r="A33" s="15" t="s">
        <v>0</v>
      </c>
      <c r="B33" s="16" t="s">
        <v>0</v>
      </c>
      <c r="C33" s="3" t="s">
        <v>0</v>
      </c>
      <c r="D33" s="16" t="s">
        <v>0</v>
      </c>
      <c r="E33" s="271"/>
      <c r="F33" s="271"/>
      <c r="G33" s="271"/>
      <c r="H33" s="271"/>
      <c r="I33" s="359"/>
      <c r="J33" s="271"/>
      <c r="K33" s="359"/>
      <c r="L33" s="271"/>
      <c r="M33" s="359"/>
      <c r="N33" s="267"/>
    </row>
    <row r="34" spans="1:14" x14ac:dyDescent="0.2">
      <c r="A34" s="9" t="s">
        <v>1176</v>
      </c>
      <c r="B34" s="10" t="s">
        <v>74</v>
      </c>
      <c r="C34" s="3" t="s">
        <v>0</v>
      </c>
      <c r="D34" s="10" t="s">
        <v>75</v>
      </c>
      <c r="E34" s="11"/>
      <c r="F34" s="11"/>
      <c r="G34" s="11"/>
      <c r="H34" s="11"/>
      <c r="I34" s="361">
        <v>451454.42</v>
      </c>
      <c r="J34" s="266"/>
      <c r="K34" s="361">
        <v>827867.05</v>
      </c>
      <c r="L34" s="266"/>
      <c r="M34" s="361">
        <v>-376412.63</v>
      </c>
      <c r="N34" s="267">
        <v>0</v>
      </c>
    </row>
    <row r="35" spans="1:14" x14ac:dyDescent="0.2">
      <c r="A35" s="9" t="s">
        <v>1177</v>
      </c>
      <c r="B35" s="10" t="s">
        <v>76</v>
      </c>
      <c r="C35" s="3" t="s">
        <v>0</v>
      </c>
      <c r="D35" s="10" t="s">
        <v>77</v>
      </c>
      <c r="E35" s="11"/>
      <c r="F35" s="11"/>
      <c r="G35" s="11"/>
      <c r="H35" s="11"/>
      <c r="I35" s="361">
        <v>232473.66</v>
      </c>
      <c r="J35" s="266"/>
      <c r="K35" s="361">
        <v>206833.07</v>
      </c>
      <c r="L35" s="266"/>
      <c r="M35" s="361">
        <v>25640.59</v>
      </c>
      <c r="N35" s="267">
        <v>0</v>
      </c>
    </row>
    <row r="36" spans="1:14" x14ac:dyDescent="0.2">
      <c r="A36" s="9" t="s">
        <v>1178</v>
      </c>
      <c r="B36" s="10" t="s">
        <v>78</v>
      </c>
      <c r="C36" s="3" t="s">
        <v>0</v>
      </c>
      <c r="D36" s="10" t="s">
        <v>79</v>
      </c>
      <c r="E36" s="11"/>
      <c r="F36" s="11"/>
      <c r="G36" s="11"/>
      <c r="H36" s="11"/>
      <c r="I36" s="361">
        <v>232473.66</v>
      </c>
      <c r="J36" s="266"/>
      <c r="K36" s="361">
        <v>206833.07</v>
      </c>
      <c r="L36" s="266"/>
      <c r="M36" s="361">
        <v>25640.59</v>
      </c>
      <c r="N36" s="267">
        <v>0</v>
      </c>
    </row>
    <row r="37" spans="1:14" x14ac:dyDescent="0.2">
      <c r="A37" s="28" t="s">
        <v>1534</v>
      </c>
      <c r="B37" s="13" t="s">
        <v>80</v>
      </c>
      <c r="C37" s="3" t="s">
        <v>0</v>
      </c>
      <c r="D37" s="13" t="s">
        <v>81</v>
      </c>
      <c r="E37" s="268"/>
      <c r="F37" s="268"/>
      <c r="G37" s="268"/>
      <c r="H37" s="268"/>
      <c r="I37" s="362">
        <v>27500</v>
      </c>
      <c r="J37" s="270"/>
      <c r="K37" s="362">
        <v>24500</v>
      </c>
      <c r="L37" s="270"/>
      <c r="M37" s="362">
        <v>3000</v>
      </c>
      <c r="N37" s="267">
        <v>0</v>
      </c>
    </row>
    <row r="38" spans="1:14" x14ac:dyDescent="0.2">
      <c r="A38" s="28" t="s">
        <v>1179</v>
      </c>
      <c r="B38" s="13" t="s">
        <v>82</v>
      </c>
      <c r="C38" s="3" t="s">
        <v>0</v>
      </c>
      <c r="D38" s="13" t="s">
        <v>83</v>
      </c>
      <c r="E38" s="268"/>
      <c r="F38" s="268"/>
      <c r="G38" s="268"/>
      <c r="H38" s="268"/>
      <c r="I38" s="362">
        <v>156700</v>
      </c>
      <c r="J38" s="270"/>
      <c r="K38" s="362">
        <v>138840</v>
      </c>
      <c r="L38" s="270"/>
      <c r="M38" s="362">
        <v>17860</v>
      </c>
      <c r="N38" s="267">
        <v>0</v>
      </c>
    </row>
    <row r="39" spans="1:14" x14ac:dyDescent="0.2">
      <c r="A39" s="28" t="s">
        <v>1180</v>
      </c>
      <c r="B39" s="13" t="s">
        <v>84</v>
      </c>
      <c r="C39" s="3" t="s">
        <v>0</v>
      </c>
      <c r="D39" s="13" t="s">
        <v>85</v>
      </c>
      <c r="E39" s="268"/>
      <c r="F39" s="268"/>
      <c r="G39" s="268"/>
      <c r="H39" s="268"/>
      <c r="I39" s="362">
        <v>40929.96</v>
      </c>
      <c r="J39" s="270"/>
      <c r="K39" s="362">
        <v>38536.370000000003</v>
      </c>
      <c r="L39" s="270"/>
      <c r="M39" s="362">
        <v>2393.59</v>
      </c>
      <c r="N39" s="267">
        <v>0</v>
      </c>
    </row>
    <row r="40" spans="1:14" x14ac:dyDescent="0.2">
      <c r="A40" s="28" t="s">
        <v>1181</v>
      </c>
      <c r="B40" s="13" t="s">
        <v>86</v>
      </c>
      <c r="C40" s="3" t="s">
        <v>0</v>
      </c>
      <c r="D40" s="13" t="s">
        <v>87</v>
      </c>
      <c r="E40" s="268"/>
      <c r="F40" s="268"/>
      <c r="G40" s="268"/>
      <c r="H40" s="268"/>
      <c r="I40" s="362">
        <v>7343.7</v>
      </c>
      <c r="J40" s="270"/>
      <c r="K40" s="362">
        <v>4956.7</v>
      </c>
      <c r="L40" s="270"/>
      <c r="M40" s="362">
        <v>2387</v>
      </c>
      <c r="N40" s="267">
        <v>0</v>
      </c>
    </row>
    <row r="41" spans="1:14" x14ac:dyDescent="0.2">
      <c r="A41" s="15" t="s">
        <v>0</v>
      </c>
      <c r="B41" s="16" t="s">
        <v>0</v>
      </c>
      <c r="C41" s="3" t="s">
        <v>0</v>
      </c>
      <c r="D41" s="16" t="s">
        <v>0</v>
      </c>
      <c r="E41" s="271"/>
      <c r="F41" s="271"/>
      <c r="G41" s="271"/>
      <c r="H41" s="271"/>
      <c r="I41" s="359"/>
      <c r="J41" s="271"/>
      <c r="K41" s="359"/>
      <c r="L41" s="271"/>
      <c r="M41" s="359"/>
      <c r="N41" s="267"/>
    </row>
    <row r="42" spans="1:14" x14ac:dyDescent="0.2">
      <c r="A42" s="9" t="s">
        <v>1182</v>
      </c>
      <c r="B42" s="10" t="s">
        <v>88</v>
      </c>
      <c r="C42" s="3" t="s">
        <v>0</v>
      </c>
      <c r="D42" s="10" t="s">
        <v>89</v>
      </c>
      <c r="E42" s="11"/>
      <c r="F42" s="11"/>
      <c r="G42" s="11"/>
      <c r="H42" s="11"/>
      <c r="I42" s="361">
        <v>218980.76</v>
      </c>
      <c r="J42" s="266"/>
      <c r="K42" s="361">
        <v>615769.06999999995</v>
      </c>
      <c r="L42" s="266"/>
      <c r="M42" s="361">
        <v>-396788.31</v>
      </c>
      <c r="N42" s="267">
        <v>0</v>
      </c>
    </row>
    <row r="43" spans="1:14" x14ac:dyDescent="0.2">
      <c r="A43" s="9" t="s">
        <v>1183</v>
      </c>
      <c r="B43" s="10" t="s">
        <v>90</v>
      </c>
      <c r="C43" s="3" t="s">
        <v>0</v>
      </c>
      <c r="D43" s="10" t="s">
        <v>91</v>
      </c>
      <c r="E43" s="11"/>
      <c r="F43" s="11"/>
      <c r="G43" s="11"/>
      <c r="H43" s="11"/>
      <c r="I43" s="361">
        <v>218980.76</v>
      </c>
      <c r="J43" s="266"/>
      <c r="K43" s="361">
        <v>615769.06999999995</v>
      </c>
      <c r="L43" s="266"/>
      <c r="M43" s="361">
        <v>-396788.31</v>
      </c>
      <c r="N43" s="267">
        <v>0</v>
      </c>
    </row>
    <row r="44" spans="1:14" x14ac:dyDescent="0.2">
      <c r="A44" s="28" t="s">
        <v>1184</v>
      </c>
      <c r="B44" s="13" t="s">
        <v>92</v>
      </c>
      <c r="C44" s="3" t="s">
        <v>0</v>
      </c>
      <c r="D44" s="13" t="s">
        <v>93</v>
      </c>
      <c r="E44" s="268"/>
      <c r="F44" s="268"/>
      <c r="G44" s="268"/>
      <c r="H44" s="268"/>
      <c r="I44" s="362">
        <v>139601</v>
      </c>
      <c r="J44" s="270"/>
      <c r="K44" s="362">
        <v>139601</v>
      </c>
      <c r="L44" s="270"/>
      <c r="M44" s="362">
        <v>0</v>
      </c>
      <c r="N44" s="267">
        <v>0</v>
      </c>
    </row>
    <row r="45" spans="1:14" x14ac:dyDescent="0.2">
      <c r="A45" s="28" t="s">
        <v>1185</v>
      </c>
      <c r="B45" s="13" t="s">
        <v>94</v>
      </c>
      <c r="C45" s="3" t="s">
        <v>0</v>
      </c>
      <c r="D45" s="13" t="s">
        <v>95</v>
      </c>
      <c r="E45" s="268"/>
      <c r="F45" s="268"/>
      <c r="G45" s="268"/>
      <c r="H45" s="268"/>
      <c r="I45" s="362">
        <v>68092</v>
      </c>
      <c r="J45" s="270"/>
      <c r="K45" s="362">
        <v>29426</v>
      </c>
      <c r="L45" s="270"/>
      <c r="M45" s="362">
        <v>38666</v>
      </c>
      <c r="N45" s="267">
        <v>0</v>
      </c>
    </row>
    <row r="46" spans="1:14" x14ac:dyDescent="0.2">
      <c r="A46" s="28" t="s">
        <v>1187</v>
      </c>
      <c r="B46" s="13" t="s">
        <v>1188</v>
      </c>
      <c r="C46" s="3" t="s">
        <v>0</v>
      </c>
      <c r="D46" s="13" t="s">
        <v>1189</v>
      </c>
      <c r="E46" s="268"/>
      <c r="F46" s="268"/>
      <c r="G46" s="268"/>
      <c r="H46" s="268"/>
      <c r="I46" s="362">
        <v>11287.76</v>
      </c>
      <c r="J46" s="270"/>
      <c r="K46" s="362">
        <v>446742.07</v>
      </c>
      <c r="L46" s="270"/>
      <c r="M46" s="362">
        <v>-435454.31</v>
      </c>
      <c r="N46" s="267" t="e">
        <v>#N/A</v>
      </c>
    </row>
    <row r="47" spans="1:14" x14ac:dyDescent="0.2">
      <c r="A47" s="15" t="s">
        <v>0</v>
      </c>
      <c r="B47" s="16" t="s">
        <v>0</v>
      </c>
      <c r="C47" s="3" t="s">
        <v>0</v>
      </c>
      <c r="D47" s="16" t="s">
        <v>0</v>
      </c>
      <c r="E47" s="271"/>
      <c r="F47" s="271"/>
      <c r="G47" s="271"/>
      <c r="H47" s="271"/>
      <c r="I47" s="359"/>
      <c r="J47" s="271"/>
      <c r="K47" s="359"/>
      <c r="L47" s="271"/>
      <c r="M47" s="359"/>
      <c r="N47" s="267"/>
    </row>
    <row r="48" spans="1:14" x14ac:dyDescent="0.2">
      <c r="A48" s="9" t="s">
        <v>1190</v>
      </c>
      <c r="B48" s="10" t="s">
        <v>102</v>
      </c>
      <c r="C48" s="3" t="s">
        <v>0</v>
      </c>
      <c r="D48" s="10" t="s">
        <v>103</v>
      </c>
      <c r="E48" s="11"/>
      <c r="F48" s="11"/>
      <c r="G48" s="11"/>
      <c r="H48" s="11"/>
      <c r="I48" s="361">
        <v>0</v>
      </c>
      <c r="J48" s="266"/>
      <c r="K48" s="361">
        <v>5264.91</v>
      </c>
      <c r="L48" s="266"/>
      <c r="M48" s="361">
        <v>-5264.91</v>
      </c>
      <c r="N48" s="267">
        <v>0</v>
      </c>
    </row>
    <row r="49" spans="1:14" x14ac:dyDescent="0.2">
      <c r="A49" s="9" t="s">
        <v>1191</v>
      </c>
      <c r="B49" s="10" t="s">
        <v>104</v>
      </c>
      <c r="C49" s="3" t="s">
        <v>0</v>
      </c>
      <c r="D49" s="10" t="s">
        <v>103</v>
      </c>
      <c r="E49" s="11"/>
      <c r="F49" s="11"/>
      <c r="G49" s="11"/>
      <c r="H49" s="11"/>
      <c r="I49" s="361">
        <v>0</v>
      </c>
      <c r="J49" s="266"/>
      <c r="K49" s="361">
        <v>5264.91</v>
      </c>
      <c r="L49" s="266"/>
      <c r="M49" s="361">
        <v>-5264.91</v>
      </c>
      <c r="N49" s="267">
        <v>0</v>
      </c>
    </row>
    <row r="50" spans="1:14" x14ac:dyDescent="0.2">
      <c r="A50" s="28" t="s">
        <v>1192</v>
      </c>
      <c r="B50" s="13" t="s">
        <v>105</v>
      </c>
      <c r="C50" s="3" t="s">
        <v>0</v>
      </c>
      <c r="D50" s="13" t="s">
        <v>106</v>
      </c>
      <c r="E50" s="268"/>
      <c r="F50" s="268"/>
      <c r="G50" s="268"/>
      <c r="H50" s="268"/>
      <c r="I50" s="362">
        <v>0</v>
      </c>
      <c r="J50" s="270"/>
      <c r="K50" s="362">
        <v>5264.91</v>
      </c>
      <c r="L50" s="270"/>
      <c r="M50" s="362">
        <v>-5264.91</v>
      </c>
      <c r="N50" s="267">
        <v>0</v>
      </c>
    </row>
    <row r="51" spans="1:14" x14ac:dyDescent="0.2">
      <c r="A51" s="15" t="s">
        <v>0</v>
      </c>
      <c r="B51" s="16" t="s">
        <v>0</v>
      </c>
      <c r="C51" s="3" t="s">
        <v>0</v>
      </c>
      <c r="D51" s="16" t="s">
        <v>0</v>
      </c>
      <c r="E51" s="271"/>
      <c r="F51" s="271"/>
      <c r="G51" s="271"/>
      <c r="H51" s="271"/>
      <c r="I51" s="359"/>
      <c r="J51" s="271"/>
      <c r="K51" s="359"/>
      <c r="L51" s="271"/>
      <c r="M51" s="359"/>
      <c r="N51" s="267"/>
    </row>
    <row r="52" spans="1:14" x14ac:dyDescent="0.2">
      <c r="A52" s="9" t="s">
        <v>1193</v>
      </c>
      <c r="B52" s="10" t="s">
        <v>107</v>
      </c>
      <c r="C52" s="3" t="s">
        <v>0</v>
      </c>
      <c r="D52" s="10" t="s">
        <v>108</v>
      </c>
      <c r="E52" s="11"/>
      <c r="F52" s="11"/>
      <c r="G52" s="11"/>
      <c r="H52" s="11"/>
      <c r="I52" s="361">
        <v>4639.91</v>
      </c>
      <c r="J52" s="266"/>
      <c r="K52" s="361">
        <v>20107.990000000002</v>
      </c>
      <c r="L52" s="266"/>
      <c r="M52" s="361">
        <v>-15468.08</v>
      </c>
      <c r="N52" s="267">
        <v>0</v>
      </c>
    </row>
    <row r="53" spans="1:14" x14ac:dyDescent="0.2">
      <c r="A53" s="9" t="s">
        <v>1194</v>
      </c>
      <c r="B53" s="10" t="s">
        <v>109</v>
      </c>
      <c r="C53" s="3" t="s">
        <v>0</v>
      </c>
      <c r="D53" s="10" t="s">
        <v>110</v>
      </c>
      <c r="E53" s="11"/>
      <c r="F53" s="11"/>
      <c r="G53" s="11"/>
      <c r="H53" s="11"/>
      <c r="I53" s="361">
        <v>4639.91</v>
      </c>
      <c r="J53" s="266"/>
      <c r="K53" s="361">
        <v>20107.990000000002</v>
      </c>
      <c r="L53" s="266"/>
      <c r="M53" s="361">
        <v>-15468.08</v>
      </c>
      <c r="N53" s="267">
        <v>0</v>
      </c>
    </row>
    <row r="54" spans="1:14" x14ac:dyDescent="0.2">
      <c r="A54" s="9" t="s">
        <v>1535</v>
      </c>
      <c r="B54" s="10" t="s">
        <v>111</v>
      </c>
      <c r="C54" s="3" t="s">
        <v>0</v>
      </c>
      <c r="D54" s="10" t="s">
        <v>112</v>
      </c>
      <c r="E54" s="11"/>
      <c r="F54" s="11"/>
      <c r="G54" s="11"/>
      <c r="H54" s="11"/>
      <c r="I54" s="361">
        <v>4639.91</v>
      </c>
      <c r="J54" s="266"/>
      <c r="K54" s="361">
        <v>0</v>
      </c>
      <c r="L54" s="266"/>
      <c r="M54" s="361">
        <v>4639.91</v>
      </c>
      <c r="N54" s="267" t="e">
        <v>#N/A</v>
      </c>
    </row>
    <row r="55" spans="1:14" x14ac:dyDescent="0.2">
      <c r="A55" s="9" t="s">
        <v>1536</v>
      </c>
      <c r="B55" s="10" t="s">
        <v>113</v>
      </c>
      <c r="C55" s="3" t="s">
        <v>0</v>
      </c>
      <c r="D55" s="10" t="s">
        <v>114</v>
      </c>
      <c r="E55" s="11"/>
      <c r="F55" s="11"/>
      <c r="G55" s="11"/>
      <c r="H55" s="11"/>
      <c r="I55" s="361">
        <v>4639.91</v>
      </c>
      <c r="J55" s="266"/>
      <c r="K55" s="361">
        <v>0</v>
      </c>
      <c r="L55" s="266"/>
      <c r="M55" s="361">
        <v>4639.91</v>
      </c>
      <c r="N55" s="267" t="e">
        <v>#N/A</v>
      </c>
    </row>
    <row r="56" spans="1:14" x14ac:dyDescent="0.2">
      <c r="A56" s="28" t="s">
        <v>1537</v>
      </c>
      <c r="B56" s="13" t="s">
        <v>117</v>
      </c>
      <c r="C56" s="3" t="s">
        <v>0</v>
      </c>
      <c r="D56" s="13" t="s">
        <v>118</v>
      </c>
      <c r="E56" s="268"/>
      <c r="F56" s="268"/>
      <c r="G56" s="268"/>
      <c r="H56" s="268"/>
      <c r="I56" s="362">
        <v>2680</v>
      </c>
      <c r="J56" s="270"/>
      <c r="K56" s="362">
        <v>0</v>
      </c>
      <c r="L56" s="270"/>
      <c r="M56" s="362">
        <v>2680</v>
      </c>
      <c r="N56" s="267" t="e">
        <v>#N/A</v>
      </c>
    </row>
    <row r="57" spans="1:14" x14ac:dyDescent="0.2">
      <c r="A57" s="28" t="s">
        <v>1538</v>
      </c>
      <c r="B57" s="13" t="s">
        <v>1539</v>
      </c>
      <c r="C57" s="3" t="s">
        <v>0</v>
      </c>
      <c r="D57" s="13" t="s">
        <v>1540</v>
      </c>
      <c r="E57" s="268"/>
      <c r="F57" s="268"/>
      <c r="G57" s="268"/>
      <c r="H57" s="268"/>
      <c r="I57" s="362">
        <v>1959.91</v>
      </c>
      <c r="J57" s="270"/>
      <c r="K57" s="362">
        <v>0</v>
      </c>
      <c r="L57" s="270"/>
      <c r="M57" s="362">
        <v>1959.91</v>
      </c>
      <c r="N57" s="267" t="e">
        <v>#N/A</v>
      </c>
    </row>
    <row r="58" spans="1:14" x14ac:dyDescent="0.2">
      <c r="A58" s="15" t="s">
        <v>0</v>
      </c>
      <c r="B58" s="16" t="s">
        <v>0</v>
      </c>
      <c r="C58" s="3" t="s">
        <v>0</v>
      </c>
      <c r="D58" s="16" t="s">
        <v>0</v>
      </c>
      <c r="E58" s="271"/>
      <c r="F58" s="271"/>
      <c r="G58" s="271"/>
      <c r="H58" s="271"/>
      <c r="I58" s="359"/>
      <c r="J58" s="271"/>
      <c r="K58" s="359"/>
      <c r="L58" s="271"/>
      <c r="M58" s="359"/>
      <c r="N58" s="267"/>
    </row>
    <row r="59" spans="1:14" x14ac:dyDescent="0.2">
      <c r="A59" s="9" t="s">
        <v>1195</v>
      </c>
      <c r="B59" s="10" t="s">
        <v>121</v>
      </c>
      <c r="C59" s="3" t="s">
        <v>0</v>
      </c>
      <c r="D59" s="10" t="s">
        <v>122</v>
      </c>
      <c r="E59" s="11"/>
      <c r="F59" s="11"/>
      <c r="G59" s="11"/>
      <c r="H59" s="11"/>
      <c r="I59" s="361">
        <v>0</v>
      </c>
      <c r="J59" s="266"/>
      <c r="K59" s="361">
        <v>20107.990000000002</v>
      </c>
      <c r="L59" s="266"/>
      <c r="M59" s="361">
        <v>-20107.990000000002</v>
      </c>
      <c r="N59" s="267">
        <v>0</v>
      </c>
    </row>
    <row r="60" spans="1:14" x14ac:dyDescent="0.2">
      <c r="A60" s="9" t="s">
        <v>1196</v>
      </c>
      <c r="B60" s="10" t="s">
        <v>123</v>
      </c>
      <c r="C60" s="3" t="s">
        <v>0</v>
      </c>
      <c r="D60" s="10" t="s">
        <v>124</v>
      </c>
      <c r="E60" s="11"/>
      <c r="F60" s="11"/>
      <c r="G60" s="11"/>
      <c r="H60" s="11"/>
      <c r="I60" s="361">
        <v>0</v>
      </c>
      <c r="J60" s="266"/>
      <c r="K60" s="361">
        <v>20107.990000000002</v>
      </c>
      <c r="L60" s="266"/>
      <c r="M60" s="361">
        <v>-20107.990000000002</v>
      </c>
      <c r="N60" s="267">
        <v>0</v>
      </c>
    </row>
    <row r="61" spans="1:14" x14ac:dyDescent="0.2">
      <c r="A61" s="28" t="s">
        <v>1197</v>
      </c>
      <c r="B61" s="13" t="s">
        <v>125</v>
      </c>
      <c r="C61" s="3" t="s">
        <v>0</v>
      </c>
      <c r="D61" s="13" t="s">
        <v>126</v>
      </c>
      <c r="E61" s="268"/>
      <c r="F61" s="268"/>
      <c r="G61" s="268"/>
      <c r="H61" s="268"/>
      <c r="I61" s="362">
        <v>0</v>
      </c>
      <c r="J61" s="270"/>
      <c r="K61" s="362">
        <v>4113.9799999999996</v>
      </c>
      <c r="L61" s="270"/>
      <c r="M61" s="362">
        <v>-4113.9799999999996</v>
      </c>
      <c r="N61" s="267">
        <v>0</v>
      </c>
    </row>
    <row r="62" spans="1:14" x14ac:dyDescent="0.2">
      <c r="A62" s="28" t="s">
        <v>1198</v>
      </c>
      <c r="B62" s="13" t="s">
        <v>127</v>
      </c>
      <c r="C62" s="3" t="s">
        <v>0</v>
      </c>
      <c r="D62" s="13" t="s">
        <v>128</v>
      </c>
      <c r="E62" s="268"/>
      <c r="F62" s="268"/>
      <c r="G62" s="268"/>
      <c r="H62" s="268"/>
      <c r="I62" s="362">
        <v>0</v>
      </c>
      <c r="J62" s="270"/>
      <c r="K62" s="362">
        <v>3002.06</v>
      </c>
      <c r="L62" s="270"/>
      <c r="M62" s="362">
        <v>-3002.06</v>
      </c>
      <c r="N62" s="267">
        <v>0</v>
      </c>
    </row>
    <row r="63" spans="1:14" x14ac:dyDescent="0.2">
      <c r="A63" s="28" t="s">
        <v>1199</v>
      </c>
      <c r="B63" s="13" t="s">
        <v>129</v>
      </c>
      <c r="C63" s="3" t="s">
        <v>0</v>
      </c>
      <c r="D63" s="13" t="s">
        <v>130</v>
      </c>
      <c r="E63" s="268"/>
      <c r="F63" s="268"/>
      <c r="G63" s="268"/>
      <c r="H63" s="268"/>
      <c r="I63" s="362">
        <v>0</v>
      </c>
      <c r="J63" s="270"/>
      <c r="K63" s="362">
        <v>12900.37</v>
      </c>
      <c r="L63" s="270"/>
      <c r="M63" s="362">
        <v>-12900.37</v>
      </c>
      <c r="N63" s="267">
        <v>0</v>
      </c>
    </row>
    <row r="64" spans="1:14" x14ac:dyDescent="0.2">
      <c r="A64" s="28" t="s">
        <v>1200</v>
      </c>
      <c r="B64" s="13" t="s">
        <v>131</v>
      </c>
      <c r="C64" s="3" t="s">
        <v>0</v>
      </c>
      <c r="D64" s="13" t="s">
        <v>132</v>
      </c>
      <c r="E64" s="268"/>
      <c r="F64" s="268"/>
      <c r="G64" s="268"/>
      <c r="H64" s="268"/>
      <c r="I64" s="362">
        <v>0</v>
      </c>
      <c r="J64" s="270"/>
      <c r="K64" s="362">
        <v>91.58</v>
      </c>
      <c r="L64" s="270"/>
      <c r="M64" s="362">
        <v>-91.58</v>
      </c>
      <c r="N64" s="267">
        <v>0</v>
      </c>
    </row>
    <row r="65" spans="1:14" x14ac:dyDescent="0.2">
      <c r="A65" s="15" t="s">
        <v>0</v>
      </c>
      <c r="B65" s="16" t="s">
        <v>0</v>
      </c>
      <c r="C65" s="3" t="s">
        <v>0</v>
      </c>
      <c r="D65" s="16" t="s">
        <v>0</v>
      </c>
      <c r="E65" s="271"/>
      <c r="F65" s="271"/>
      <c r="G65" s="271"/>
      <c r="H65" s="271"/>
      <c r="I65" s="359"/>
      <c r="J65" s="271"/>
      <c r="K65" s="359"/>
      <c r="L65" s="271"/>
      <c r="M65" s="359"/>
      <c r="N65" s="267"/>
    </row>
    <row r="66" spans="1:14" x14ac:dyDescent="0.2">
      <c r="A66" s="9" t="s">
        <v>1201</v>
      </c>
      <c r="B66" s="10" t="s">
        <v>1202</v>
      </c>
      <c r="C66" s="10" t="s">
        <v>133</v>
      </c>
      <c r="D66" s="11"/>
      <c r="E66" s="11"/>
      <c r="F66" s="11"/>
      <c r="G66" s="11"/>
      <c r="H66" s="11"/>
      <c r="I66" s="361">
        <v>4885355.1500000004</v>
      </c>
      <c r="J66" s="266"/>
      <c r="K66" s="361">
        <v>3810331.91</v>
      </c>
      <c r="L66" s="266"/>
      <c r="M66" s="361">
        <v>-1075023.24</v>
      </c>
      <c r="N66" s="267">
        <v>0</v>
      </c>
    </row>
    <row r="67" spans="1:14" x14ac:dyDescent="0.2">
      <c r="A67" s="9" t="s">
        <v>1203</v>
      </c>
      <c r="B67" s="10" t="s">
        <v>134</v>
      </c>
      <c r="C67" s="3" t="s">
        <v>0</v>
      </c>
      <c r="D67" s="10" t="s">
        <v>135</v>
      </c>
      <c r="E67" s="11"/>
      <c r="F67" s="11"/>
      <c r="G67" s="11"/>
      <c r="H67" s="11"/>
      <c r="I67" s="361">
        <v>4869887.07</v>
      </c>
      <c r="J67" s="266"/>
      <c r="K67" s="361">
        <v>3810331.91</v>
      </c>
      <c r="L67" s="266"/>
      <c r="M67" s="361">
        <v>-1059555.1599999999</v>
      </c>
      <c r="N67" s="267">
        <v>0</v>
      </c>
    </row>
    <row r="68" spans="1:14" x14ac:dyDescent="0.2">
      <c r="A68" s="9" t="s">
        <v>1204</v>
      </c>
      <c r="B68" s="10" t="s">
        <v>136</v>
      </c>
      <c r="C68" s="3" t="s">
        <v>0</v>
      </c>
      <c r="D68" s="10" t="s">
        <v>137</v>
      </c>
      <c r="E68" s="11"/>
      <c r="F68" s="11"/>
      <c r="G68" s="11"/>
      <c r="H68" s="11"/>
      <c r="I68" s="361">
        <v>4869887.07</v>
      </c>
      <c r="J68" s="266"/>
      <c r="K68" s="361">
        <v>3810331.91</v>
      </c>
      <c r="L68" s="266"/>
      <c r="M68" s="361">
        <v>-1059555.1599999999</v>
      </c>
      <c r="N68" s="267">
        <v>0</v>
      </c>
    </row>
    <row r="69" spans="1:14" x14ac:dyDescent="0.2">
      <c r="A69" s="9" t="s">
        <v>1205</v>
      </c>
      <c r="B69" s="10" t="s">
        <v>138</v>
      </c>
      <c r="C69" s="3" t="s">
        <v>0</v>
      </c>
      <c r="D69" s="10" t="s">
        <v>139</v>
      </c>
      <c r="E69" s="11"/>
      <c r="F69" s="11"/>
      <c r="G69" s="11"/>
      <c r="H69" s="11"/>
      <c r="I69" s="361">
        <v>586516.43000000005</v>
      </c>
      <c r="J69" s="266"/>
      <c r="K69" s="361">
        <v>711445.19</v>
      </c>
      <c r="L69" s="266"/>
      <c r="M69" s="361">
        <v>124928.76</v>
      </c>
      <c r="N69" s="267">
        <v>0</v>
      </c>
    </row>
    <row r="70" spans="1:14" x14ac:dyDescent="0.2">
      <c r="A70" s="9" t="s">
        <v>1206</v>
      </c>
      <c r="B70" s="10" t="s">
        <v>140</v>
      </c>
      <c r="C70" s="3" t="s">
        <v>0</v>
      </c>
      <c r="D70" s="10" t="s">
        <v>139</v>
      </c>
      <c r="E70" s="11"/>
      <c r="F70" s="11"/>
      <c r="G70" s="11"/>
      <c r="H70" s="11"/>
      <c r="I70" s="361">
        <v>532876.12</v>
      </c>
      <c r="J70" s="266"/>
      <c r="K70" s="361">
        <v>532876.12</v>
      </c>
      <c r="L70" s="266"/>
      <c r="M70" s="361">
        <v>0</v>
      </c>
      <c r="N70" s="267">
        <v>0</v>
      </c>
    </row>
    <row r="71" spans="1:14" x14ac:dyDescent="0.2">
      <c r="A71" s="28" t="s">
        <v>1207</v>
      </c>
      <c r="B71" s="13" t="s">
        <v>141</v>
      </c>
      <c r="C71" s="3" t="s">
        <v>0</v>
      </c>
      <c r="D71" s="13" t="s">
        <v>142</v>
      </c>
      <c r="E71" s="268"/>
      <c r="F71" s="268"/>
      <c r="G71" s="268"/>
      <c r="H71" s="268"/>
      <c r="I71" s="362">
        <v>409895.69</v>
      </c>
      <c r="J71" s="270"/>
      <c r="K71" s="362">
        <v>409895.69</v>
      </c>
      <c r="L71" s="270"/>
      <c r="M71" s="362">
        <v>0</v>
      </c>
      <c r="N71" s="267">
        <v>0</v>
      </c>
    </row>
    <row r="72" spans="1:14" x14ac:dyDescent="0.2">
      <c r="A72" s="28" t="s">
        <v>1208</v>
      </c>
      <c r="B72" s="13" t="s">
        <v>143</v>
      </c>
      <c r="C72" s="3" t="s">
        <v>0</v>
      </c>
      <c r="D72" s="13" t="s">
        <v>144</v>
      </c>
      <c r="E72" s="268"/>
      <c r="F72" s="268"/>
      <c r="G72" s="268"/>
      <c r="H72" s="268"/>
      <c r="I72" s="362">
        <v>996.37</v>
      </c>
      <c r="J72" s="270"/>
      <c r="K72" s="362">
        <v>996.37</v>
      </c>
      <c r="L72" s="270"/>
      <c r="M72" s="362">
        <v>0</v>
      </c>
      <c r="N72" s="267" t="e">
        <v>#N/A</v>
      </c>
    </row>
    <row r="73" spans="1:14" x14ac:dyDescent="0.2">
      <c r="A73" s="28" t="s">
        <v>1209</v>
      </c>
      <c r="B73" s="13" t="s">
        <v>145</v>
      </c>
      <c r="C73" s="3" t="s">
        <v>0</v>
      </c>
      <c r="D73" s="13" t="s">
        <v>146</v>
      </c>
      <c r="E73" s="268"/>
      <c r="F73" s="268"/>
      <c r="G73" s="268"/>
      <c r="H73" s="268"/>
      <c r="I73" s="362">
        <v>8071.39</v>
      </c>
      <c r="J73" s="270"/>
      <c r="K73" s="362">
        <v>8071.39</v>
      </c>
      <c r="L73" s="270"/>
      <c r="M73" s="362">
        <v>0</v>
      </c>
      <c r="N73" s="267" t="e">
        <v>#N/A</v>
      </c>
    </row>
    <row r="74" spans="1:14" x14ac:dyDescent="0.2">
      <c r="A74" s="28" t="s">
        <v>1210</v>
      </c>
      <c r="B74" s="13" t="s">
        <v>147</v>
      </c>
      <c r="C74" s="3" t="s">
        <v>0</v>
      </c>
      <c r="D74" s="13" t="s">
        <v>148</v>
      </c>
      <c r="E74" s="268"/>
      <c r="F74" s="268"/>
      <c r="G74" s="268"/>
      <c r="H74" s="268"/>
      <c r="I74" s="362">
        <v>113912.67</v>
      </c>
      <c r="J74" s="270"/>
      <c r="K74" s="362">
        <v>113912.67</v>
      </c>
      <c r="L74" s="270"/>
      <c r="M74" s="362">
        <v>0</v>
      </c>
      <c r="N74" s="267">
        <v>0</v>
      </c>
    </row>
    <row r="75" spans="1:14" x14ac:dyDescent="0.2">
      <c r="A75" s="15" t="s">
        <v>0</v>
      </c>
      <c r="B75" s="16" t="s">
        <v>0</v>
      </c>
      <c r="C75" s="3" t="s">
        <v>0</v>
      </c>
      <c r="D75" s="16" t="s">
        <v>0</v>
      </c>
      <c r="E75" s="271"/>
      <c r="F75" s="271"/>
      <c r="G75" s="271"/>
      <c r="H75" s="271"/>
      <c r="I75" s="359"/>
      <c r="J75" s="271"/>
      <c r="K75" s="359"/>
      <c r="L75" s="271"/>
      <c r="M75" s="359"/>
      <c r="N75" s="267"/>
    </row>
    <row r="76" spans="1:14" x14ac:dyDescent="0.2">
      <c r="A76" s="9" t="s">
        <v>1211</v>
      </c>
      <c r="B76" s="10" t="s">
        <v>151</v>
      </c>
      <c r="C76" s="3" t="s">
        <v>0</v>
      </c>
      <c r="D76" s="10" t="s">
        <v>152</v>
      </c>
      <c r="E76" s="11"/>
      <c r="F76" s="11"/>
      <c r="G76" s="11"/>
      <c r="H76" s="11"/>
      <c r="I76" s="361">
        <v>53640.31</v>
      </c>
      <c r="J76" s="266"/>
      <c r="K76" s="361">
        <v>178569.07</v>
      </c>
      <c r="L76" s="266"/>
      <c r="M76" s="361">
        <v>124928.76</v>
      </c>
      <c r="N76" s="267">
        <v>0</v>
      </c>
    </row>
    <row r="77" spans="1:14" x14ac:dyDescent="0.2">
      <c r="A77" s="28" t="s">
        <v>1212</v>
      </c>
      <c r="B77" s="13" t="s">
        <v>153</v>
      </c>
      <c r="C77" s="3" t="s">
        <v>0</v>
      </c>
      <c r="D77" s="13" t="s">
        <v>154</v>
      </c>
      <c r="E77" s="268"/>
      <c r="F77" s="268"/>
      <c r="G77" s="268"/>
      <c r="H77" s="268"/>
      <c r="I77" s="362">
        <v>0</v>
      </c>
      <c r="J77" s="270"/>
      <c r="K77" s="362">
        <v>37593.800000000003</v>
      </c>
      <c r="L77" s="270"/>
      <c r="M77" s="362">
        <v>37593.800000000003</v>
      </c>
      <c r="N77" s="267">
        <v>0</v>
      </c>
    </row>
    <row r="78" spans="1:14" x14ac:dyDescent="0.2">
      <c r="A78" s="28" t="s">
        <v>1213</v>
      </c>
      <c r="B78" s="13" t="s">
        <v>155</v>
      </c>
      <c r="C78" s="3" t="s">
        <v>0</v>
      </c>
      <c r="D78" s="13" t="s">
        <v>156</v>
      </c>
      <c r="E78" s="268"/>
      <c r="F78" s="268"/>
      <c r="G78" s="268"/>
      <c r="H78" s="268"/>
      <c r="I78" s="362">
        <v>39881.26</v>
      </c>
      <c r="J78" s="270"/>
      <c r="K78" s="362">
        <v>92889.69</v>
      </c>
      <c r="L78" s="270"/>
      <c r="M78" s="362">
        <v>53008.43</v>
      </c>
      <c r="N78" s="267">
        <v>0</v>
      </c>
    </row>
    <row r="79" spans="1:14" x14ac:dyDescent="0.2">
      <c r="A79" s="28" t="s">
        <v>1214</v>
      </c>
      <c r="B79" s="13" t="s">
        <v>157</v>
      </c>
      <c r="C79" s="3" t="s">
        <v>0</v>
      </c>
      <c r="D79" s="13" t="s">
        <v>158</v>
      </c>
      <c r="E79" s="268"/>
      <c r="F79" s="268"/>
      <c r="G79" s="268"/>
      <c r="H79" s="268"/>
      <c r="I79" s="362">
        <v>0</v>
      </c>
      <c r="J79" s="270"/>
      <c r="K79" s="362">
        <v>3023.47</v>
      </c>
      <c r="L79" s="270"/>
      <c r="M79" s="362">
        <v>3023.47</v>
      </c>
      <c r="N79" s="267">
        <v>0</v>
      </c>
    </row>
    <row r="80" spans="1:14" x14ac:dyDescent="0.2">
      <c r="A80" s="28" t="s">
        <v>1215</v>
      </c>
      <c r="B80" s="13" t="s">
        <v>159</v>
      </c>
      <c r="C80" s="3" t="s">
        <v>0</v>
      </c>
      <c r="D80" s="13" t="s">
        <v>160</v>
      </c>
      <c r="E80" s="268"/>
      <c r="F80" s="268"/>
      <c r="G80" s="268"/>
      <c r="H80" s="268"/>
      <c r="I80" s="362">
        <v>3190.49</v>
      </c>
      <c r="J80" s="270"/>
      <c r="K80" s="362">
        <v>7431.11</v>
      </c>
      <c r="L80" s="270"/>
      <c r="M80" s="362">
        <v>4240.62</v>
      </c>
      <c r="N80" s="267">
        <v>0</v>
      </c>
    </row>
    <row r="81" spans="1:14" x14ac:dyDescent="0.2">
      <c r="A81" s="28" t="s">
        <v>1216</v>
      </c>
      <c r="B81" s="13" t="s">
        <v>161</v>
      </c>
      <c r="C81" s="3" t="s">
        <v>0</v>
      </c>
      <c r="D81" s="13" t="s">
        <v>162</v>
      </c>
      <c r="E81" s="268"/>
      <c r="F81" s="268"/>
      <c r="G81" s="268"/>
      <c r="H81" s="268"/>
      <c r="I81" s="362">
        <v>0</v>
      </c>
      <c r="J81" s="270"/>
      <c r="K81" s="362">
        <v>377.88</v>
      </c>
      <c r="L81" s="270"/>
      <c r="M81" s="362">
        <v>377.88</v>
      </c>
      <c r="N81" s="267">
        <v>0</v>
      </c>
    </row>
    <row r="82" spans="1:14" x14ac:dyDescent="0.2">
      <c r="A82" s="28" t="s">
        <v>1217</v>
      </c>
      <c r="B82" s="13" t="s">
        <v>163</v>
      </c>
      <c r="C82" s="3" t="s">
        <v>0</v>
      </c>
      <c r="D82" s="13" t="s">
        <v>164</v>
      </c>
      <c r="E82" s="268"/>
      <c r="F82" s="268"/>
      <c r="G82" s="268"/>
      <c r="H82" s="268"/>
      <c r="I82" s="362">
        <v>398.81</v>
      </c>
      <c r="J82" s="270"/>
      <c r="K82" s="362">
        <v>928.89</v>
      </c>
      <c r="L82" s="270"/>
      <c r="M82" s="362">
        <v>530.08000000000004</v>
      </c>
      <c r="N82" s="267">
        <v>0</v>
      </c>
    </row>
    <row r="83" spans="1:14" x14ac:dyDescent="0.2">
      <c r="A83" s="28" t="s">
        <v>1218</v>
      </c>
      <c r="B83" s="13" t="s">
        <v>165</v>
      </c>
      <c r="C83" s="3" t="s">
        <v>0</v>
      </c>
      <c r="D83" s="13" t="s">
        <v>166</v>
      </c>
      <c r="E83" s="268"/>
      <c r="F83" s="268"/>
      <c r="G83" s="268"/>
      <c r="H83" s="268"/>
      <c r="I83" s="362">
        <v>0.01</v>
      </c>
      <c r="J83" s="270"/>
      <c r="K83" s="362">
        <v>12637.4</v>
      </c>
      <c r="L83" s="270"/>
      <c r="M83" s="362">
        <v>12637.39</v>
      </c>
      <c r="N83" s="267">
        <v>0</v>
      </c>
    </row>
    <row r="84" spans="1:14" x14ac:dyDescent="0.2">
      <c r="A84" s="28" t="s">
        <v>1219</v>
      </c>
      <c r="B84" s="13" t="s">
        <v>167</v>
      </c>
      <c r="C84" s="3" t="s">
        <v>0</v>
      </c>
      <c r="D84" s="13" t="s">
        <v>168</v>
      </c>
      <c r="E84" s="268"/>
      <c r="F84" s="268"/>
      <c r="G84" s="268"/>
      <c r="H84" s="268"/>
      <c r="I84" s="362">
        <v>10169.74</v>
      </c>
      <c r="J84" s="270"/>
      <c r="K84" s="362">
        <v>23686.83</v>
      </c>
      <c r="L84" s="270"/>
      <c r="M84" s="362">
        <v>13517.09</v>
      </c>
      <c r="N84" s="267">
        <v>0</v>
      </c>
    </row>
    <row r="85" spans="1:14" x14ac:dyDescent="0.2">
      <c r="A85" s="15" t="s">
        <v>0</v>
      </c>
      <c r="B85" s="16" t="s">
        <v>0</v>
      </c>
      <c r="C85" s="3" t="s">
        <v>0</v>
      </c>
      <c r="D85" s="16" t="s">
        <v>0</v>
      </c>
      <c r="E85" s="271"/>
      <c r="F85" s="271"/>
      <c r="G85" s="271"/>
      <c r="H85" s="271"/>
      <c r="I85" s="359"/>
      <c r="J85" s="271"/>
      <c r="K85" s="359"/>
      <c r="L85" s="271"/>
      <c r="M85" s="359"/>
      <c r="N85" s="267"/>
    </row>
    <row r="86" spans="1:14" x14ac:dyDescent="0.2">
      <c r="A86" s="9" t="s">
        <v>1220</v>
      </c>
      <c r="B86" s="10" t="s">
        <v>169</v>
      </c>
      <c r="C86" s="3" t="s">
        <v>0</v>
      </c>
      <c r="D86" s="10" t="s">
        <v>170</v>
      </c>
      <c r="E86" s="11"/>
      <c r="F86" s="11"/>
      <c r="G86" s="11"/>
      <c r="H86" s="11"/>
      <c r="I86" s="361">
        <v>166085.18</v>
      </c>
      <c r="J86" s="266"/>
      <c r="K86" s="361">
        <v>174021.58</v>
      </c>
      <c r="L86" s="266"/>
      <c r="M86" s="361">
        <v>7936.4</v>
      </c>
      <c r="N86" s="267">
        <v>0</v>
      </c>
    </row>
    <row r="87" spans="1:14" x14ac:dyDescent="0.2">
      <c r="A87" s="9" t="s">
        <v>1221</v>
      </c>
      <c r="B87" s="10" t="s">
        <v>171</v>
      </c>
      <c r="C87" s="3" t="s">
        <v>0</v>
      </c>
      <c r="D87" s="10" t="s">
        <v>170</v>
      </c>
      <c r="E87" s="11"/>
      <c r="F87" s="11"/>
      <c r="G87" s="11"/>
      <c r="H87" s="11"/>
      <c r="I87" s="361">
        <v>166085.18</v>
      </c>
      <c r="J87" s="266"/>
      <c r="K87" s="361">
        <v>174021.58</v>
      </c>
      <c r="L87" s="266"/>
      <c r="M87" s="361">
        <v>7936.4</v>
      </c>
      <c r="N87" s="267">
        <v>0</v>
      </c>
    </row>
    <row r="88" spans="1:14" x14ac:dyDescent="0.2">
      <c r="A88" s="28" t="s">
        <v>1222</v>
      </c>
      <c r="B88" s="13" t="s">
        <v>172</v>
      </c>
      <c r="C88" s="3" t="s">
        <v>0</v>
      </c>
      <c r="D88" s="13" t="s">
        <v>173</v>
      </c>
      <c r="E88" s="268"/>
      <c r="F88" s="268"/>
      <c r="G88" s="268"/>
      <c r="H88" s="268"/>
      <c r="I88" s="362">
        <v>131778.82999999999</v>
      </c>
      <c r="J88" s="270"/>
      <c r="K88" s="362">
        <v>138114.84</v>
      </c>
      <c r="L88" s="270"/>
      <c r="M88" s="362">
        <v>6336.01</v>
      </c>
      <c r="N88" s="267">
        <v>0</v>
      </c>
    </row>
    <row r="89" spans="1:14" x14ac:dyDescent="0.2">
      <c r="A89" s="28" t="s">
        <v>1223</v>
      </c>
      <c r="B89" s="13" t="s">
        <v>174</v>
      </c>
      <c r="C89" s="3" t="s">
        <v>0</v>
      </c>
      <c r="D89" s="13" t="s">
        <v>175</v>
      </c>
      <c r="E89" s="268"/>
      <c r="F89" s="268"/>
      <c r="G89" s="268"/>
      <c r="H89" s="268"/>
      <c r="I89" s="362">
        <v>30494.53</v>
      </c>
      <c r="J89" s="270"/>
      <c r="K89" s="362">
        <v>31917.09</v>
      </c>
      <c r="L89" s="270"/>
      <c r="M89" s="362">
        <v>1422.56</v>
      </c>
      <c r="N89" s="267">
        <v>0</v>
      </c>
    </row>
    <row r="90" spans="1:14" x14ac:dyDescent="0.2">
      <c r="A90" s="28" t="s">
        <v>1224</v>
      </c>
      <c r="B90" s="13" t="s">
        <v>176</v>
      </c>
      <c r="C90" s="3" t="s">
        <v>0</v>
      </c>
      <c r="D90" s="13" t="s">
        <v>177</v>
      </c>
      <c r="E90" s="268"/>
      <c r="F90" s="268"/>
      <c r="G90" s="268"/>
      <c r="H90" s="268"/>
      <c r="I90" s="362">
        <v>3811.82</v>
      </c>
      <c r="J90" s="270"/>
      <c r="K90" s="362">
        <v>3989.65</v>
      </c>
      <c r="L90" s="270"/>
      <c r="M90" s="362">
        <v>177.83</v>
      </c>
      <c r="N90" s="267">
        <v>0</v>
      </c>
    </row>
    <row r="91" spans="1:14" x14ac:dyDescent="0.2">
      <c r="A91" s="15" t="s">
        <v>0</v>
      </c>
      <c r="B91" s="16" t="s">
        <v>0</v>
      </c>
      <c r="C91" s="3" t="s">
        <v>0</v>
      </c>
      <c r="D91" s="16" t="s">
        <v>0</v>
      </c>
      <c r="E91" s="271"/>
      <c r="F91" s="271"/>
      <c r="G91" s="271"/>
      <c r="H91" s="271"/>
      <c r="I91" s="359"/>
      <c r="J91" s="271"/>
      <c r="K91" s="359"/>
      <c r="L91" s="271"/>
      <c r="M91" s="359"/>
      <c r="N91" s="267"/>
    </row>
    <row r="92" spans="1:14" x14ac:dyDescent="0.2">
      <c r="A92" s="9" t="s">
        <v>1225</v>
      </c>
      <c r="B92" s="10" t="s">
        <v>178</v>
      </c>
      <c r="C92" s="3" t="s">
        <v>0</v>
      </c>
      <c r="D92" s="10" t="s">
        <v>179</v>
      </c>
      <c r="E92" s="11"/>
      <c r="F92" s="11"/>
      <c r="G92" s="11"/>
      <c r="H92" s="11"/>
      <c r="I92" s="361">
        <v>75205.100000000006</v>
      </c>
      <c r="J92" s="266"/>
      <c r="K92" s="361">
        <v>82259.8</v>
      </c>
      <c r="L92" s="266"/>
      <c r="M92" s="361">
        <v>7054.7</v>
      </c>
      <c r="N92" s="267">
        <v>0</v>
      </c>
    </row>
    <row r="93" spans="1:14" x14ac:dyDescent="0.2">
      <c r="A93" s="9" t="s">
        <v>1226</v>
      </c>
      <c r="B93" s="10" t="s">
        <v>180</v>
      </c>
      <c r="C93" s="3" t="s">
        <v>0</v>
      </c>
      <c r="D93" s="10" t="s">
        <v>179</v>
      </c>
      <c r="E93" s="11"/>
      <c r="F93" s="11"/>
      <c r="G93" s="11"/>
      <c r="H93" s="11"/>
      <c r="I93" s="361">
        <v>75205.100000000006</v>
      </c>
      <c r="J93" s="266"/>
      <c r="K93" s="361">
        <v>82259.8</v>
      </c>
      <c r="L93" s="266"/>
      <c r="M93" s="361">
        <v>7054.7</v>
      </c>
      <c r="N93" s="267">
        <v>0</v>
      </c>
    </row>
    <row r="94" spans="1:14" x14ac:dyDescent="0.2">
      <c r="A94" s="28" t="s">
        <v>1227</v>
      </c>
      <c r="B94" s="13" t="s">
        <v>181</v>
      </c>
      <c r="C94" s="3" t="s">
        <v>0</v>
      </c>
      <c r="D94" s="13" t="s">
        <v>182</v>
      </c>
      <c r="E94" s="268"/>
      <c r="F94" s="268"/>
      <c r="G94" s="268"/>
      <c r="H94" s="268"/>
      <c r="I94" s="362">
        <v>7334.41</v>
      </c>
      <c r="J94" s="270"/>
      <c r="K94" s="362">
        <v>9055.85</v>
      </c>
      <c r="L94" s="270"/>
      <c r="M94" s="362">
        <v>1721.44</v>
      </c>
      <c r="N94" s="267">
        <v>0</v>
      </c>
    </row>
    <row r="95" spans="1:14" x14ac:dyDescent="0.2">
      <c r="A95" s="28" t="s">
        <v>1228</v>
      </c>
      <c r="B95" s="13" t="s">
        <v>183</v>
      </c>
      <c r="C95" s="3" t="s">
        <v>0</v>
      </c>
      <c r="D95" s="13" t="s">
        <v>184</v>
      </c>
      <c r="E95" s="268"/>
      <c r="F95" s="268"/>
      <c r="G95" s="268"/>
      <c r="H95" s="268"/>
      <c r="I95" s="362">
        <v>36538.03</v>
      </c>
      <c r="J95" s="270"/>
      <c r="K95" s="362">
        <v>41785.47</v>
      </c>
      <c r="L95" s="270"/>
      <c r="M95" s="362">
        <v>5247.44</v>
      </c>
      <c r="N95" s="267">
        <v>0</v>
      </c>
    </row>
    <row r="96" spans="1:14" x14ac:dyDescent="0.2">
      <c r="A96" s="28" t="s">
        <v>1230</v>
      </c>
      <c r="B96" s="13" t="s">
        <v>187</v>
      </c>
      <c r="C96" s="3" t="s">
        <v>0</v>
      </c>
      <c r="D96" s="13" t="s">
        <v>188</v>
      </c>
      <c r="E96" s="268"/>
      <c r="F96" s="268"/>
      <c r="G96" s="268"/>
      <c r="H96" s="268"/>
      <c r="I96" s="362">
        <v>2154.11</v>
      </c>
      <c r="J96" s="270"/>
      <c r="K96" s="362">
        <v>2160.1</v>
      </c>
      <c r="L96" s="270"/>
      <c r="M96" s="362">
        <v>5.99</v>
      </c>
      <c r="N96" s="267">
        <v>0</v>
      </c>
    </row>
    <row r="97" spans="1:14" x14ac:dyDescent="0.2">
      <c r="A97" s="28" t="s">
        <v>1231</v>
      </c>
      <c r="B97" s="13" t="s">
        <v>189</v>
      </c>
      <c r="C97" s="3" t="s">
        <v>0</v>
      </c>
      <c r="D97" s="13" t="s">
        <v>190</v>
      </c>
      <c r="E97" s="268"/>
      <c r="F97" s="268"/>
      <c r="G97" s="268"/>
      <c r="H97" s="268"/>
      <c r="I97" s="362">
        <v>9293.7000000000007</v>
      </c>
      <c r="J97" s="270"/>
      <c r="K97" s="362">
        <v>9395.27</v>
      </c>
      <c r="L97" s="270"/>
      <c r="M97" s="362">
        <v>101.57</v>
      </c>
      <c r="N97" s="267">
        <v>0</v>
      </c>
    </row>
    <row r="98" spans="1:14" x14ac:dyDescent="0.2">
      <c r="A98" s="28" t="s">
        <v>1232</v>
      </c>
      <c r="B98" s="13" t="s">
        <v>191</v>
      </c>
      <c r="C98" s="3" t="s">
        <v>0</v>
      </c>
      <c r="D98" s="13" t="s">
        <v>192</v>
      </c>
      <c r="E98" s="268"/>
      <c r="F98" s="268"/>
      <c r="G98" s="268"/>
      <c r="H98" s="268"/>
      <c r="I98" s="362">
        <v>16521.23</v>
      </c>
      <c r="J98" s="270"/>
      <c r="K98" s="362">
        <v>16290.46</v>
      </c>
      <c r="L98" s="270"/>
      <c r="M98" s="362">
        <v>-230.77</v>
      </c>
      <c r="N98" s="267">
        <v>0</v>
      </c>
    </row>
    <row r="99" spans="1:14" x14ac:dyDescent="0.2">
      <c r="A99" s="28" t="s">
        <v>1233</v>
      </c>
      <c r="B99" s="13" t="s">
        <v>193</v>
      </c>
      <c r="C99" s="3" t="s">
        <v>0</v>
      </c>
      <c r="D99" s="13" t="s">
        <v>194</v>
      </c>
      <c r="E99" s="268"/>
      <c r="F99" s="268"/>
      <c r="G99" s="268"/>
      <c r="H99" s="268"/>
      <c r="I99" s="362">
        <v>3363.62</v>
      </c>
      <c r="J99" s="270"/>
      <c r="K99" s="362">
        <v>3572.65</v>
      </c>
      <c r="L99" s="270"/>
      <c r="M99" s="362">
        <v>209.03</v>
      </c>
      <c r="N99" s="267">
        <v>0</v>
      </c>
    </row>
    <row r="100" spans="1:14" x14ac:dyDescent="0.2">
      <c r="A100" s="15" t="s">
        <v>0</v>
      </c>
      <c r="B100" s="16" t="s">
        <v>0</v>
      </c>
      <c r="C100" s="3" t="s">
        <v>0</v>
      </c>
      <c r="D100" s="16" t="s">
        <v>0</v>
      </c>
      <c r="E100" s="271"/>
      <c r="F100" s="271"/>
      <c r="G100" s="271"/>
      <c r="H100" s="271"/>
      <c r="I100" s="359"/>
      <c r="J100" s="271"/>
      <c r="K100" s="359"/>
      <c r="L100" s="271"/>
      <c r="M100" s="359"/>
      <c r="N100" s="267"/>
    </row>
    <row r="101" spans="1:14" x14ac:dyDescent="0.2">
      <c r="A101" s="9" t="s">
        <v>1237</v>
      </c>
      <c r="B101" s="10" t="s">
        <v>195</v>
      </c>
      <c r="C101" s="3" t="s">
        <v>0</v>
      </c>
      <c r="D101" s="10" t="s">
        <v>196</v>
      </c>
      <c r="E101" s="11"/>
      <c r="F101" s="11"/>
      <c r="G101" s="11"/>
      <c r="H101" s="11"/>
      <c r="I101" s="361">
        <v>2088999.85</v>
      </c>
      <c r="J101" s="266"/>
      <c r="K101" s="361">
        <v>1930627.4</v>
      </c>
      <c r="L101" s="266"/>
      <c r="M101" s="361">
        <v>-158372.45000000001</v>
      </c>
      <c r="N101" s="267">
        <v>0</v>
      </c>
    </row>
    <row r="102" spans="1:14" x14ac:dyDescent="0.2">
      <c r="A102" s="9" t="s">
        <v>1238</v>
      </c>
      <c r="B102" s="10" t="s">
        <v>197</v>
      </c>
      <c r="C102" s="3" t="s">
        <v>0</v>
      </c>
      <c r="D102" s="10" t="s">
        <v>196</v>
      </c>
      <c r="E102" s="11"/>
      <c r="F102" s="11"/>
      <c r="G102" s="11"/>
      <c r="H102" s="11"/>
      <c r="I102" s="361">
        <v>2088999.85</v>
      </c>
      <c r="J102" s="266"/>
      <c r="K102" s="361">
        <v>1930627.4</v>
      </c>
      <c r="L102" s="266"/>
      <c r="M102" s="361">
        <v>-158372.45000000001</v>
      </c>
      <c r="N102" s="267">
        <v>0</v>
      </c>
    </row>
    <row r="103" spans="1:14" x14ac:dyDescent="0.2">
      <c r="A103" s="28" t="s">
        <v>1239</v>
      </c>
      <c r="B103" s="13" t="s">
        <v>198</v>
      </c>
      <c r="C103" s="3" t="s">
        <v>0</v>
      </c>
      <c r="D103" s="13" t="s">
        <v>199</v>
      </c>
      <c r="E103" s="268"/>
      <c r="F103" s="268"/>
      <c r="G103" s="268"/>
      <c r="H103" s="268"/>
      <c r="I103" s="362">
        <v>1642257.78</v>
      </c>
      <c r="J103" s="270"/>
      <c r="K103" s="362">
        <v>1919339.64</v>
      </c>
      <c r="L103" s="270"/>
      <c r="M103" s="362">
        <v>277081.86</v>
      </c>
      <c r="N103" s="267">
        <v>0</v>
      </c>
    </row>
    <row r="104" spans="1:14" x14ac:dyDescent="0.2">
      <c r="A104" s="28" t="s">
        <v>1240</v>
      </c>
      <c r="B104" s="13" t="s">
        <v>1241</v>
      </c>
      <c r="C104" s="3" t="s">
        <v>0</v>
      </c>
      <c r="D104" s="13" t="s">
        <v>1242</v>
      </c>
      <c r="E104" s="268"/>
      <c r="F104" s="268"/>
      <c r="G104" s="268"/>
      <c r="H104" s="268"/>
      <c r="I104" s="362">
        <v>446742.07</v>
      </c>
      <c r="J104" s="270"/>
      <c r="K104" s="362">
        <v>11287.76</v>
      </c>
      <c r="L104" s="270"/>
      <c r="M104" s="362">
        <v>-435454.31</v>
      </c>
      <c r="N104" s="267" t="e">
        <v>#N/A</v>
      </c>
    </row>
    <row r="105" spans="1:14" x14ac:dyDescent="0.2">
      <c r="A105" s="15" t="s">
        <v>0</v>
      </c>
      <c r="B105" s="16" t="s">
        <v>0</v>
      </c>
      <c r="C105" s="3" t="s">
        <v>0</v>
      </c>
      <c r="D105" s="16" t="s">
        <v>0</v>
      </c>
      <c r="E105" s="271"/>
      <c r="F105" s="271"/>
      <c r="G105" s="271"/>
      <c r="H105" s="271"/>
      <c r="I105" s="359"/>
      <c r="J105" s="271"/>
      <c r="K105" s="359"/>
      <c r="L105" s="271"/>
      <c r="M105" s="359"/>
      <c r="N105" s="267"/>
    </row>
    <row r="106" spans="1:14" x14ac:dyDescent="0.2">
      <c r="A106" s="9" t="s">
        <v>1243</v>
      </c>
      <c r="B106" s="10" t="s">
        <v>204</v>
      </c>
      <c r="C106" s="3" t="s">
        <v>0</v>
      </c>
      <c r="D106" s="10" t="s">
        <v>205</v>
      </c>
      <c r="E106" s="11"/>
      <c r="F106" s="11"/>
      <c r="G106" s="11"/>
      <c r="H106" s="11"/>
      <c r="I106" s="361">
        <v>1953080.51</v>
      </c>
      <c r="J106" s="266"/>
      <c r="K106" s="361">
        <v>911977.94</v>
      </c>
      <c r="L106" s="266"/>
      <c r="M106" s="361">
        <v>-1041102.57</v>
      </c>
      <c r="N106" s="267">
        <v>0</v>
      </c>
    </row>
    <row r="107" spans="1:14" x14ac:dyDescent="0.2">
      <c r="A107" s="9" t="s">
        <v>1244</v>
      </c>
      <c r="B107" s="10" t="s">
        <v>206</v>
      </c>
      <c r="C107" s="3" t="s">
        <v>0</v>
      </c>
      <c r="D107" s="10" t="s">
        <v>205</v>
      </c>
      <c r="E107" s="11"/>
      <c r="F107" s="11"/>
      <c r="G107" s="11"/>
      <c r="H107" s="11"/>
      <c r="I107" s="361">
        <v>1953080.51</v>
      </c>
      <c r="J107" s="266"/>
      <c r="K107" s="361">
        <v>911977.94</v>
      </c>
      <c r="L107" s="266"/>
      <c r="M107" s="361">
        <v>-1041102.57</v>
      </c>
      <c r="N107" s="267">
        <v>0</v>
      </c>
    </row>
    <row r="108" spans="1:14" x14ac:dyDescent="0.2">
      <c r="A108" s="28" t="s">
        <v>1245</v>
      </c>
      <c r="B108" s="13" t="s">
        <v>209</v>
      </c>
      <c r="C108" s="3" t="s">
        <v>0</v>
      </c>
      <c r="D108" s="13" t="s">
        <v>210</v>
      </c>
      <c r="E108" s="268"/>
      <c r="F108" s="268"/>
      <c r="G108" s="268"/>
      <c r="H108" s="268"/>
      <c r="I108" s="362">
        <v>0</v>
      </c>
      <c r="J108" s="270"/>
      <c r="K108" s="362">
        <v>1190.28</v>
      </c>
      <c r="L108" s="270"/>
      <c r="M108" s="362">
        <v>1190.28</v>
      </c>
      <c r="N108" s="267">
        <v>0</v>
      </c>
    </row>
    <row r="109" spans="1:14" x14ac:dyDescent="0.2">
      <c r="A109" s="28" t="s">
        <v>1246</v>
      </c>
      <c r="B109" s="13" t="s">
        <v>213</v>
      </c>
      <c r="C109" s="3" t="s">
        <v>0</v>
      </c>
      <c r="D109" s="13" t="s">
        <v>214</v>
      </c>
      <c r="E109" s="268"/>
      <c r="F109" s="268"/>
      <c r="G109" s="268"/>
      <c r="H109" s="268"/>
      <c r="I109" s="362">
        <v>1781257.62</v>
      </c>
      <c r="J109" s="270"/>
      <c r="K109" s="362">
        <v>907135.08</v>
      </c>
      <c r="L109" s="270"/>
      <c r="M109" s="362">
        <v>-874122.54</v>
      </c>
      <c r="N109" s="267">
        <v>0</v>
      </c>
    </row>
    <row r="110" spans="1:14" x14ac:dyDescent="0.2">
      <c r="A110" s="28" t="s">
        <v>1247</v>
      </c>
      <c r="B110" s="13" t="s">
        <v>215</v>
      </c>
      <c r="C110" s="3" t="s">
        <v>0</v>
      </c>
      <c r="D110" s="13" t="s">
        <v>216</v>
      </c>
      <c r="E110" s="268"/>
      <c r="F110" s="268"/>
      <c r="G110" s="268"/>
      <c r="H110" s="268"/>
      <c r="I110" s="362">
        <v>0</v>
      </c>
      <c r="J110" s="270"/>
      <c r="K110" s="362">
        <v>315</v>
      </c>
      <c r="L110" s="270"/>
      <c r="M110" s="362">
        <v>315</v>
      </c>
      <c r="N110" s="267">
        <v>0</v>
      </c>
    </row>
    <row r="111" spans="1:14" x14ac:dyDescent="0.2">
      <c r="A111" s="28" t="s">
        <v>1248</v>
      </c>
      <c r="B111" s="13" t="s">
        <v>217</v>
      </c>
      <c r="C111" s="3" t="s">
        <v>0</v>
      </c>
      <c r="D111" s="13" t="s">
        <v>218</v>
      </c>
      <c r="E111" s="268"/>
      <c r="F111" s="268"/>
      <c r="G111" s="268"/>
      <c r="H111" s="268"/>
      <c r="I111" s="362">
        <v>0</v>
      </c>
      <c r="J111" s="270"/>
      <c r="K111" s="362">
        <v>3337.58</v>
      </c>
      <c r="L111" s="270"/>
      <c r="M111" s="362">
        <v>3337.58</v>
      </c>
      <c r="N111" s="267" t="e">
        <v>#N/A</v>
      </c>
    </row>
    <row r="112" spans="1:14" x14ac:dyDescent="0.2">
      <c r="A112" s="28" t="s">
        <v>1249</v>
      </c>
      <c r="B112" s="13" t="s">
        <v>219</v>
      </c>
      <c r="C112" s="3" t="s">
        <v>0</v>
      </c>
      <c r="D112" s="13" t="s">
        <v>220</v>
      </c>
      <c r="E112" s="268"/>
      <c r="F112" s="268"/>
      <c r="G112" s="268"/>
      <c r="H112" s="268"/>
      <c r="I112" s="362">
        <v>118597.6</v>
      </c>
      <c r="J112" s="270"/>
      <c r="K112" s="362">
        <v>0</v>
      </c>
      <c r="L112" s="270"/>
      <c r="M112" s="362">
        <v>-118597.6</v>
      </c>
      <c r="N112" s="267" t="e">
        <v>#N/A</v>
      </c>
    </row>
    <row r="113" spans="1:14" x14ac:dyDescent="0.2">
      <c r="A113" s="28" t="s">
        <v>1250</v>
      </c>
      <c r="B113" s="13" t="s">
        <v>1251</v>
      </c>
      <c r="C113" s="3" t="s">
        <v>0</v>
      </c>
      <c r="D113" s="13" t="s">
        <v>1252</v>
      </c>
      <c r="E113" s="268"/>
      <c r="F113" s="268"/>
      <c r="G113" s="268"/>
      <c r="H113" s="268"/>
      <c r="I113" s="362">
        <v>53225.29</v>
      </c>
      <c r="J113" s="270"/>
      <c r="K113" s="362">
        <v>0</v>
      </c>
      <c r="L113" s="270"/>
      <c r="M113" s="362">
        <v>-53225.29</v>
      </c>
      <c r="N113" s="267" t="e">
        <v>#N/A</v>
      </c>
    </row>
    <row r="114" spans="1:14" x14ac:dyDescent="0.2">
      <c r="A114" s="9" t="s">
        <v>0</v>
      </c>
      <c r="B114" s="10" t="s">
        <v>0</v>
      </c>
      <c r="C114" s="3" t="s">
        <v>0</v>
      </c>
      <c r="D114" s="10" t="s">
        <v>0</v>
      </c>
      <c r="E114" s="11"/>
      <c r="F114" s="11"/>
      <c r="G114" s="11"/>
      <c r="H114" s="11"/>
      <c r="I114" s="363"/>
      <c r="J114" s="11"/>
      <c r="K114" s="363"/>
      <c r="L114" s="11"/>
      <c r="M114" s="363"/>
      <c r="N114" s="267"/>
    </row>
    <row r="115" spans="1:14" x14ac:dyDescent="0.2">
      <c r="A115" s="9" t="s">
        <v>1253</v>
      </c>
      <c r="B115" s="10" t="s">
        <v>221</v>
      </c>
      <c r="C115" s="3" t="s">
        <v>0</v>
      </c>
      <c r="D115" s="10" t="s">
        <v>222</v>
      </c>
      <c r="E115" s="11"/>
      <c r="F115" s="11"/>
      <c r="G115" s="11"/>
      <c r="H115" s="11"/>
      <c r="I115" s="361">
        <v>15468.08</v>
      </c>
      <c r="J115" s="266"/>
      <c r="K115" s="361">
        <v>0</v>
      </c>
      <c r="L115" s="266"/>
      <c r="M115" s="361">
        <v>-15468.08</v>
      </c>
      <c r="N115" s="267">
        <v>0</v>
      </c>
    </row>
    <row r="116" spans="1:14" x14ac:dyDescent="0.2">
      <c r="A116" s="9" t="s">
        <v>1258</v>
      </c>
      <c r="B116" s="10" t="s">
        <v>231</v>
      </c>
      <c r="C116" s="3" t="s">
        <v>0</v>
      </c>
      <c r="D116" s="10" t="s">
        <v>232</v>
      </c>
      <c r="E116" s="11"/>
      <c r="F116" s="11"/>
      <c r="G116" s="11"/>
      <c r="H116" s="11"/>
      <c r="I116" s="361">
        <v>15468.08</v>
      </c>
      <c r="J116" s="266"/>
      <c r="K116" s="361">
        <v>0</v>
      </c>
      <c r="L116" s="266"/>
      <c r="M116" s="361">
        <v>-15468.08</v>
      </c>
      <c r="N116" s="267">
        <v>0</v>
      </c>
    </row>
    <row r="117" spans="1:14" x14ac:dyDescent="0.2">
      <c r="A117" s="9" t="s">
        <v>1259</v>
      </c>
      <c r="B117" s="10" t="s">
        <v>233</v>
      </c>
      <c r="C117" s="3" t="s">
        <v>0</v>
      </c>
      <c r="D117" s="10" t="s">
        <v>234</v>
      </c>
      <c r="E117" s="11"/>
      <c r="F117" s="11"/>
      <c r="G117" s="11"/>
      <c r="H117" s="11"/>
      <c r="I117" s="361">
        <v>15468.08</v>
      </c>
      <c r="J117" s="266"/>
      <c r="K117" s="361">
        <v>0</v>
      </c>
      <c r="L117" s="266"/>
      <c r="M117" s="361">
        <v>-15468.08</v>
      </c>
      <c r="N117" s="267">
        <v>0</v>
      </c>
    </row>
    <row r="118" spans="1:14" x14ac:dyDescent="0.2">
      <c r="A118" s="9" t="s">
        <v>1260</v>
      </c>
      <c r="B118" s="10" t="s">
        <v>235</v>
      </c>
      <c r="C118" s="3" t="s">
        <v>0</v>
      </c>
      <c r="D118" s="10" t="s">
        <v>234</v>
      </c>
      <c r="E118" s="11"/>
      <c r="F118" s="11"/>
      <c r="G118" s="11"/>
      <c r="H118" s="11"/>
      <c r="I118" s="361">
        <v>15468.08</v>
      </c>
      <c r="J118" s="266"/>
      <c r="K118" s="361">
        <v>0</v>
      </c>
      <c r="L118" s="266"/>
      <c r="M118" s="361">
        <v>-15468.08</v>
      </c>
      <c r="N118" s="267">
        <v>0</v>
      </c>
    </row>
    <row r="119" spans="1:14" x14ac:dyDescent="0.2">
      <c r="A119" s="28" t="s">
        <v>1261</v>
      </c>
      <c r="B119" s="13" t="s">
        <v>236</v>
      </c>
      <c r="C119" s="3" t="s">
        <v>0</v>
      </c>
      <c r="D119" s="13" t="s">
        <v>237</v>
      </c>
      <c r="E119" s="268"/>
      <c r="F119" s="268"/>
      <c r="G119" s="268"/>
      <c r="H119" s="268"/>
      <c r="I119" s="362">
        <v>15468.08</v>
      </c>
      <c r="J119" s="270"/>
      <c r="K119" s="362">
        <v>0</v>
      </c>
      <c r="L119" s="270"/>
      <c r="M119" s="362">
        <v>-15468.08</v>
      </c>
      <c r="N119" s="267">
        <v>0</v>
      </c>
    </row>
    <row r="120" spans="1:14" x14ac:dyDescent="0.2">
      <c r="A120" s="15" t="s">
        <v>0</v>
      </c>
      <c r="B120" s="16" t="s">
        <v>0</v>
      </c>
      <c r="C120" s="3" t="s">
        <v>0</v>
      </c>
      <c r="D120" s="16" t="s">
        <v>0</v>
      </c>
      <c r="E120" s="271"/>
      <c r="F120" s="271"/>
      <c r="G120" s="271"/>
      <c r="H120" s="271"/>
      <c r="I120" s="359"/>
      <c r="J120" s="271"/>
      <c r="K120" s="359"/>
      <c r="L120" s="271"/>
      <c r="M120" s="359"/>
      <c r="N120" s="267"/>
    </row>
    <row r="121" spans="1:14" x14ac:dyDescent="0.2">
      <c r="A121" s="9" t="s">
        <v>1262</v>
      </c>
      <c r="B121" s="10" t="s">
        <v>1263</v>
      </c>
      <c r="C121" s="10" t="s">
        <v>238</v>
      </c>
      <c r="D121" s="11"/>
      <c r="E121" s="11"/>
      <c r="F121" s="11"/>
      <c r="G121" s="11"/>
      <c r="H121" s="11"/>
      <c r="I121" s="374">
        <v>2005778.35</v>
      </c>
      <c r="J121" s="266"/>
      <c r="K121" s="374">
        <v>35877.33</v>
      </c>
      <c r="L121" s="266"/>
      <c r="M121" s="374">
        <v>1969901.02</v>
      </c>
      <c r="N121" s="267">
        <v>0</v>
      </c>
    </row>
    <row r="122" spans="1:14" x14ac:dyDescent="0.2">
      <c r="A122" s="9" t="s">
        <v>1264</v>
      </c>
      <c r="B122" s="10" t="s">
        <v>239</v>
      </c>
      <c r="C122" s="3" t="s">
        <v>0</v>
      </c>
      <c r="D122" s="10" t="s">
        <v>240</v>
      </c>
      <c r="E122" s="11"/>
      <c r="F122" s="11"/>
      <c r="G122" s="11"/>
      <c r="H122" s="11"/>
      <c r="I122" s="374">
        <v>868101.58</v>
      </c>
      <c r="J122" s="266"/>
      <c r="K122" s="374">
        <v>32896.03</v>
      </c>
      <c r="L122" s="266"/>
      <c r="M122" s="374">
        <v>835205.55</v>
      </c>
      <c r="N122" s="267">
        <v>0</v>
      </c>
    </row>
    <row r="123" spans="1:14" x14ac:dyDescent="0.2">
      <c r="A123" s="9" t="s">
        <v>1265</v>
      </c>
      <c r="B123" s="10" t="s">
        <v>241</v>
      </c>
      <c r="C123" s="3" t="s">
        <v>0</v>
      </c>
      <c r="D123" s="10" t="s">
        <v>242</v>
      </c>
      <c r="E123" s="11"/>
      <c r="F123" s="11"/>
      <c r="G123" s="11"/>
      <c r="H123" s="11"/>
      <c r="I123" s="374">
        <v>798094.76</v>
      </c>
      <c r="J123" s="266"/>
      <c r="K123" s="374">
        <v>32896.03</v>
      </c>
      <c r="L123" s="266"/>
      <c r="M123" s="377">
        <v>765198.73</v>
      </c>
      <c r="N123" s="267">
        <v>0</v>
      </c>
    </row>
    <row r="124" spans="1:14" x14ac:dyDescent="0.2">
      <c r="A124" s="9" t="s">
        <v>1266</v>
      </c>
      <c r="B124" s="10" t="s">
        <v>243</v>
      </c>
      <c r="C124" s="3" t="s">
        <v>0</v>
      </c>
      <c r="D124" s="10" t="s">
        <v>244</v>
      </c>
      <c r="E124" s="11"/>
      <c r="F124" s="11"/>
      <c r="G124" s="11"/>
      <c r="H124" s="11"/>
      <c r="I124" s="374">
        <v>49475.3</v>
      </c>
      <c r="J124" s="266"/>
      <c r="K124" s="374">
        <v>0.65</v>
      </c>
      <c r="L124" s="266"/>
      <c r="M124" s="374">
        <v>49474.65</v>
      </c>
      <c r="N124" s="267">
        <v>0</v>
      </c>
    </row>
    <row r="125" spans="1:14" x14ac:dyDescent="0.2">
      <c r="A125" s="9" t="s">
        <v>1267</v>
      </c>
      <c r="B125" s="10" t="s">
        <v>245</v>
      </c>
      <c r="C125" s="3" t="s">
        <v>0</v>
      </c>
      <c r="D125" s="10" t="s">
        <v>246</v>
      </c>
      <c r="E125" s="11"/>
      <c r="F125" s="11"/>
      <c r="G125" s="11"/>
      <c r="H125" s="11"/>
      <c r="I125" s="374">
        <v>49475.3</v>
      </c>
      <c r="J125" s="266"/>
      <c r="K125" s="374">
        <v>0.65</v>
      </c>
      <c r="L125" s="266"/>
      <c r="M125" s="374">
        <v>49474.65</v>
      </c>
      <c r="N125" s="267" t="s">
        <v>247</v>
      </c>
    </row>
    <row r="126" spans="1:14" x14ac:dyDescent="0.2">
      <c r="A126" s="28" t="s">
        <v>1268</v>
      </c>
      <c r="B126" s="13" t="s">
        <v>248</v>
      </c>
      <c r="C126" s="3" t="s">
        <v>0</v>
      </c>
      <c r="D126" s="13" t="s">
        <v>249</v>
      </c>
      <c r="E126" s="268"/>
      <c r="F126" s="268"/>
      <c r="G126" s="268"/>
      <c r="H126" s="268"/>
      <c r="I126" s="375">
        <v>30630.9</v>
      </c>
      <c r="J126" s="270"/>
      <c r="K126" s="375">
        <v>0.63</v>
      </c>
      <c r="L126" s="270"/>
      <c r="M126" s="375">
        <v>30630.27</v>
      </c>
      <c r="N126" s="267">
        <v>0</v>
      </c>
    </row>
    <row r="127" spans="1:14" x14ac:dyDescent="0.2">
      <c r="A127" s="28" t="s">
        <v>1269</v>
      </c>
      <c r="B127" s="13" t="s">
        <v>252</v>
      </c>
      <c r="C127" s="3" t="s">
        <v>0</v>
      </c>
      <c r="D127" s="13" t="s">
        <v>253</v>
      </c>
      <c r="E127" s="268"/>
      <c r="F127" s="268"/>
      <c r="G127" s="268"/>
      <c r="H127" s="268"/>
      <c r="I127" s="375">
        <v>7810.86</v>
      </c>
      <c r="J127" s="270"/>
      <c r="K127" s="375">
        <v>0</v>
      </c>
      <c r="L127" s="270"/>
      <c r="M127" s="375">
        <v>7810.86</v>
      </c>
      <c r="N127" s="267">
        <v>0</v>
      </c>
    </row>
    <row r="128" spans="1:14" x14ac:dyDescent="0.2">
      <c r="A128" s="28" t="s">
        <v>1270</v>
      </c>
      <c r="B128" s="13" t="s">
        <v>254</v>
      </c>
      <c r="C128" s="3" t="s">
        <v>0</v>
      </c>
      <c r="D128" s="13" t="s">
        <v>255</v>
      </c>
      <c r="E128" s="268"/>
      <c r="F128" s="268"/>
      <c r="G128" s="268"/>
      <c r="H128" s="268"/>
      <c r="I128" s="375">
        <v>2450.4499999999998</v>
      </c>
      <c r="J128" s="270"/>
      <c r="K128" s="375">
        <v>0</v>
      </c>
      <c r="L128" s="270"/>
      <c r="M128" s="375">
        <v>2450.4499999999998</v>
      </c>
      <c r="N128" s="267">
        <v>0</v>
      </c>
    </row>
    <row r="129" spans="1:14" x14ac:dyDescent="0.2">
      <c r="A129" s="28" t="s">
        <v>1271</v>
      </c>
      <c r="B129" s="13" t="s">
        <v>256</v>
      </c>
      <c r="C129" s="3" t="s">
        <v>0</v>
      </c>
      <c r="D129" s="13" t="s">
        <v>257</v>
      </c>
      <c r="E129" s="268"/>
      <c r="F129" s="268"/>
      <c r="G129" s="268"/>
      <c r="H129" s="268"/>
      <c r="I129" s="375">
        <v>306.3</v>
      </c>
      <c r="J129" s="270"/>
      <c r="K129" s="375">
        <v>0</v>
      </c>
      <c r="L129" s="270"/>
      <c r="M129" s="375">
        <v>306.3</v>
      </c>
      <c r="N129" s="267">
        <v>0</v>
      </c>
    </row>
    <row r="130" spans="1:14" x14ac:dyDescent="0.2">
      <c r="A130" s="28" t="s">
        <v>1272</v>
      </c>
      <c r="B130" s="13" t="s">
        <v>258</v>
      </c>
      <c r="C130" s="3" t="s">
        <v>0</v>
      </c>
      <c r="D130" s="13" t="s">
        <v>259</v>
      </c>
      <c r="E130" s="268"/>
      <c r="F130" s="268"/>
      <c r="G130" s="268"/>
      <c r="H130" s="268"/>
      <c r="I130" s="375">
        <v>266</v>
      </c>
      <c r="J130" s="270"/>
      <c r="K130" s="375">
        <v>0</v>
      </c>
      <c r="L130" s="270"/>
      <c r="M130" s="375">
        <v>266</v>
      </c>
      <c r="N130" s="267">
        <v>0</v>
      </c>
    </row>
    <row r="131" spans="1:14" x14ac:dyDescent="0.2">
      <c r="A131" s="28" t="s">
        <v>1273</v>
      </c>
      <c r="B131" s="13" t="s">
        <v>260</v>
      </c>
      <c r="C131" s="3" t="s">
        <v>0</v>
      </c>
      <c r="D131" s="13" t="s">
        <v>154</v>
      </c>
      <c r="E131" s="268"/>
      <c r="F131" s="268"/>
      <c r="G131" s="268"/>
      <c r="H131" s="268"/>
      <c r="I131" s="375">
        <v>2552.56</v>
      </c>
      <c r="J131" s="270"/>
      <c r="K131" s="375">
        <v>0</v>
      </c>
      <c r="L131" s="270"/>
      <c r="M131" s="375">
        <v>2552.56</v>
      </c>
      <c r="N131" s="267">
        <v>0</v>
      </c>
    </row>
    <row r="132" spans="1:14" x14ac:dyDescent="0.2">
      <c r="A132" s="28" t="s">
        <v>1274</v>
      </c>
      <c r="B132" s="13" t="s">
        <v>261</v>
      </c>
      <c r="C132" s="3" t="s">
        <v>0</v>
      </c>
      <c r="D132" s="13" t="s">
        <v>262</v>
      </c>
      <c r="E132" s="268"/>
      <c r="F132" s="268"/>
      <c r="G132" s="268"/>
      <c r="H132" s="268"/>
      <c r="I132" s="375">
        <v>3403.41</v>
      </c>
      <c r="J132" s="270"/>
      <c r="K132" s="375">
        <v>0.01</v>
      </c>
      <c r="L132" s="270"/>
      <c r="M132" s="375">
        <v>3403.4</v>
      </c>
      <c r="N132" s="267" t="e">
        <v>#N/A</v>
      </c>
    </row>
    <row r="133" spans="1:14" x14ac:dyDescent="0.2">
      <c r="A133" s="28" t="s">
        <v>1275</v>
      </c>
      <c r="B133" s="13" t="s">
        <v>263</v>
      </c>
      <c r="C133" s="3" t="s">
        <v>0</v>
      </c>
      <c r="D133" s="13" t="s">
        <v>264</v>
      </c>
      <c r="E133" s="268"/>
      <c r="F133" s="268"/>
      <c r="G133" s="268"/>
      <c r="H133" s="268"/>
      <c r="I133" s="375">
        <v>204.21</v>
      </c>
      <c r="J133" s="270"/>
      <c r="K133" s="375">
        <v>0</v>
      </c>
      <c r="L133" s="270"/>
      <c r="M133" s="375">
        <v>204.21</v>
      </c>
      <c r="N133" s="267">
        <v>0</v>
      </c>
    </row>
    <row r="134" spans="1:14" x14ac:dyDescent="0.2">
      <c r="A134" s="28" t="s">
        <v>1276</v>
      </c>
      <c r="B134" s="13" t="s">
        <v>265</v>
      </c>
      <c r="C134" s="3" t="s">
        <v>0</v>
      </c>
      <c r="D134" s="13" t="s">
        <v>266</v>
      </c>
      <c r="E134" s="268"/>
      <c r="F134" s="268"/>
      <c r="G134" s="268"/>
      <c r="H134" s="268"/>
      <c r="I134" s="375">
        <v>272.27</v>
      </c>
      <c r="J134" s="270"/>
      <c r="K134" s="375">
        <v>0</v>
      </c>
      <c r="L134" s="270"/>
      <c r="M134" s="375">
        <v>272.27</v>
      </c>
      <c r="N134" s="267" t="e">
        <v>#N/A</v>
      </c>
    </row>
    <row r="135" spans="1:14" x14ac:dyDescent="0.2">
      <c r="A135" s="28" t="s">
        <v>1277</v>
      </c>
      <c r="B135" s="13" t="s">
        <v>267</v>
      </c>
      <c r="C135" s="3" t="s">
        <v>0</v>
      </c>
      <c r="D135" s="13" t="s">
        <v>268</v>
      </c>
      <c r="E135" s="268"/>
      <c r="F135" s="268"/>
      <c r="G135" s="268"/>
      <c r="H135" s="268"/>
      <c r="I135" s="375">
        <v>25.53</v>
      </c>
      <c r="J135" s="270"/>
      <c r="K135" s="375">
        <v>0</v>
      </c>
      <c r="L135" s="270"/>
      <c r="M135" s="375">
        <v>25.53</v>
      </c>
      <c r="N135" s="267">
        <v>0</v>
      </c>
    </row>
    <row r="136" spans="1:14" x14ac:dyDescent="0.2">
      <c r="A136" s="28" t="s">
        <v>1278</v>
      </c>
      <c r="B136" s="13" t="s">
        <v>269</v>
      </c>
      <c r="C136" s="3" t="s">
        <v>0</v>
      </c>
      <c r="D136" s="13" t="s">
        <v>270</v>
      </c>
      <c r="E136" s="268"/>
      <c r="F136" s="268"/>
      <c r="G136" s="268"/>
      <c r="H136" s="268"/>
      <c r="I136" s="375">
        <v>34.03</v>
      </c>
      <c r="J136" s="270"/>
      <c r="K136" s="375">
        <v>0</v>
      </c>
      <c r="L136" s="270"/>
      <c r="M136" s="375">
        <v>34.03</v>
      </c>
      <c r="N136" s="267" t="e">
        <v>#N/A</v>
      </c>
    </row>
    <row r="137" spans="1:14" x14ac:dyDescent="0.2">
      <c r="A137" s="28" t="s">
        <v>1279</v>
      </c>
      <c r="B137" s="13" t="s">
        <v>271</v>
      </c>
      <c r="C137" s="3" t="s">
        <v>0</v>
      </c>
      <c r="D137" s="13" t="s">
        <v>272</v>
      </c>
      <c r="E137" s="268"/>
      <c r="F137" s="268"/>
      <c r="G137" s="268"/>
      <c r="H137" s="268"/>
      <c r="I137" s="375">
        <v>650.91</v>
      </c>
      <c r="J137" s="270"/>
      <c r="K137" s="375">
        <v>0.01</v>
      </c>
      <c r="L137" s="270"/>
      <c r="M137" s="375">
        <v>650.9</v>
      </c>
      <c r="N137" s="267">
        <v>0</v>
      </c>
    </row>
    <row r="138" spans="1:14" x14ac:dyDescent="0.2">
      <c r="A138" s="28" t="s">
        <v>1280</v>
      </c>
      <c r="B138" s="13" t="s">
        <v>273</v>
      </c>
      <c r="C138" s="3" t="s">
        <v>0</v>
      </c>
      <c r="D138" s="13" t="s">
        <v>274</v>
      </c>
      <c r="E138" s="268"/>
      <c r="F138" s="268"/>
      <c r="G138" s="268"/>
      <c r="H138" s="268"/>
      <c r="I138" s="375">
        <v>867.87</v>
      </c>
      <c r="J138" s="270"/>
      <c r="K138" s="375">
        <v>0</v>
      </c>
      <c r="L138" s="270"/>
      <c r="M138" s="375">
        <v>867.87</v>
      </c>
      <c r="N138" s="267" t="e">
        <v>#N/A</v>
      </c>
    </row>
    <row r="139" spans="1:14" x14ac:dyDescent="0.2">
      <c r="A139" s="15" t="s">
        <v>0</v>
      </c>
      <c r="B139" s="16" t="s">
        <v>0</v>
      </c>
      <c r="C139" s="3" t="s">
        <v>0</v>
      </c>
      <c r="D139" s="16" t="s">
        <v>0</v>
      </c>
      <c r="E139" s="271"/>
      <c r="F139" s="271"/>
      <c r="G139" s="271"/>
      <c r="H139" s="271"/>
      <c r="I139" s="372"/>
      <c r="J139" s="271"/>
      <c r="K139" s="372"/>
      <c r="L139" s="271"/>
      <c r="M139" s="372"/>
      <c r="N139" s="267"/>
    </row>
    <row r="140" spans="1:14" x14ac:dyDescent="0.2">
      <c r="A140" s="9" t="s">
        <v>1281</v>
      </c>
      <c r="B140" s="10" t="s">
        <v>275</v>
      </c>
      <c r="C140" s="3" t="s">
        <v>0</v>
      </c>
      <c r="D140" s="10" t="s">
        <v>276</v>
      </c>
      <c r="E140" s="11"/>
      <c r="F140" s="11"/>
      <c r="G140" s="11"/>
      <c r="H140" s="11"/>
      <c r="I140" s="374">
        <v>746354.88</v>
      </c>
      <c r="J140" s="266"/>
      <c r="K140" s="374">
        <v>32895.379999999997</v>
      </c>
      <c r="L140" s="266"/>
      <c r="M140" s="374">
        <v>713459.5</v>
      </c>
      <c r="N140" s="267">
        <v>0</v>
      </c>
    </row>
    <row r="141" spans="1:14" x14ac:dyDescent="0.2">
      <c r="A141" s="9" t="s">
        <v>1282</v>
      </c>
      <c r="B141" s="10" t="s">
        <v>277</v>
      </c>
      <c r="C141" s="3" t="s">
        <v>0</v>
      </c>
      <c r="D141" s="10" t="s">
        <v>246</v>
      </c>
      <c r="E141" s="11"/>
      <c r="F141" s="11"/>
      <c r="G141" s="11"/>
      <c r="H141" s="11"/>
      <c r="I141" s="374">
        <v>172633.33</v>
      </c>
      <c r="J141" s="266"/>
      <c r="K141" s="374">
        <v>7595.63</v>
      </c>
      <c r="L141" s="266"/>
      <c r="M141" s="374">
        <v>165037.70000000001</v>
      </c>
      <c r="N141" s="267" t="s">
        <v>278</v>
      </c>
    </row>
    <row r="142" spans="1:14" x14ac:dyDescent="0.2">
      <c r="A142" s="28" t="s">
        <v>1283</v>
      </c>
      <c r="B142" s="13" t="s">
        <v>279</v>
      </c>
      <c r="C142" s="3" t="s">
        <v>0</v>
      </c>
      <c r="D142" s="13" t="s">
        <v>280</v>
      </c>
      <c r="E142" s="268"/>
      <c r="F142" s="268"/>
      <c r="G142" s="268"/>
      <c r="H142" s="268"/>
      <c r="I142" s="375">
        <v>83967.98</v>
      </c>
      <c r="J142" s="270"/>
      <c r="K142" s="375">
        <v>8.07</v>
      </c>
      <c r="L142" s="270"/>
      <c r="M142" s="375">
        <v>83959.91</v>
      </c>
      <c r="N142" s="267">
        <v>0</v>
      </c>
    </row>
    <row r="143" spans="1:14" x14ac:dyDescent="0.2">
      <c r="A143" s="28" t="s">
        <v>1284</v>
      </c>
      <c r="B143" s="13" t="s">
        <v>282</v>
      </c>
      <c r="C143" s="3" t="s">
        <v>0</v>
      </c>
      <c r="D143" s="13" t="s">
        <v>283</v>
      </c>
      <c r="E143" s="268"/>
      <c r="F143" s="268"/>
      <c r="G143" s="268"/>
      <c r="H143" s="268"/>
      <c r="I143" s="375">
        <v>21322.42</v>
      </c>
      <c r="J143" s="270"/>
      <c r="K143" s="375">
        <v>0</v>
      </c>
      <c r="L143" s="270"/>
      <c r="M143" s="375">
        <v>21322.42</v>
      </c>
      <c r="N143" s="267">
        <v>0</v>
      </c>
    </row>
    <row r="144" spans="1:14" x14ac:dyDescent="0.2">
      <c r="A144" s="28" t="s">
        <v>1285</v>
      </c>
      <c r="B144" s="13" t="s">
        <v>284</v>
      </c>
      <c r="C144" s="3" t="s">
        <v>0</v>
      </c>
      <c r="D144" s="13" t="s">
        <v>285</v>
      </c>
      <c r="E144" s="268"/>
      <c r="F144" s="268"/>
      <c r="G144" s="268"/>
      <c r="H144" s="268"/>
      <c r="I144" s="375">
        <v>6689.31</v>
      </c>
      <c r="J144" s="270"/>
      <c r="K144" s="375">
        <v>0</v>
      </c>
      <c r="L144" s="270"/>
      <c r="M144" s="375">
        <v>6689.31</v>
      </c>
      <c r="N144" s="267">
        <v>0</v>
      </c>
    </row>
    <row r="145" spans="1:14" x14ac:dyDescent="0.2">
      <c r="A145" s="28" t="s">
        <v>1286</v>
      </c>
      <c r="B145" s="13" t="s">
        <v>286</v>
      </c>
      <c r="C145" s="3" t="s">
        <v>0</v>
      </c>
      <c r="D145" s="13" t="s">
        <v>287</v>
      </c>
      <c r="E145" s="268"/>
      <c r="F145" s="268"/>
      <c r="G145" s="268"/>
      <c r="H145" s="268"/>
      <c r="I145" s="375">
        <v>836.18</v>
      </c>
      <c r="J145" s="270"/>
      <c r="K145" s="375">
        <v>0</v>
      </c>
      <c r="L145" s="270"/>
      <c r="M145" s="375">
        <v>836.18</v>
      </c>
      <c r="N145" s="267">
        <v>0</v>
      </c>
    </row>
    <row r="146" spans="1:14" x14ac:dyDescent="0.2">
      <c r="A146" s="28" t="s">
        <v>1290</v>
      </c>
      <c r="B146" s="13" t="s">
        <v>288</v>
      </c>
      <c r="C146" s="3" t="s">
        <v>0</v>
      </c>
      <c r="D146" s="13" t="s">
        <v>289</v>
      </c>
      <c r="E146" s="268"/>
      <c r="F146" s="268"/>
      <c r="G146" s="268"/>
      <c r="H146" s="268"/>
      <c r="I146" s="375">
        <v>19422.12</v>
      </c>
      <c r="J146" s="270"/>
      <c r="K146" s="375">
        <v>5361.5</v>
      </c>
      <c r="L146" s="270"/>
      <c r="M146" s="375">
        <v>14060.62</v>
      </c>
      <c r="N146" s="267">
        <v>0</v>
      </c>
    </row>
    <row r="147" spans="1:14" x14ac:dyDescent="0.2">
      <c r="A147" s="28" t="s">
        <v>1291</v>
      </c>
      <c r="B147" s="13" t="s">
        <v>290</v>
      </c>
      <c r="C147" s="3" t="s">
        <v>0</v>
      </c>
      <c r="D147" s="13" t="s">
        <v>259</v>
      </c>
      <c r="E147" s="268"/>
      <c r="F147" s="268"/>
      <c r="G147" s="268"/>
      <c r="H147" s="268"/>
      <c r="I147" s="375">
        <v>15238</v>
      </c>
      <c r="J147" s="270"/>
      <c r="K147" s="375">
        <v>0</v>
      </c>
      <c r="L147" s="270"/>
      <c r="M147" s="375">
        <v>15238</v>
      </c>
      <c r="N147" s="267">
        <v>0</v>
      </c>
    </row>
    <row r="148" spans="1:14" x14ac:dyDescent="0.2">
      <c r="A148" s="28" t="s">
        <v>1292</v>
      </c>
      <c r="B148" s="13" t="s">
        <v>291</v>
      </c>
      <c r="C148" s="3" t="s">
        <v>0</v>
      </c>
      <c r="D148" s="13" t="s">
        <v>292</v>
      </c>
      <c r="E148" s="268"/>
      <c r="F148" s="268"/>
      <c r="G148" s="268"/>
      <c r="H148" s="268"/>
      <c r="I148" s="375">
        <v>1312.49</v>
      </c>
      <c r="J148" s="270"/>
      <c r="K148" s="375">
        <v>822.65</v>
      </c>
      <c r="L148" s="270"/>
      <c r="M148" s="375">
        <v>489.84</v>
      </c>
      <c r="N148" s="267">
        <v>0</v>
      </c>
    </row>
    <row r="149" spans="1:14" x14ac:dyDescent="0.2">
      <c r="A149" s="28" t="s">
        <v>1293</v>
      </c>
      <c r="B149" s="13" t="s">
        <v>293</v>
      </c>
      <c r="C149" s="3" t="s">
        <v>0</v>
      </c>
      <c r="D149" s="13" t="s">
        <v>154</v>
      </c>
      <c r="E149" s="268"/>
      <c r="F149" s="268"/>
      <c r="G149" s="268"/>
      <c r="H149" s="268"/>
      <c r="I149" s="375">
        <v>7597.94</v>
      </c>
      <c r="J149" s="270"/>
      <c r="K149" s="375">
        <v>0</v>
      </c>
      <c r="L149" s="270"/>
      <c r="M149" s="375">
        <v>7597.94</v>
      </c>
      <c r="N149" s="267">
        <v>0</v>
      </c>
    </row>
    <row r="150" spans="1:14" x14ac:dyDescent="0.2">
      <c r="A150" s="28" t="s">
        <v>1294</v>
      </c>
      <c r="B150" s="13" t="s">
        <v>294</v>
      </c>
      <c r="C150" s="3" t="s">
        <v>0</v>
      </c>
      <c r="D150" s="13" t="s">
        <v>262</v>
      </c>
      <c r="E150" s="268"/>
      <c r="F150" s="268"/>
      <c r="G150" s="268"/>
      <c r="H150" s="268"/>
      <c r="I150" s="375">
        <v>10130.620000000001</v>
      </c>
      <c r="J150" s="270"/>
      <c r="K150" s="375">
        <v>0</v>
      </c>
      <c r="L150" s="270"/>
      <c r="M150" s="375">
        <v>10130.620000000001</v>
      </c>
      <c r="N150" s="267">
        <v>0</v>
      </c>
    </row>
    <row r="151" spans="1:14" x14ac:dyDescent="0.2">
      <c r="A151" s="28" t="s">
        <v>1295</v>
      </c>
      <c r="B151" s="13" t="s">
        <v>295</v>
      </c>
      <c r="C151" s="3" t="s">
        <v>0</v>
      </c>
      <c r="D151" s="13" t="s">
        <v>264</v>
      </c>
      <c r="E151" s="268"/>
      <c r="F151" s="268"/>
      <c r="G151" s="268"/>
      <c r="H151" s="268"/>
      <c r="I151" s="375">
        <v>607.85</v>
      </c>
      <c r="J151" s="270"/>
      <c r="K151" s="375">
        <v>0</v>
      </c>
      <c r="L151" s="270"/>
      <c r="M151" s="375">
        <v>607.85</v>
      </c>
      <c r="N151" s="267">
        <v>0</v>
      </c>
    </row>
    <row r="152" spans="1:14" x14ac:dyDescent="0.2">
      <c r="A152" s="28" t="s">
        <v>1296</v>
      </c>
      <c r="B152" s="13" t="s">
        <v>296</v>
      </c>
      <c r="C152" s="3" t="s">
        <v>0</v>
      </c>
      <c r="D152" s="13" t="s">
        <v>266</v>
      </c>
      <c r="E152" s="268"/>
      <c r="F152" s="268"/>
      <c r="G152" s="268"/>
      <c r="H152" s="268"/>
      <c r="I152" s="375">
        <v>810.43</v>
      </c>
      <c r="J152" s="270"/>
      <c r="K152" s="375">
        <v>325.42</v>
      </c>
      <c r="L152" s="270"/>
      <c r="M152" s="375">
        <v>485.01</v>
      </c>
      <c r="N152" s="267">
        <v>0</v>
      </c>
    </row>
    <row r="153" spans="1:14" x14ac:dyDescent="0.2">
      <c r="A153" s="28" t="s">
        <v>1297</v>
      </c>
      <c r="B153" s="13" t="s">
        <v>297</v>
      </c>
      <c r="C153" s="3" t="s">
        <v>0</v>
      </c>
      <c r="D153" s="13" t="s">
        <v>268</v>
      </c>
      <c r="E153" s="268"/>
      <c r="F153" s="268"/>
      <c r="G153" s="268"/>
      <c r="H153" s="268"/>
      <c r="I153" s="375">
        <v>75.94</v>
      </c>
      <c r="J153" s="270"/>
      <c r="K153" s="375">
        <v>0</v>
      </c>
      <c r="L153" s="270"/>
      <c r="M153" s="375">
        <v>75.94</v>
      </c>
      <c r="N153" s="267">
        <v>0</v>
      </c>
    </row>
    <row r="154" spans="1:14" x14ac:dyDescent="0.2">
      <c r="A154" s="28" t="s">
        <v>1298</v>
      </c>
      <c r="B154" s="13" t="s">
        <v>298</v>
      </c>
      <c r="C154" s="3" t="s">
        <v>0</v>
      </c>
      <c r="D154" s="13" t="s">
        <v>270</v>
      </c>
      <c r="E154" s="268"/>
      <c r="F154" s="268"/>
      <c r="G154" s="268"/>
      <c r="H154" s="268"/>
      <c r="I154" s="375">
        <v>101.31</v>
      </c>
      <c r="J154" s="270"/>
      <c r="K154" s="375">
        <v>40.68</v>
      </c>
      <c r="L154" s="270"/>
      <c r="M154" s="375">
        <v>60.63</v>
      </c>
      <c r="N154" s="267">
        <v>0</v>
      </c>
    </row>
    <row r="155" spans="1:14" x14ac:dyDescent="0.2">
      <c r="A155" s="28" t="s">
        <v>1299</v>
      </c>
      <c r="B155" s="13" t="s">
        <v>299</v>
      </c>
      <c r="C155" s="3" t="s">
        <v>0</v>
      </c>
      <c r="D155" s="13" t="s">
        <v>272</v>
      </c>
      <c r="E155" s="268"/>
      <c r="F155" s="268"/>
      <c r="G155" s="268"/>
      <c r="H155" s="268"/>
      <c r="I155" s="375">
        <v>1937.43</v>
      </c>
      <c r="J155" s="270"/>
      <c r="K155" s="375">
        <v>0</v>
      </c>
      <c r="L155" s="270"/>
      <c r="M155" s="375">
        <v>1937.43</v>
      </c>
      <c r="N155" s="267">
        <v>0</v>
      </c>
    </row>
    <row r="156" spans="1:14" x14ac:dyDescent="0.2">
      <c r="A156" s="28" t="s">
        <v>1300</v>
      </c>
      <c r="B156" s="13" t="s">
        <v>300</v>
      </c>
      <c r="C156" s="3" t="s">
        <v>0</v>
      </c>
      <c r="D156" s="13" t="s">
        <v>274</v>
      </c>
      <c r="E156" s="268"/>
      <c r="F156" s="268"/>
      <c r="G156" s="268"/>
      <c r="H156" s="268"/>
      <c r="I156" s="375">
        <v>2583.31</v>
      </c>
      <c r="J156" s="270"/>
      <c r="K156" s="375">
        <v>1037.31</v>
      </c>
      <c r="L156" s="270"/>
      <c r="M156" s="375">
        <v>1546</v>
      </c>
      <c r="N156" s="267">
        <v>0</v>
      </c>
    </row>
    <row r="157" spans="1:14" x14ac:dyDescent="0.2">
      <c r="A157" s="15" t="s">
        <v>0</v>
      </c>
      <c r="B157" s="16" t="s">
        <v>0</v>
      </c>
      <c r="C157" s="3" t="s">
        <v>0</v>
      </c>
      <c r="D157" s="16" t="s">
        <v>0</v>
      </c>
      <c r="E157" s="271"/>
      <c r="F157" s="271"/>
      <c r="G157" s="271"/>
      <c r="H157" s="271"/>
      <c r="I157" s="372"/>
      <c r="J157" s="271"/>
      <c r="K157" s="372"/>
      <c r="L157" s="271"/>
      <c r="M157" s="372"/>
      <c r="N157" s="267"/>
    </row>
    <row r="158" spans="1:14" x14ac:dyDescent="0.2">
      <c r="A158" s="9" t="s">
        <v>1301</v>
      </c>
      <c r="B158" s="10" t="s">
        <v>301</v>
      </c>
      <c r="C158" s="3" t="s">
        <v>0</v>
      </c>
      <c r="D158" s="10" t="s">
        <v>302</v>
      </c>
      <c r="E158" s="11"/>
      <c r="F158" s="11"/>
      <c r="G158" s="11"/>
      <c r="H158" s="11"/>
      <c r="I158" s="374">
        <v>573721.55000000005</v>
      </c>
      <c r="J158" s="266"/>
      <c r="K158" s="374">
        <v>25299.75</v>
      </c>
      <c r="L158" s="266"/>
      <c r="M158" s="374">
        <v>548421.80000000005</v>
      </c>
      <c r="N158" s="267" t="s">
        <v>303</v>
      </c>
    </row>
    <row r="159" spans="1:14" x14ac:dyDescent="0.2">
      <c r="A159" s="28" t="s">
        <v>1302</v>
      </c>
      <c r="B159" s="13" t="s">
        <v>304</v>
      </c>
      <c r="C159" s="3" t="s">
        <v>0</v>
      </c>
      <c r="D159" s="13" t="s">
        <v>280</v>
      </c>
      <c r="E159" s="268"/>
      <c r="F159" s="268"/>
      <c r="G159" s="268"/>
      <c r="H159" s="268"/>
      <c r="I159" s="375">
        <v>257293.13</v>
      </c>
      <c r="J159" s="270"/>
      <c r="K159" s="375">
        <v>3117.16</v>
      </c>
      <c r="L159" s="270"/>
      <c r="M159" s="375">
        <v>254175.97</v>
      </c>
      <c r="N159" s="267">
        <v>0</v>
      </c>
    </row>
    <row r="160" spans="1:14" x14ac:dyDescent="0.2">
      <c r="A160" s="28" t="s">
        <v>1541</v>
      </c>
      <c r="B160" s="13" t="s">
        <v>308</v>
      </c>
      <c r="C160" s="3" t="s">
        <v>0</v>
      </c>
      <c r="D160" s="13" t="s">
        <v>309</v>
      </c>
      <c r="E160" s="268"/>
      <c r="F160" s="268"/>
      <c r="G160" s="268"/>
      <c r="H160" s="268"/>
      <c r="I160" s="375">
        <v>972.56</v>
      </c>
      <c r="J160" s="270"/>
      <c r="K160" s="375">
        <v>0</v>
      </c>
      <c r="L160" s="270"/>
      <c r="M160" s="375">
        <v>972.56</v>
      </c>
      <c r="N160" s="267" t="e">
        <v>#N/A</v>
      </c>
    </row>
    <row r="161" spans="1:14" x14ac:dyDescent="0.2">
      <c r="A161" s="28" t="s">
        <v>1303</v>
      </c>
      <c r="B161" s="13" t="s">
        <v>1304</v>
      </c>
      <c r="C161" s="3" t="s">
        <v>0</v>
      </c>
      <c r="D161" s="13" t="s">
        <v>1305</v>
      </c>
      <c r="E161" s="268"/>
      <c r="F161" s="268"/>
      <c r="G161" s="268"/>
      <c r="H161" s="268"/>
      <c r="I161" s="375">
        <v>0</v>
      </c>
      <c r="J161" s="270"/>
      <c r="K161" s="375">
        <v>9</v>
      </c>
      <c r="L161" s="270"/>
      <c r="M161" s="375">
        <v>-9</v>
      </c>
      <c r="N161" s="267" t="e">
        <v>#N/A</v>
      </c>
    </row>
    <row r="162" spans="1:14" x14ac:dyDescent="0.2">
      <c r="A162" s="28" t="s">
        <v>1306</v>
      </c>
      <c r="B162" s="13" t="s">
        <v>310</v>
      </c>
      <c r="C162" s="3" t="s">
        <v>0</v>
      </c>
      <c r="D162" s="13" t="s">
        <v>311</v>
      </c>
      <c r="E162" s="268"/>
      <c r="F162" s="268"/>
      <c r="G162" s="268"/>
      <c r="H162" s="268"/>
      <c r="I162" s="375">
        <v>64727.99</v>
      </c>
      <c r="J162" s="270"/>
      <c r="K162" s="375">
        <v>0</v>
      </c>
      <c r="L162" s="270"/>
      <c r="M162" s="375">
        <v>64727.99</v>
      </c>
      <c r="N162" s="267">
        <v>0</v>
      </c>
    </row>
    <row r="163" spans="1:14" x14ac:dyDescent="0.2">
      <c r="A163" s="28" t="s">
        <v>1307</v>
      </c>
      <c r="B163" s="13" t="s">
        <v>312</v>
      </c>
      <c r="C163" s="3" t="s">
        <v>0</v>
      </c>
      <c r="D163" s="13" t="s">
        <v>313</v>
      </c>
      <c r="E163" s="268"/>
      <c r="F163" s="268"/>
      <c r="G163" s="268"/>
      <c r="H163" s="268"/>
      <c r="I163" s="375">
        <v>20417.2</v>
      </c>
      <c r="J163" s="270"/>
      <c r="K163" s="375">
        <v>0</v>
      </c>
      <c r="L163" s="270"/>
      <c r="M163" s="375">
        <v>20417.2</v>
      </c>
      <c r="N163" s="267">
        <v>0</v>
      </c>
    </row>
    <row r="164" spans="1:14" x14ac:dyDescent="0.2">
      <c r="A164" s="28" t="s">
        <v>1308</v>
      </c>
      <c r="B164" s="13" t="s">
        <v>314</v>
      </c>
      <c r="C164" s="3" t="s">
        <v>0</v>
      </c>
      <c r="D164" s="13" t="s">
        <v>315</v>
      </c>
      <c r="E164" s="268"/>
      <c r="F164" s="268"/>
      <c r="G164" s="268"/>
      <c r="H164" s="268"/>
      <c r="I164" s="375">
        <v>2552.15</v>
      </c>
      <c r="J164" s="270"/>
      <c r="K164" s="375">
        <v>0</v>
      </c>
      <c r="L164" s="270"/>
      <c r="M164" s="375">
        <v>2552.15</v>
      </c>
      <c r="N164" s="267">
        <v>0</v>
      </c>
    </row>
    <row r="165" spans="1:14" x14ac:dyDescent="0.2">
      <c r="A165" s="28" t="s">
        <v>1309</v>
      </c>
      <c r="B165" s="13" t="s">
        <v>316</v>
      </c>
      <c r="C165" s="3" t="s">
        <v>0</v>
      </c>
      <c r="D165" s="13" t="s">
        <v>317</v>
      </c>
      <c r="E165" s="268"/>
      <c r="F165" s="268"/>
      <c r="G165" s="268"/>
      <c r="H165" s="268"/>
      <c r="I165" s="375">
        <v>34113.83</v>
      </c>
      <c r="J165" s="270"/>
      <c r="K165" s="375">
        <v>12768.06</v>
      </c>
      <c r="L165" s="270"/>
      <c r="M165" s="375">
        <v>21345.77</v>
      </c>
      <c r="N165" s="267">
        <v>0</v>
      </c>
    </row>
    <row r="166" spans="1:14" x14ac:dyDescent="0.2">
      <c r="A166" s="28" t="s">
        <v>1310</v>
      </c>
      <c r="B166" s="13" t="s">
        <v>318</v>
      </c>
      <c r="C166" s="3" t="s">
        <v>0</v>
      </c>
      <c r="D166" s="13" t="s">
        <v>259</v>
      </c>
      <c r="E166" s="268"/>
      <c r="F166" s="268"/>
      <c r="G166" s="268"/>
      <c r="H166" s="268"/>
      <c r="I166" s="375">
        <v>40213</v>
      </c>
      <c r="J166" s="270"/>
      <c r="K166" s="375">
        <v>0</v>
      </c>
      <c r="L166" s="270"/>
      <c r="M166" s="375">
        <v>40213</v>
      </c>
      <c r="N166" s="267">
        <v>0</v>
      </c>
    </row>
    <row r="167" spans="1:14" x14ac:dyDescent="0.2">
      <c r="A167" s="28" t="s">
        <v>1311</v>
      </c>
      <c r="B167" s="13" t="s">
        <v>319</v>
      </c>
      <c r="C167" s="3" t="s">
        <v>0</v>
      </c>
      <c r="D167" s="13" t="s">
        <v>292</v>
      </c>
      <c r="E167" s="268"/>
      <c r="F167" s="268"/>
      <c r="G167" s="268"/>
      <c r="H167" s="268"/>
      <c r="I167" s="375">
        <v>2082.65</v>
      </c>
      <c r="J167" s="270"/>
      <c r="K167" s="375">
        <v>1999.24</v>
      </c>
      <c r="L167" s="270"/>
      <c r="M167" s="375">
        <v>83.41</v>
      </c>
      <c r="N167" s="267">
        <v>0</v>
      </c>
    </row>
    <row r="168" spans="1:14" x14ac:dyDescent="0.2">
      <c r="A168" s="28" t="s">
        <v>1315</v>
      </c>
      <c r="B168" s="13" t="s">
        <v>320</v>
      </c>
      <c r="C168" s="3" t="s">
        <v>0</v>
      </c>
      <c r="D168" s="13" t="s">
        <v>154</v>
      </c>
      <c r="E168" s="268"/>
      <c r="F168" s="268"/>
      <c r="G168" s="268"/>
      <c r="H168" s="268"/>
      <c r="I168" s="375">
        <v>27443.3</v>
      </c>
      <c r="J168" s="270"/>
      <c r="K168" s="375">
        <v>0</v>
      </c>
      <c r="L168" s="270"/>
      <c r="M168" s="375">
        <v>27443.3</v>
      </c>
      <c r="N168" s="267">
        <v>0</v>
      </c>
    </row>
    <row r="169" spans="1:14" x14ac:dyDescent="0.2">
      <c r="A169" s="28" t="s">
        <v>1316</v>
      </c>
      <c r="B169" s="13" t="s">
        <v>321</v>
      </c>
      <c r="C169" s="3" t="s">
        <v>0</v>
      </c>
      <c r="D169" s="13" t="s">
        <v>262</v>
      </c>
      <c r="E169" s="268"/>
      <c r="F169" s="268"/>
      <c r="G169" s="268"/>
      <c r="H169" s="268"/>
      <c r="I169" s="375">
        <v>79355.66</v>
      </c>
      <c r="J169" s="270"/>
      <c r="K169" s="375">
        <v>5228.75</v>
      </c>
      <c r="L169" s="270"/>
      <c r="M169" s="375">
        <v>74126.91</v>
      </c>
      <c r="N169" s="267">
        <v>0</v>
      </c>
    </row>
    <row r="170" spans="1:14" x14ac:dyDescent="0.2">
      <c r="A170" s="28" t="s">
        <v>1317</v>
      </c>
      <c r="B170" s="13" t="s">
        <v>322</v>
      </c>
      <c r="C170" s="3" t="s">
        <v>0</v>
      </c>
      <c r="D170" s="13" t="s">
        <v>264</v>
      </c>
      <c r="E170" s="268"/>
      <c r="F170" s="268"/>
      <c r="G170" s="268"/>
      <c r="H170" s="268"/>
      <c r="I170" s="375">
        <v>2211.41</v>
      </c>
      <c r="J170" s="270"/>
      <c r="K170" s="375">
        <v>0</v>
      </c>
      <c r="L170" s="270"/>
      <c r="M170" s="375">
        <v>2211.41</v>
      </c>
      <c r="N170" s="267">
        <v>0</v>
      </c>
    </row>
    <row r="171" spans="1:14" x14ac:dyDescent="0.2">
      <c r="A171" s="28" t="s">
        <v>1318</v>
      </c>
      <c r="B171" s="13" t="s">
        <v>323</v>
      </c>
      <c r="C171" s="3" t="s">
        <v>0</v>
      </c>
      <c r="D171" s="13" t="s">
        <v>266</v>
      </c>
      <c r="E171" s="268"/>
      <c r="F171" s="268"/>
      <c r="G171" s="268"/>
      <c r="H171" s="268"/>
      <c r="I171" s="375">
        <v>6348.41</v>
      </c>
      <c r="J171" s="270"/>
      <c r="K171" s="375">
        <v>504.94</v>
      </c>
      <c r="L171" s="270"/>
      <c r="M171" s="375">
        <v>5843.47</v>
      </c>
      <c r="N171" s="267">
        <v>0</v>
      </c>
    </row>
    <row r="172" spans="1:14" x14ac:dyDescent="0.2">
      <c r="A172" s="28" t="s">
        <v>1319</v>
      </c>
      <c r="B172" s="13" t="s">
        <v>324</v>
      </c>
      <c r="C172" s="3" t="s">
        <v>0</v>
      </c>
      <c r="D172" s="13" t="s">
        <v>268</v>
      </c>
      <c r="E172" s="268"/>
      <c r="F172" s="268"/>
      <c r="G172" s="268"/>
      <c r="H172" s="268"/>
      <c r="I172" s="375">
        <v>276.41000000000003</v>
      </c>
      <c r="J172" s="270"/>
      <c r="K172" s="375">
        <v>0</v>
      </c>
      <c r="L172" s="270"/>
      <c r="M172" s="375">
        <v>276.41000000000003</v>
      </c>
      <c r="N172" s="267">
        <v>0</v>
      </c>
    </row>
    <row r="173" spans="1:14" x14ac:dyDescent="0.2">
      <c r="A173" s="28" t="s">
        <v>1320</v>
      </c>
      <c r="B173" s="13" t="s">
        <v>325</v>
      </c>
      <c r="C173" s="3" t="s">
        <v>0</v>
      </c>
      <c r="D173" s="13" t="s">
        <v>270</v>
      </c>
      <c r="E173" s="268"/>
      <c r="F173" s="268"/>
      <c r="G173" s="268"/>
      <c r="H173" s="268"/>
      <c r="I173" s="375">
        <v>793.55</v>
      </c>
      <c r="J173" s="270"/>
      <c r="K173" s="375">
        <v>63.11</v>
      </c>
      <c r="L173" s="270"/>
      <c r="M173" s="375">
        <v>730.44</v>
      </c>
      <c r="N173" s="267">
        <v>0</v>
      </c>
    </row>
    <row r="174" spans="1:14" x14ac:dyDescent="0.2">
      <c r="A174" s="28" t="s">
        <v>1321</v>
      </c>
      <c r="B174" s="13" t="s">
        <v>326</v>
      </c>
      <c r="C174" s="3" t="s">
        <v>0</v>
      </c>
      <c r="D174" s="13" t="s">
        <v>272</v>
      </c>
      <c r="E174" s="268"/>
      <c r="F174" s="268"/>
      <c r="G174" s="268"/>
      <c r="H174" s="268"/>
      <c r="I174" s="375">
        <v>10049.06</v>
      </c>
      <c r="J174" s="270"/>
      <c r="K174" s="375">
        <v>0</v>
      </c>
      <c r="L174" s="270"/>
      <c r="M174" s="375">
        <v>10049.06</v>
      </c>
      <c r="N174" s="267">
        <v>0</v>
      </c>
    </row>
    <row r="175" spans="1:14" x14ac:dyDescent="0.2">
      <c r="A175" s="28" t="s">
        <v>1322</v>
      </c>
      <c r="B175" s="13" t="s">
        <v>327</v>
      </c>
      <c r="C175" s="3" t="s">
        <v>0</v>
      </c>
      <c r="D175" s="13" t="s">
        <v>274</v>
      </c>
      <c r="E175" s="268"/>
      <c r="F175" s="268"/>
      <c r="G175" s="268"/>
      <c r="H175" s="268"/>
      <c r="I175" s="375">
        <v>20235.650000000001</v>
      </c>
      <c r="J175" s="270"/>
      <c r="K175" s="375">
        <v>1609.49</v>
      </c>
      <c r="L175" s="270"/>
      <c r="M175" s="375">
        <v>18626.16</v>
      </c>
      <c r="N175" s="267">
        <v>0</v>
      </c>
    </row>
    <row r="176" spans="1:14" x14ac:dyDescent="0.2">
      <c r="A176" s="28" t="s">
        <v>1323</v>
      </c>
      <c r="B176" s="13" t="s">
        <v>328</v>
      </c>
      <c r="C176" s="3" t="s">
        <v>0</v>
      </c>
      <c r="D176" s="13" t="s">
        <v>329</v>
      </c>
      <c r="E176" s="268"/>
      <c r="F176" s="268"/>
      <c r="G176" s="268"/>
      <c r="H176" s="268"/>
      <c r="I176" s="375">
        <v>4635.59</v>
      </c>
      <c r="J176" s="270"/>
      <c r="K176" s="375">
        <v>0</v>
      </c>
      <c r="L176" s="270"/>
      <c r="M176" s="375">
        <v>4635.59</v>
      </c>
      <c r="N176" s="267">
        <v>0</v>
      </c>
    </row>
    <row r="177" spans="1:14" x14ac:dyDescent="0.2">
      <c r="A177" s="15" t="s">
        <v>0</v>
      </c>
      <c r="B177" s="16" t="s">
        <v>0</v>
      </c>
      <c r="C177" s="3" t="s">
        <v>0</v>
      </c>
      <c r="D177" s="16" t="s">
        <v>0</v>
      </c>
      <c r="E177" s="271"/>
      <c r="F177" s="271"/>
      <c r="G177" s="271"/>
      <c r="H177" s="271"/>
      <c r="I177" s="372"/>
      <c r="J177" s="271"/>
      <c r="K177" s="372"/>
      <c r="L177" s="271"/>
      <c r="M177" s="372"/>
      <c r="N177" s="267"/>
    </row>
    <row r="178" spans="1:14" x14ac:dyDescent="0.2">
      <c r="A178" s="9" t="s">
        <v>1324</v>
      </c>
      <c r="B178" s="10" t="s">
        <v>332</v>
      </c>
      <c r="C178" s="3" t="s">
        <v>0</v>
      </c>
      <c r="D178" s="10" t="s">
        <v>333</v>
      </c>
      <c r="E178" s="11"/>
      <c r="F178" s="11"/>
      <c r="G178" s="11"/>
      <c r="H178" s="11"/>
      <c r="I178" s="374">
        <v>2264.58</v>
      </c>
      <c r="J178" s="266"/>
      <c r="K178" s="374">
        <v>0</v>
      </c>
      <c r="L178" s="266"/>
      <c r="M178" s="374">
        <v>2264.58</v>
      </c>
      <c r="N178" s="267">
        <v>0</v>
      </c>
    </row>
    <row r="179" spans="1:14" x14ac:dyDescent="0.2">
      <c r="A179" s="9" t="s">
        <v>1325</v>
      </c>
      <c r="B179" s="10" t="s">
        <v>334</v>
      </c>
      <c r="C179" s="3" t="s">
        <v>0</v>
      </c>
      <c r="D179" s="10" t="s">
        <v>302</v>
      </c>
      <c r="E179" s="11"/>
      <c r="F179" s="11"/>
      <c r="G179" s="11"/>
      <c r="H179" s="11"/>
      <c r="I179" s="374">
        <v>2264.58</v>
      </c>
      <c r="J179" s="266"/>
      <c r="K179" s="374">
        <v>0</v>
      </c>
      <c r="L179" s="266"/>
      <c r="M179" s="374">
        <v>2264.58</v>
      </c>
      <c r="N179" s="267" t="s">
        <v>335</v>
      </c>
    </row>
    <row r="180" spans="1:14" x14ac:dyDescent="0.2">
      <c r="A180" s="28" t="s">
        <v>1326</v>
      </c>
      <c r="B180" s="13" t="s">
        <v>336</v>
      </c>
      <c r="C180" s="3" t="s">
        <v>0</v>
      </c>
      <c r="D180" s="13" t="s">
        <v>249</v>
      </c>
      <c r="E180" s="268"/>
      <c r="F180" s="268"/>
      <c r="G180" s="268"/>
      <c r="H180" s="268"/>
      <c r="I180" s="375">
        <v>1000</v>
      </c>
      <c r="J180" s="270"/>
      <c r="K180" s="375">
        <v>0</v>
      </c>
      <c r="L180" s="270"/>
      <c r="M180" s="375">
        <v>1000</v>
      </c>
      <c r="N180" s="267">
        <v>0</v>
      </c>
    </row>
    <row r="181" spans="1:14" x14ac:dyDescent="0.2">
      <c r="A181" s="28" t="s">
        <v>1327</v>
      </c>
      <c r="B181" s="13" t="s">
        <v>337</v>
      </c>
      <c r="C181" s="3" t="s">
        <v>0</v>
      </c>
      <c r="D181" s="13" t="s">
        <v>259</v>
      </c>
      <c r="E181" s="268"/>
      <c r="F181" s="268"/>
      <c r="G181" s="268"/>
      <c r="H181" s="268"/>
      <c r="I181" s="375">
        <v>836</v>
      </c>
      <c r="J181" s="270"/>
      <c r="K181" s="375">
        <v>0</v>
      </c>
      <c r="L181" s="270"/>
      <c r="M181" s="375">
        <v>836</v>
      </c>
      <c r="N181" s="267">
        <v>0</v>
      </c>
    </row>
    <row r="182" spans="1:14" x14ac:dyDescent="0.2">
      <c r="A182" s="28" t="s">
        <v>1328</v>
      </c>
      <c r="B182" s="13" t="s">
        <v>338</v>
      </c>
      <c r="C182" s="3" t="s">
        <v>0</v>
      </c>
      <c r="D182" s="13" t="s">
        <v>292</v>
      </c>
      <c r="E182" s="268"/>
      <c r="F182" s="268"/>
      <c r="G182" s="268"/>
      <c r="H182" s="268"/>
      <c r="I182" s="375">
        <v>428.58</v>
      </c>
      <c r="J182" s="270"/>
      <c r="K182" s="375">
        <v>0</v>
      </c>
      <c r="L182" s="270"/>
      <c r="M182" s="375">
        <v>428.58</v>
      </c>
      <c r="N182" s="267" t="e">
        <v>#N/A</v>
      </c>
    </row>
    <row r="183" spans="1:14" x14ac:dyDescent="0.2">
      <c r="A183" s="15" t="s">
        <v>0</v>
      </c>
      <c r="B183" s="16" t="s">
        <v>0</v>
      </c>
      <c r="C183" s="3" t="s">
        <v>0</v>
      </c>
      <c r="D183" s="16" t="s">
        <v>0</v>
      </c>
      <c r="E183" s="271"/>
      <c r="F183" s="271"/>
      <c r="G183" s="271"/>
      <c r="H183" s="271"/>
      <c r="I183" s="372"/>
      <c r="J183" s="271"/>
      <c r="K183" s="372"/>
      <c r="L183" s="271"/>
      <c r="M183" s="372"/>
      <c r="N183" s="267"/>
    </row>
    <row r="184" spans="1:14" x14ac:dyDescent="0.2">
      <c r="A184" s="9" t="s">
        <v>1329</v>
      </c>
      <c r="B184" s="10" t="s">
        <v>339</v>
      </c>
      <c r="C184" s="3" t="s">
        <v>0</v>
      </c>
      <c r="D184" s="10" t="s">
        <v>340</v>
      </c>
      <c r="E184" s="11"/>
      <c r="F184" s="11"/>
      <c r="G184" s="11"/>
      <c r="H184" s="11"/>
      <c r="I184" s="374">
        <v>70006.820000000007</v>
      </c>
      <c r="J184" s="266"/>
      <c r="K184" s="374">
        <v>0</v>
      </c>
      <c r="L184" s="266"/>
      <c r="M184" s="374">
        <v>70006.820000000007</v>
      </c>
      <c r="N184" s="267">
        <v>0</v>
      </c>
    </row>
    <row r="185" spans="1:14" x14ac:dyDescent="0.2">
      <c r="A185" s="9" t="s">
        <v>1330</v>
      </c>
      <c r="B185" s="10" t="s">
        <v>341</v>
      </c>
      <c r="C185" s="3" t="s">
        <v>0</v>
      </c>
      <c r="D185" s="10" t="s">
        <v>340</v>
      </c>
      <c r="E185" s="11"/>
      <c r="F185" s="11"/>
      <c r="G185" s="11"/>
      <c r="H185" s="11"/>
      <c r="I185" s="374">
        <v>70006.820000000007</v>
      </c>
      <c r="J185" s="266"/>
      <c r="K185" s="374">
        <v>0</v>
      </c>
      <c r="L185" s="266"/>
      <c r="M185" s="374">
        <v>70006.820000000007</v>
      </c>
      <c r="N185" s="267">
        <v>0</v>
      </c>
    </row>
    <row r="186" spans="1:14" x14ac:dyDescent="0.2">
      <c r="A186" s="9" t="s">
        <v>1331</v>
      </c>
      <c r="B186" s="10" t="s">
        <v>342</v>
      </c>
      <c r="C186" s="3" t="s">
        <v>0</v>
      </c>
      <c r="D186" s="10" t="s">
        <v>340</v>
      </c>
      <c r="E186" s="11"/>
      <c r="F186" s="11"/>
      <c r="G186" s="11"/>
      <c r="H186" s="11"/>
      <c r="I186" s="374">
        <v>70006.820000000007</v>
      </c>
      <c r="J186" s="266"/>
      <c r="K186" s="374">
        <v>0</v>
      </c>
      <c r="L186" s="266"/>
      <c r="M186" s="377">
        <v>70006.820000000007</v>
      </c>
      <c r="N186" s="267">
        <v>0</v>
      </c>
    </row>
    <row r="187" spans="1:14" x14ac:dyDescent="0.2">
      <c r="A187" s="28" t="s">
        <v>1332</v>
      </c>
      <c r="B187" s="13" t="s">
        <v>343</v>
      </c>
      <c r="C187" s="3" t="s">
        <v>0</v>
      </c>
      <c r="D187" s="13" t="s">
        <v>344</v>
      </c>
      <c r="E187" s="268"/>
      <c r="F187" s="268"/>
      <c r="G187" s="268"/>
      <c r="H187" s="268"/>
      <c r="I187" s="375">
        <v>6803.39</v>
      </c>
      <c r="J187" s="270"/>
      <c r="K187" s="375">
        <v>0</v>
      </c>
      <c r="L187" s="270"/>
      <c r="M187" s="375">
        <v>6803.39</v>
      </c>
      <c r="N187" s="267" t="s">
        <v>345</v>
      </c>
    </row>
    <row r="188" spans="1:14" x14ac:dyDescent="0.2">
      <c r="A188" s="28" t="s">
        <v>1333</v>
      </c>
      <c r="B188" s="13" t="s">
        <v>372</v>
      </c>
      <c r="C188" s="3" t="s">
        <v>0</v>
      </c>
      <c r="D188" s="13" t="s">
        <v>373</v>
      </c>
      <c r="E188" s="268"/>
      <c r="F188" s="268"/>
      <c r="G188" s="268"/>
      <c r="H188" s="268"/>
      <c r="I188" s="375">
        <v>18755.75</v>
      </c>
      <c r="J188" s="270"/>
      <c r="K188" s="375">
        <v>0</v>
      </c>
      <c r="L188" s="270"/>
      <c r="M188" s="375">
        <v>18755.75</v>
      </c>
      <c r="N188" s="267" t="s">
        <v>354</v>
      </c>
    </row>
    <row r="189" spans="1:14" x14ac:dyDescent="0.2">
      <c r="A189" s="28" t="s">
        <v>1334</v>
      </c>
      <c r="B189" s="13" t="s">
        <v>346</v>
      </c>
      <c r="C189" s="3" t="s">
        <v>0</v>
      </c>
      <c r="D189" s="13" t="s">
        <v>347</v>
      </c>
      <c r="E189" s="268"/>
      <c r="F189" s="268"/>
      <c r="G189" s="268"/>
      <c r="H189" s="268"/>
      <c r="I189" s="375">
        <v>1335.89</v>
      </c>
      <c r="J189" s="270"/>
      <c r="K189" s="375">
        <v>0</v>
      </c>
      <c r="L189" s="270"/>
      <c r="M189" s="375">
        <v>1335.89</v>
      </c>
      <c r="N189" s="267" t="s">
        <v>351</v>
      </c>
    </row>
    <row r="190" spans="1:14" x14ac:dyDescent="0.2">
      <c r="A190" s="28" t="s">
        <v>1542</v>
      </c>
      <c r="B190" s="13" t="s">
        <v>349</v>
      </c>
      <c r="C190" s="3" t="s">
        <v>0</v>
      </c>
      <c r="D190" s="13" t="s">
        <v>350</v>
      </c>
      <c r="E190" s="268"/>
      <c r="F190" s="268"/>
      <c r="G190" s="268"/>
      <c r="H190" s="268"/>
      <c r="I190" s="375">
        <v>451.28</v>
      </c>
      <c r="J190" s="270"/>
      <c r="K190" s="375">
        <v>0</v>
      </c>
      <c r="L190" s="270"/>
      <c r="M190" s="375">
        <v>451.28</v>
      </c>
      <c r="N190" s="267" t="s">
        <v>351</v>
      </c>
    </row>
    <row r="191" spans="1:14" x14ac:dyDescent="0.2">
      <c r="A191" s="28" t="s">
        <v>1335</v>
      </c>
      <c r="B191" s="13" t="s">
        <v>352</v>
      </c>
      <c r="C191" s="3" t="s">
        <v>0</v>
      </c>
      <c r="D191" s="13" t="s">
        <v>353</v>
      </c>
      <c r="E191" s="268"/>
      <c r="F191" s="268"/>
      <c r="G191" s="268"/>
      <c r="H191" s="268"/>
      <c r="I191" s="375">
        <v>27251.25</v>
      </c>
      <c r="J191" s="270"/>
      <c r="K191" s="375">
        <v>0</v>
      </c>
      <c r="L191" s="270"/>
      <c r="M191" s="375">
        <v>27251.25</v>
      </c>
      <c r="N191" s="267" t="s">
        <v>354</v>
      </c>
    </row>
    <row r="192" spans="1:14" x14ac:dyDescent="0.2">
      <c r="A192" s="28" t="s">
        <v>1336</v>
      </c>
      <c r="B192" s="13" t="s">
        <v>357</v>
      </c>
      <c r="C192" s="3" t="s">
        <v>0</v>
      </c>
      <c r="D192" s="13" t="s">
        <v>358</v>
      </c>
      <c r="E192" s="268"/>
      <c r="F192" s="268"/>
      <c r="G192" s="268"/>
      <c r="H192" s="268"/>
      <c r="I192" s="375">
        <v>2601</v>
      </c>
      <c r="J192" s="270"/>
      <c r="K192" s="375">
        <v>0</v>
      </c>
      <c r="L192" s="270"/>
      <c r="M192" s="375">
        <v>2601</v>
      </c>
      <c r="N192" s="267" t="s">
        <v>359</v>
      </c>
    </row>
    <row r="193" spans="1:14" x14ac:dyDescent="0.2">
      <c r="A193" s="28" t="s">
        <v>1337</v>
      </c>
      <c r="B193" s="13" t="s">
        <v>360</v>
      </c>
      <c r="C193" s="3" t="s">
        <v>0</v>
      </c>
      <c r="D193" s="13" t="s">
        <v>361</v>
      </c>
      <c r="E193" s="268"/>
      <c r="F193" s="268"/>
      <c r="G193" s="268"/>
      <c r="H193" s="268"/>
      <c r="I193" s="375">
        <v>11440.11</v>
      </c>
      <c r="J193" s="270"/>
      <c r="K193" s="375">
        <v>0</v>
      </c>
      <c r="L193" s="270"/>
      <c r="M193" s="375">
        <v>11440.11</v>
      </c>
      <c r="N193" s="267" t="s">
        <v>362</v>
      </c>
    </row>
    <row r="194" spans="1:14" x14ac:dyDescent="0.2">
      <c r="A194" s="28" t="s">
        <v>1338</v>
      </c>
      <c r="B194" s="13" t="s">
        <v>363</v>
      </c>
      <c r="C194" s="3" t="s">
        <v>0</v>
      </c>
      <c r="D194" s="13" t="s">
        <v>364</v>
      </c>
      <c r="E194" s="268"/>
      <c r="F194" s="268"/>
      <c r="G194" s="268"/>
      <c r="H194" s="268"/>
      <c r="I194" s="375">
        <v>1368.15</v>
      </c>
      <c r="J194" s="270"/>
      <c r="K194" s="375">
        <v>0</v>
      </c>
      <c r="L194" s="270"/>
      <c r="M194" s="375">
        <v>1368.15</v>
      </c>
      <c r="N194" s="267" t="s">
        <v>348</v>
      </c>
    </row>
    <row r="195" spans="1:14" x14ac:dyDescent="0.2">
      <c r="A195" s="15" t="s">
        <v>0</v>
      </c>
      <c r="B195" s="16" t="s">
        <v>0</v>
      </c>
      <c r="C195" s="3" t="s">
        <v>0</v>
      </c>
      <c r="D195" s="16" t="s">
        <v>0</v>
      </c>
      <c r="E195" s="271"/>
      <c r="F195" s="271"/>
      <c r="G195" s="271"/>
      <c r="H195" s="271"/>
      <c r="I195" s="372"/>
      <c r="J195" s="271"/>
      <c r="K195" s="372"/>
      <c r="L195" s="271"/>
      <c r="M195" s="372"/>
      <c r="N195" s="267"/>
    </row>
    <row r="196" spans="1:14" x14ac:dyDescent="0.2">
      <c r="A196" s="9" t="s">
        <v>1339</v>
      </c>
      <c r="B196" s="10" t="s">
        <v>381</v>
      </c>
      <c r="C196" s="3" t="s">
        <v>0</v>
      </c>
      <c r="D196" s="10" t="s">
        <v>382</v>
      </c>
      <c r="E196" s="11"/>
      <c r="F196" s="11"/>
      <c r="G196" s="11"/>
      <c r="H196" s="11"/>
      <c r="I196" s="374">
        <v>76592.399999999994</v>
      </c>
      <c r="J196" s="266"/>
      <c r="K196" s="374">
        <v>2981.28</v>
      </c>
      <c r="L196" s="266"/>
      <c r="M196" s="374">
        <v>73611.12</v>
      </c>
      <c r="N196" s="267">
        <v>0</v>
      </c>
    </row>
    <row r="197" spans="1:14" x14ac:dyDescent="0.2">
      <c r="A197" s="9" t="s">
        <v>1340</v>
      </c>
      <c r="B197" s="10" t="s">
        <v>383</v>
      </c>
      <c r="C197" s="3" t="s">
        <v>0</v>
      </c>
      <c r="D197" s="10" t="s">
        <v>382</v>
      </c>
      <c r="E197" s="11"/>
      <c r="F197" s="11"/>
      <c r="G197" s="11"/>
      <c r="H197" s="11"/>
      <c r="I197" s="374">
        <v>76592.399999999994</v>
      </c>
      <c r="J197" s="266"/>
      <c r="K197" s="374">
        <v>2981.28</v>
      </c>
      <c r="L197" s="266"/>
      <c r="M197" s="377">
        <v>73611.12</v>
      </c>
      <c r="N197" s="267">
        <v>0</v>
      </c>
    </row>
    <row r="198" spans="1:14" x14ac:dyDescent="0.2">
      <c r="A198" s="9" t="s">
        <v>1341</v>
      </c>
      <c r="B198" s="10" t="s">
        <v>384</v>
      </c>
      <c r="C198" s="3" t="s">
        <v>0</v>
      </c>
      <c r="D198" s="10" t="s">
        <v>382</v>
      </c>
      <c r="E198" s="11"/>
      <c r="F198" s="11"/>
      <c r="G198" s="11"/>
      <c r="H198" s="11"/>
      <c r="I198" s="374">
        <v>76592.399999999994</v>
      </c>
      <c r="J198" s="266"/>
      <c r="K198" s="374">
        <v>2981.28</v>
      </c>
      <c r="L198" s="266"/>
      <c r="M198" s="374">
        <v>73611.12</v>
      </c>
      <c r="N198" s="267">
        <v>0</v>
      </c>
    </row>
    <row r="199" spans="1:14" x14ac:dyDescent="0.2">
      <c r="A199" s="9" t="s">
        <v>1342</v>
      </c>
      <c r="B199" s="10" t="s">
        <v>385</v>
      </c>
      <c r="C199" s="3" t="s">
        <v>0</v>
      </c>
      <c r="D199" s="10" t="s">
        <v>386</v>
      </c>
      <c r="E199" s="11"/>
      <c r="F199" s="11"/>
      <c r="G199" s="11"/>
      <c r="H199" s="11"/>
      <c r="I199" s="374">
        <v>4421.87</v>
      </c>
      <c r="J199" s="266"/>
      <c r="K199" s="374">
        <v>0</v>
      </c>
      <c r="L199" s="266"/>
      <c r="M199" s="374">
        <v>4421.87</v>
      </c>
      <c r="N199" s="267">
        <v>0</v>
      </c>
    </row>
    <row r="200" spans="1:14" x14ac:dyDescent="0.2">
      <c r="A200" s="28" t="s">
        <v>1344</v>
      </c>
      <c r="B200" s="13" t="s">
        <v>390</v>
      </c>
      <c r="C200" s="3" t="s">
        <v>0</v>
      </c>
      <c r="D200" s="13" t="s">
        <v>391</v>
      </c>
      <c r="E200" s="268"/>
      <c r="F200" s="268"/>
      <c r="G200" s="268"/>
      <c r="H200" s="268"/>
      <c r="I200" s="375">
        <v>757.18</v>
      </c>
      <c r="J200" s="270"/>
      <c r="K200" s="375">
        <v>0</v>
      </c>
      <c r="L200" s="270"/>
      <c r="M200" s="375">
        <v>757.18</v>
      </c>
      <c r="N200" s="267" t="s">
        <v>392</v>
      </c>
    </row>
    <row r="201" spans="1:14" x14ac:dyDescent="0.2">
      <c r="A201" s="28" t="s">
        <v>1345</v>
      </c>
      <c r="B201" s="13" t="s">
        <v>393</v>
      </c>
      <c r="C201" s="3" t="s">
        <v>0</v>
      </c>
      <c r="D201" s="13" t="s">
        <v>394</v>
      </c>
      <c r="E201" s="268"/>
      <c r="F201" s="268"/>
      <c r="G201" s="268"/>
      <c r="H201" s="268"/>
      <c r="I201" s="375">
        <v>3664.69</v>
      </c>
      <c r="J201" s="270"/>
      <c r="K201" s="375">
        <v>0</v>
      </c>
      <c r="L201" s="270"/>
      <c r="M201" s="375">
        <v>3664.69</v>
      </c>
      <c r="N201" s="267" t="s">
        <v>395</v>
      </c>
    </row>
    <row r="202" spans="1:14" x14ac:dyDescent="0.2">
      <c r="A202" s="15" t="s">
        <v>0</v>
      </c>
      <c r="B202" s="16" t="s">
        <v>0</v>
      </c>
      <c r="C202" s="3" t="s">
        <v>0</v>
      </c>
      <c r="D202" s="16" t="s">
        <v>0</v>
      </c>
      <c r="E202" s="271"/>
      <c r="F202" s="271"/>
      <c r="G202" s="271"/>
      <c r="H202" s="271"/>
      <c r="I202" s="372"/>
      <c r="J202" s="271"/>
      <c r="K202" s="372"/>
      <c r="L202" s="271"/>
      <c r="M202" s="372"/>
      <c r="N202" s="267"/>
    </row>
    <row r="203" spans="1:14" x14ac:dyDescent="0.2">
      <c r="A203" s="9" t="s">
        <v>1543</v>
      </c>
      <c r="B203" s="10" t="s">
        <v>396</v>
      </c>
      <c r="C203" s="3" t="s">
        <v>0</v>
      </c>
      <c r="D203" s="10" t="s">
        <v>397</v>
      </c>
      <c r="E203" s="11"/>
      <c r="F203" s="11"/>
      <c r="G203" s="11"/>
      <c r="H203" s="11"/>
      <c r="I203" s="374">
        <v>2698.5</v>
      </c>
      <c r="J203" s="266"/>
      <c r="K203" s="374">
        <v>0</v>
      </c>
      <c r="L203" s="266"/>
      <c r="M203" s="374">
        <v>2698.5</v>
      </c>
      <c r="N203" s="267" t="s">
        <v>398</v>
      </c>
    </row>
    <row r="204" spans="1:14" x14ac:dyDescent="0.2">
      <c r="A204" s="28" t="s">
        <v>1544</v>
      </c>
      <c r="B204" s="13" t="s">
        <v>1545</v>
      </c>
      <c r="C204" s="3" t="s">
        <v>0</v>
      </c>
      <c r="D204" s="13" t="s">
        <v>1546</v>
      </c>
      <c r="E204" s="268"/>
      <c r="F204" s="268"/>
      <c r="G204" s="268"/>
      <c r="H204" s="268"/>
      <c r="I204" s="375">
        <v>2698.5</v>
      </c>
      <c r="J204" s="270"/>
      <c r="K204" s="375">
        <v>0</v>
      </c>
      <c r="L204" s="270"/>
      <c r="M204" s="375">
        <v>2698.5</v>
      </c>
      <c r="N204" s="267" t="e">
        <v>#N/A</v>
      </c>
    </row>
    <row r="205" spans="1:14" x14ac:dyDescent="0.2">
      <c r="A205" s="15" t="s">
        <v>0</v>
      </c>
      <c r="B205" s="16" t="s">
        <v>0</v>
      </c>
      <c r="C205" s="3" t="s">
        <v>0</v>
      </c>
      <c r="D205" s="16" t="s">
        <v>0</v>
      </c>
      <c r="E205" s="271"/>
      <c r="F205" s="271"/>
      <c r="G205" s="271"/>
      <c r="H205" s="271"/>
      <c r="I205" s="372"/>
      <c r="J205" s="271"/>
      <c r="K205" s="372"/>
      <c r="L205" s="271"/>
      <c r="M205" s="372"/>
      <c r="N205" s="267"/>
    </row>
    <row r="206" spans="1:14" x14ac:dyDescent="0.2">
      <c r="A206" s="9" t="s">
        <v>1346</v>
      </c>
      <c r="B206" s="10" t="s">
        <v>401</v>
      </c>
      <c r="C206" s="3" t="s">
        <v>0</v>
      </c>
      <c r="D206" s="10" t="s">
        <v>402</v>
      </c>
      <c r="E206" s="11"/>
      <c r="F206" s="11"/>
      <c r="G206" s="11"/>
      <c r="H206" s="11"/>
      <c r="I206" s="374">
        <v>2864.15</v>
      </c>
      <c r="J206" s="266"/>
      <c r="K206" s="374">
        <v>0</v>
      </c>
      <c r="L206" s="266"/>
      <c r="M206" s="374">
        <v>2864.15</v>
      </c>
      <c r="N206" s="267" t="s">
        <v>403</v>
      </c>
    </row>
    <row r="207" spans="1:14" x14ac:dyDescent="0.2">
      <c r="A207" s="28" t="s">
        <v>1347</v>
      </c>
      <c r="B207" s="13" t="s">
        <v>404</v>
      </c>
      <c r="C207" s="3" t="s">
        <v>0</v>
      </c>
      <c r="D207" s="13" t="s">
        <v>405</v>
      </c>
      <c r="E207" s="268"/>
      <c r="F207" s="268"/>
      <c r="G207" s="268"/>
      <c r="H207" s="268"/>
      <c r="I207" s="375">
        <v>1451.55</v>
      </c>
      <c r="J207" s="270"/>
      <c r="K207" s="375">
        <v>0</v>
      </c>
      <c r="L207" s="270"/>
      <c r="M207" s="375">
        <v>1451.55</v>
      </c>
      <c r="N207" s="267" t="e">
        <v>#N/A</v>
      </c>
    </row>
    <row r="208" spans="1:14" x14ac:dyDescent="0.2">
      <c r="A208" s="28" t="s">
        <v>1547</v>
      </c>
      <c r="B208" s="13" t="s">
        <v>406</v>
      </c>
      <c r="C208" s="3" t="s">
        <v>0</v>
      </c>
      <c r="D208" s="13" t="s">
        <v>407</v>
      </c>
      <c r="E208" s="268"/>
      <c r="F208" s="268"/>
      <c r="G208" s="268"/>
      <c r="H208" s="268"/>
      <c r="I208" s="375">
        <v>422.1</v>
      </c>
      <c r="J208" s="270"/>
      <c r="K208" s="375">
        <v>0</v>
      </c>
      <c r="L208" s="270"/>
      <c r="M208" s="375">
        <v>422.1</v>
      </c>
      <c r="N208" s="267" t="e">
        <v>#N/A</v>
      </c>
    </row>
    <row r="209" spans="1:14" x14ac:dyDescent="0.2">
      <c r="A209" s="28" t="s">
        <v>1548</v>
      </c>
      <c r="B209" s="13" t="s">
        <v>408</v>
      </c>
      <c r="C209" s="3" t="s">
        <v>0</v>
      </c>
      <c r="D209" s="13" t="s">
        <v>409</v>
      </c>
      <c r="E209" s="268"/>
      <c r="F209" s="268"/>
      <c r="G209" s="268"/>
      <c r="H209" s="268"/>
      <c r="I209" s="375">
        <v>990.5</v>
      </c>
      <c r="J209" s="270"/>
      <c r="K209" s="375">
        <v>0</v>
      </c>
      <c r="L209" s="270"/>
      <c r="M209" s="375">
        <v>990.5</v>
      </c>
      <c r="N209" s="267" t="e">
        <v>#N/A</v>
      </c>
    </row>
    <row r="210" spans="1:14" x14ac:dyDescent="0.2">
      <c r="A210" s="15" t="s">
        <v>0</v>
      </c>
      <c r="B210" s="16" t="s">
        <v>0</v>
      </c>
      <c r="C210" s="3" t="s">
        <v>0</v>
      </c>
      <c r="D210" s="16" t="s">
        <v>0</v>
      </c>
      <c r="E210" s="271"/>
      <c r="F210" s="271"/>
      <c r="G210" s="271"/>
      <c r="H210" s="271"/>
      <c r="I210" s="372"/>
      <c r="J210" s="271"/>
      <c r="K210" s="372"/>
      <c r="L210" s="271"/>
      <c r="M210" s="372"/>
      <c r="N210" s="267"/>
    </row>
    <row r="211" spans="1:14" x14ac:dyDescent="0.2">
      <c r="A211" s="9" t="s">
        <v>1348</v>
      </c>
      <c r="B211" s="10" t="s">
        <v>410</v>
      </c>
      <c r="C211" s="3" t="s">
        <v>0</v>
      </c>
      <c r="D211" s="10" t="s">
        <v>411</v>
      </c>
      <c r="E211" s="11"/>
      <c r="F211" s="11"/>
      <c r="G211" s="11"/>
      <c r="H211" s="11"/>
      <c r="I211" s="374">
        <v>2855.53</v>
      </c>
      <c r="J211" s="266"/>
      <c r="K211" s="374">
        <v>0</v>
      </c>
      <c r="L211" s="266"/>
      <c r="M211" s="374">
        <v>2855.53</v>
      </c>
      <c r="N211" s="267" t="s">
        <v>412</v>
      </c>
    </row>
    <row r="212" spans="1:14" x14ac:dyDescent="0.2">
      <c r="A212" s="28" t="s">
        <v>1354</v>
      </c>
      <c r="B212" s="13" t="s">
        <v>1355</v>
      </c>
      <c r="C212" s="3" t="s">
        <v>0</v>
      </c>
      <c r="D212" s="13" t="s">
        <v>1356</v>
      </c>
      <c r="E212" s="268"/>
      <c r="F212" s="268"/>
      <c r="G212" s="268"/>
      <c r="H212" s="268"/>
      <c r="I212" s="375">
        <v>2855.53</v>
      </c>
      <c r="J212" s="270"/>
      <c r="K212" s="375">
        <v>0</v>
      </c>
      <c r="L212" s="270"/>
      <c r="M212" s="375">
        <v>2855.53</v>
      </c>
      <c r="N212" s="267" t="e">
        <v>#N/A</v>
      </c>
    </row>
    <row r="213" spans="1:14" x14ac:dyDescent="0.2">
      <c r="A213" s="15" t="s">
        <v>0</v>
      </c>
      <c r="B213" s="16" t="s">
        <v>0</v>
      </c>
      <c r="C213" s="3" t="s">
        <v>0</v>
      </c>
      <c r="D213" s="16" t="s">
        <v>0</v>
      </c>
      <c r="E213" s="271"/>
      <c r="F213" s="271"/>
      <c r="G213" s="271"/>
      <c r="H213" s="271"/>
      <c r="I213" s="372"/>
      <c r="J213" s="271"/>
      <c r="K213" s="372"/>
      <c r="L213" s="271"/>
      <c r="M213" s="372"/>
      <c r="N213" s="267"/>
    </row>
    <row r="214" spans="1:14" x14ac:dyDescent="0.2">
      <c r="A214" s="9" t="s">
        <v>1357</v>
      </c>
      <c r="B214" s="10" t="s">
        <v>417</v>
      </c>
      <c r="C214" s="3" t="s">
        <v>0</v>
      </c>
      <c r="D214" s="10" t="s">
        <v>418</v>
      </c>
      <c r="E214" s="11"/>
      <c r="F214" s="11"/>
      <c r="G214" s="11"/>
      <c r="H214" s="11"/>
      <c r="I214" s="374">
        <v>43438.59</v>
      </c>
      <c r="J214" s="266"/>
      <c r="K214" s="374">
        <v>2981.28</v>
      </c>
      <c r="L214" s="266"/>
      <c r="M214" s="374">
        <v>40457.31</v>
      </c>
      <c r="N214" s="267" t="s">
        <v>421</v>
      </c>
    </row>
    <row r="215" spans="1:14" x14ac:dyDescent="0.2">
      <c r="A215" s="28" t="s">
        <v>1358</v>
      </c>
      <c r="B215" s="13" t="s">
        <v>419</v>
      </c>
      <c r="C215" s="3" t="s">
        <v>0</v>
      </c>
      <c r="D215" s="13" t="s">
        <v>420</v>
      </c>
      <c r="E215" s="268"/>
      <c r="F215" s="268"/>
      <c r="G215" s="268"/>
      <c r="H215" s="268"/>
      <c r="I215" s="375">
        <v>680.9</v>
      </c>
      <c r="J215" s="270"/>
      <c r="K215" s="375">
        <v>0</v>
      </c>
      <c r="L215" s="270"/>
      <c r="M215" s="375">
        <v>680.9</v>
      </c>
      <c r="N215" s="267">
        <v>0</v>
      </c>
    </row>
    <row r="216" spans="1:14" x14ac:dyDescent="0.2">
      <c r="A216" s="28" t="s">
        <v>1359</v>
      </c>
      <c r="B216" s="13" t="s">
        <v>422</v>
      </c>
      <c r="C216" s="3" t="s">
        <v>0</v>
      </c>
      <c r="D216" s="13" t="s">
        <v>423</v>
      </c>
      <c r="E216" s="268"/>
      <c r="F216" s="268"/>
      <c r="G216" s="268"/>
      <c r="H216" s="268"/>
      <c r="I216" s="375">
        <v>27775.439999999999</v>
      </c>
      <c r="J216" s="270"/>
      <c r="K216" s="375">
        <v>2981.28</v>
      </c>
      <c r="L216" s="270"/>
      <c r="M216" s="375">
        <v>24794.16</v>
      </c>
      <c r="N216" s="267">
        <v>0</v>
      </c>
    </row>
    <row r="217" spans="1:14" x14ac:dyDescent="0.2">
      <c r="A217" s="28" t="s">
        <v>1363</v>
      </c>
      <c r="B217" s="13" t="s">
        <v>424</v>
      </c>
      <c r="C217" s="3" t="s">
        <v>0</v>
      </c>
      <c r="D217" s="13" t="s">
        <v>425</v>
      </c>
      <c r="E217" s="268"/>
      <c r="F217" s="268"/>
      <c r="G217" s="268"/>
      <c r="H217" s="268"/>
      <c r="I217" s="375">
        <v>9055.85</v>
      </c>
      <c r="J217" s="270"/>
      <c r="K217" s="375">
        <v>0</v>
      </c>
      <c r="L217" s="270"/>
      <c r="M217" s="375">
        <v>9055.85</v>
      </c>
      <c r="N217" s="267">
        <v>0</v>
      </c>
    </row>
    <row r="218" spans="1:14" x14ac:dyDescent="0.2">
      <c r="A218" s="28" t="s">
        <v>1364</v>
      </c>
      <c r="B218" s="13" t="s">
        <v>426</v>
      </c>
      <c r="C218" s="3" t="s">
        <v>0</v>
      </c>
      <c r="D218" s="13" t="s">
        <v>427</v>
      </c>
      <c r="E218" s="268"/>
      <c r="F218" s="268"/>
      <c r="G218" s="268"/>
      <c r="H218" s="268"/>
      <c r="I218" s="375">
        <v>4522.92</v>
      </c>
      <c r="J218" s="270"/>
      <c r="K218" s="375">
        <v>0</v>
      </c>
      <c r="L218" s="270"/>
      <c r="M218" s="375">
        <v>4522.92</v>
      </c>
      <c r="N218" s="267">
        <v>0</v>
      </c>
    </row>
    <row r="219" spans="1:14" x14ac:dyDescent="0.2">
      <c r="A219" s="28" t="s">
        <v>1365</v>
      </c>
      <c r="B219" s="13" t="s">
        <v>428</v>
      </c>
      <c r="C219" s="3" t="s">
        <v>0</v>
      </c>
      <c r="D219" s="13" t="s">
        <v>429</v>
      </c>
      <c r="E219" s="268"/>
      <c r="F219" s="268"/>
      <c r="G219" s="268"/>
      <c r="H219" s="268"/>
      <c r="I219" s="375">
        <v>1403.48</v>
      </c>
      <c r="J219" s="270"/>
      <c r="K219" s="375">
        <v>0</v>
      </c>
      <c r="L219" s="270"/>
      <c r="M219" s="375">
        <v>1403.48</v>
      </c>
      <c r="N219" s="267">
        <v>0</v>
      </c>
    </row>
    <row r="220" spans="1:14" x14ac:dyDescent="0.2">
      <c r="A220" s="15" t="s">
        <v>0</v>
      </c>
      <c r="B220" s="16" t="s">
        <v>0</v>
      </c>
      <c r="C220" s="3" t="s">
        <v>0</v>
      </c>
      <c r="D220" s="16" t="s">
        <v>0</v>
      </c>
      <c r="E220" s="271"/>
      <c r="F220" s="271"/>
      <c r="G220" s="271"/>
      <c r="H220" s="271"/>
      <c r="I220" s="372"/>
      <c r="J220" s="271"/>
      <c r="K220" s="372"/>
      <c r="L220" s="271"/>
      <c r="M220" s="372"/>
      <c r="N220" s="267"/>
    </row>
    <row r="221" spans="1:14" x14ac:dyDescent="0.2">
      <c r="A221" s="9" t="s">
        <v>1367</v>
      </c>
      <c r="B221" s="10" t="s">
        <v>434</v>
      </c>
      <c r="C221" s="3" t="s">
        <v>0</v>
      </c>
      <c r="D221" s="10" t="s">
        <v>435</v>
      </c>
      <c r="E221" s="11"/>
      <c r="F221" s="11"/>
      <c r="G221" s="11"/>
      <c r="H221" s="11"/>
      <c r="I221" s="374">
        <v>7166.55</v>
      </c>
      <c r="J221" s="266"/>
      <c r="K221" s="374">
        <v>0</v>
      </c>
      <c r="L221" s="266"/>
      <c r="M221" s="374">
        <v>7166.55</v>
      </c>
      <c r="N221" s="267" t="s">
        <v>436</v>
      </c>
    </row>
    <row r="222" spans="1:14" x14ac:dyDescent="0.2">
      <c r="A222" s="28" t="s">
        <v>1373</v>
      </c>
      <c r="B222" s="13" t="s">
        <v>1374</v>
      </c>
      <c r="C222" s="3" t="s">
        <v>0</v>
      </c>
      <c r="D222" s="13" t="s">
        <v>1375</v>
      </c>
      <c r="E222" s="268"/>
      <c r="F222" s="268"/>
      <c r="G222" s="268"/>
      <c r="H222" s="268"/>
      <c r="I222" s="375">
        <v>684.28</v>
      </c>
      <c r="J222" s="270"/>
      <c r="K222" s="375">
        <v>0</v>
      </c>
      <c r="L222" s="270"/>
      <c r="M222" s="375">
        <v>684.28</v>
      </c>
      <c r="N222" s="267" t="e">
        <v>#N/A</v>
      </c>
    </row>
    <row r="223" spans="1:14" x14ac:dyDescent="0.2">
      <c r="A223" s="28" t="s">
        <v>1376</v>
      </c>
      <c r="B223" s="13" t="s">
        <v>441</v>
      </c>
      <c r="C223" s="3" t="s">
        <v>0</v>
      </c>
      <c r="D223" s="13" t="s">
        <v>442</v>
      </c>
      <c r="E223" s="268"/>
      <c r="F223" s="268"/>
      <c r="G223" s="268"/>
      <c r="H223" s="268"/>
      <c r="I223" s="375">
        <v>9.0399999999999991</v>
      </c>
      <c r="J223" s="270"/>
      <c r="K223" s="375">
        <v>0</v>
      </c>
      <c r="L223" s="270"/>
      <c r="M223" s="375">
        <v>9.0399999999999991</v>
      </c>
      <c r="N223" s="267" t="e">
        <v>#N/A</v>
      </c>
    </row>
    <row r="224" spans="1:14" x14ac:dyDescent="0.2">
      <c r="A224" s="28" t="s">
        <v>1377</v>
      </c>
      <c r="B224" s="13" t="s">
        <v>443</v>
      </c>
      <c r="C224" s="3" t="s">
        <v>0</v>
      </c>
      <c r="D224" s="13" t="s">
        <v>444</v>
      </c>
      <c r="E224" s="268"/>
      <c r="F224" s="268"/>
      <c r="G224" s="268"/>
      <c r="H224" s="268"/>
      <c r="I224" s="375">
        <v>786.08</v>
      </c>
      <c r="J224" s="270"/>
      <c r="K224" s="375">
        <v>0</v>
      </c>
      <c r="L224" s="270"/>
      <c r="M224" s="375">
        <v>786.08</v>
      </c>
      <c r="N224" s="267" t="e">
        <v>#N/A</v>
      </c>
    </row>
    <row r="225" spans="1:14" x14ac:dyDescent="0.2">
      <c r="A225" s="28" t="s">
        <v>1549</v>
      </c>
      <c r="B225" s="13" t="s">
        <v>445</v>
      </c>
      <c r="C225" s="3" t="s">
        <v>0</v>
      </c>
      <c r="D225" s="13" t="s">
        <v>446</v>
      </c>
      <c r="E225" s="268"/>
      <c r="F225" s="268"/>
      <c r="G225" s="268"/>
      <c r="H225" s="268"/>
      <c r="I225" s="375">
        <v>221</v>
      </c>
      <c r="J225" s="270"/>
      <c r="K225" s="375">
        <v>0</v>
      </c>
      <c r="L225" s="270"/>
      <c r="M225" s="375">
        <v>221</v>
      </c>
      <c r="N225" s="267" t="e">
        <v>#N/A</v>
      </c>
    </row>
    <row r="226" spans="1:14" x14ac:dyDescent="0.2">
      <c r="A226" s="28" t="s">
        <v>1378</v>
      </c>
      <c r="B226" s="13" t="s">
        <v>1379</v>
      </c>
      <c r="C226" s="3" t="s">
        <v>0</v>
      </c>
      <c r="D226" s="13" t="s">
        <v>1380</v>
      </c>
      <c r="E226" s="268"/>
      <c r="F226" s="268"/>
      <c r="G226" s="268"/>
      <c r="H226" s="268"/>
      <c r="I226" s="375">
        <v>51.67</v>
      </c>
      <c r="J226" s="270"/>
      <c r="K226" s="375">
        <v>0</v>
      </c>
      <c r="L226" s="270"/>
      <c r="M226" s="375">
        <v>51.67</v>
      </c>
      <c r="N226" s="267" t="e">
        <v>#N/A</v>
      </c>
    </row>
    <row r="227" spans="1:14" x14ac:dyDescent="0.2">
      <c r="A227" s="28" t="s">
        <v>1381</v>
      </c>
      <c r="B227" s="13" t="s">
        <v>449</v>
      </c>
      <c r="C227" s="3" t="s">
        <v>0</v>
      </c>
      <c r="D227" s="13" t="s">
        <v>450</v>
      </c>
      <c r="E227" s="268"/>
      <c r="F227" s="268"/>
      <c r="G227" s="268"/>
      <c r="H227" s="268"/>
      <c r="I227" s="375">
        <v>3914.48</v>
      </c>
      <c r="J227" s="270"/>
      <c r="K227" s="375">
        <v>0</v>
      </c>
      <c r="L227" s="270"/>
      <c r="M227" s="375">
        <v>3914.48</v>
      </c>
      <c r="N227" s="267" t="e">
        <v>#N/A</v>
      </c>
    </row>
    <row r="228" spans="1:14" x14ac:dyDescent="0.2">
      <c r="A228" s="28" t="s">
        <v>1385</v>
      </c>
      <c r="B228" s="13" t="s">
        <v>451</v>
      </c>
      <c r="C228" s="3" t="s">
        <v>0</v>
      </c>
      <c r="D228" s="13" t="s">
        <v>452</v>
      </c>
      <c r="E228" s="268"/>
      <c r="F228" s="268"/>
      <c r="G228" s="268"/>
      <c r="H228" s="268"/>
      <c r="I228" s="375">
        <v>1500</v>
      </c>
      <c r="J228" s="270"/>
      <c r="K228" s="375">
        <v>0</v>
      </c>
      <c r="L228" s="270"/>
      <c r="M228" s="375">
        <v>1500</v>
      </c>
      <c r="N228" s="267">
        <v>0</v>
      </c>
    </row>
    <row r="229" spans="1:14" x14ac:dyDescent="0.2">
      <c r="A229" s="15" t="s">
        <v>0</v>
      </c>
      <c r="B229" s="16" t="s">
        <v>0</v>
      </c>
      <c r="C229" s="3" t="s">
        <v>0</v>
      </c>
      <c r="D229" s="16" t="s">
        <v>0</v>
      </c>
      <c r="E229" s="271"/>
      <c r="F229" s="271"/>
      <c r="G229" s="271"/>
      <c r="H229" s="271"/>
      <c r="I229" s="372"/>
      <c r="J229" s="271"/>
      <c r="K229" s="372"/>
      <c r="L229" s="271"/>
      <c r="M229" s="372"/>
      <c r="N229" s="267"/>
    </row>
    <row r="230" spans="1:14" x14ac:dyDescent="0.2">
      <c r="A230" s="9" t="s">
        <v>1386</v>
      </c>
      <c r="B230" s="10" t="s">
        <v>453</v>
      </c>
      <c r="C230" s="3" t="s">
        <v>0</v>
      </c>
      <c r="D230" s="10" t="s">
        <v>454</v>
      </c>
      <c r="E230" s="11"/>
      <c r="F230" s="11"/>
      <c r="G230" s="11"/>
      <c r="H230" s="11"/>
      <c r="I230" s="374">
        <v>3856.02</v>
      </c>
      <c r="J230" s="266"/>
      <c r="K230" s="374">
        <v>0</v>
      </c>
      <c r="L230" s="266"/>
      <c r="M230" s="374">
        <v>3856.02</v>
      </c>
      <c r="N230" s="267" t="s">
        <v>455</v>
      </c>
    </row>
    <row r="231" spans="1:14" x14ac:dyDescent="0.2">
      <c r="A231" s="28" t="s">
        <v>1387</v>
      </c>
      <c r="B231" s="13" t="s">
        <v>456</v>
      </c>
      <c r="C231" s="3" t="s">
        <v>0</v>
      </c>
      <c r="D231" s="13" t="s">
        <v>457</v>
      </c>
      <c r="E231" s="268"/>
      <c r="F231" s="268"/>
      <c r="G231" s="268"/>
      <c r="H231" s="268"/>
      <c r="I231" s="375">
        <v>3856.02</v>
      </c>
      <c r="J231" s="270"/>
      <c r="K231" s="375">
        <v>0</v>
      </c>
      <c r="L231" s="270"/>
      <c r="M231" s="375">
        <v>3856.02</v>
      </c>
      <c r="N231" s="267" t="e">
        <v>#N/A</v>
      </c>
    </row>
    <row r="232" spans="1:14" x14ac:dyDescent="0.2">
      <c r="A232" s="15" t="s">
        <v>0</v>
      </c>
      <c r="B232" s="16" t="s">
        <v>0</v>
      </c>
      <c r="C232" s="3" t="s">
        <v>0</v>
      </c>
      <c r="D232" s="16" t="s">
        <v>0</v>
      </c>
      <c r="E232" s="271"/>
      <c r="F232" s="271"/>
      <c r="G232" s="271"/>
      <c r="H232" s="271"/>
      <c r="I232" s="372"/>
      <c r="J232" s="271"/>
      <c r="K232" s="372"/>
      <c r="L232" s="271"/>
      <c r="M232" s="372"/>
      <c r="N232" s="267"/>
    </row>
    <row r="233" spans="1:14" x14ac:dyDescent="0.2">
      <c r="A233" s="9" t="s">
        <v>1388</v>
      </c>
      <c r="B233" s="10" t="s">
        <v>458</v>
      </c>
      <c r="C233" s="3" t="s">
        <v>0</v>
      </c>
      <c r="D233" s="10" t="s">
        <v>459</v>
      </c>
      <c r="E233" s="11"/>
      <c r="F233" s="11"/>
      <c r="G233" s="11"/>
      <c r="H233" s="11"/>
      <c r="I233" s="374">
        <v>9291.19</v>
      </c>
      <c r="J233" s="266"/>
      <c r="K233" s="374">
        <v>0</v>
      </c>
      <c r="L233" s="266"/>
      <c r="M233" s="374">
        <v>9291.19</v>
      </c>
      <c r="N233" s="267" t="s">
        <v>950</v>
      </c>
    </row>
    <row r="234" spans="1:14" x14ac:dyDescent="0.2">
      <c r="A234" s="28" t="s">
        <v>1550</v>
      </c>
      <c r="B234" s="13" t="s">
        <v>460</v>
      </c>
      <c r="C234" s="3" t="s">
        <v>0</v>
      </c>
      <c r="D234" s="13" t="s">
        <v>118</v>
      </c>
      <c r="E234" s="268"/>
      <c r="F234" s="268"/>
      <c r="G234" s="268"/>
      <c r="H234" s="268"/>
      <c r="I234" s="375">
        <v>6472.35</v>
      </c>
      <c r="J234" s="270"/>
      <c r="K234" s="375">
        <v>0</v>
      </c>
      <c r="L234" s="270"/>
      <c r="M234" s="375">
        <v>6472.35</v>
      </c>
      <c r="N234" s="267" t="e">
        <v>#N/A</v>
      </c>
    </row>
    <row r="235" spans="1:14" x14ac:dyDescent="0.2">
      <c r="A235" s="28" t="s">
        <v>1389</v>
      </c>
      <c r="B235" s="13" t="s">
        <v>461</v>
      </c>
      <c r="C235" s="3" t="s">
        <v>0</v>
      </c>
      <c r="D235" s="13" t="s">
        <v>462</v>
      </c>
      <c r="E235" s="268"/>
      <c r="F235" s="268"/>
      <c r="G235" s="268"/>
      <c r="H235" s="268"/>
      <c r="I235" s="375">
        <v>2818.84</v>
      </c>
      <c r="J235" s="270"/>
      <c r="K235" s="375">
        <v>0</v>
      </c>
      <c r="L235" s="270"/>
      <c r="M235" s="375">
        <v>2818.84</v>
      </c>
      <c r="N235" s="267">
        <v>0</v>
      </c>
    </row>
    <row r="236" spans="1:14" x14ac:dyDescent="0.2">
      <c r="A236" s="15" t="s">
        <v>0</v>
      </c>
      <c r="B236" s="16" t="s">
        <v>0</v>
      </c>
      <c r="C236" s="3" t="s">
        <v>0</v>
      </c>
      <c r="D236" s="16" t="s">
        <v>0</v>
      </c>
      <c r="E236" s="271"/>
      <c r="F236" s="271"/>
      <c r="G236" s="271"/>
      <c r="H236" s="271"/>
      <c r="I236" s="372"/>
      <c r="J236" s="271"/>
      <c r="K236" s="372"/>
      <c r="L236" s="271"/>
      <c r="M236" s="372"/>
      <c r="N236" s="267"/>
    </row>
    <row r="237" spans="1:14" x14ac:dyDescent="0.2">
      <c r="A237" s="9" t="s">
        <v>1390</v>
      </c>
      <c r="B237" s="10" t="s">
        <v>463</v>
      </c>
      <c r="C237" s="3" t="s">
        <v>0</v>
      </c>
      <c r="D237" s="10" t="s">
        <v>464</v>
      </c>
      <c r="E237" s="11"/>
      <c r="F237" s="11"/>
      <c r="G237" s="11"/>
      <c r="H237" s="11"/>
      <c r="I237" s="374">
        <v>34425.870000000003</v>
      </c>
      <c r="J237" s="266"/>
      <c r="K237" s="374">
        <v>0</v>
      </c>
      <c r="L237" s="266"/>
      <c r="M237" s="374">
        <v>34425.870000000003</v>
      </c>
      <c r="N237" s="267">
        <v>0</v>
      </c>
    </row>
    <row r="238" spans="1:14" x14ac:dyDescent="0.2">
      <c r="A238" s="9" t="s">
        <v>1391</v>
      </c>
      <c r="B238" s="10" t="s">
        <v>465</v>
      </c>
      <c r="C238" s="3" t="s">
        <v>0</v>
      </c>
      <c r="D238" s="10" t="s">
        <v>464</v>
      </c>
      <c r="E238" s="11"/>
      <c r="F238" s="11"/>
      <c r="G238" s="11"/>
      <c r="H238" s="11"/>
      <c r="I238" s="374">
        <v>34425.870000000003</v>
      </c>
      <c r="J238" s="266"/>
      <c r="K238" s="374">
        <v>0</v>
      </c>
      <c r="L238" s="266"/>
      <c r="M238" s="374">
        <v>34425.870000000003</v>
      </c>
      <c r="N238" s="267">
        <v>0</v>
      </c>
    </row>
    <row r="239" spans="1:14" x14ac:dyDescent="0.2">
      <c r="A239" s="9" t="s">
        <v>1392</v>
      </c>
      <c r="B239" s="10" t="s">
        <v>466</v>
      </c>
      <c r="C239" s="3" t="s">
        <v>0</v>
      </c>
      <c r="D239" s="10" t="s">
        <v>464</v>
      </c>
      <c r="E239" s="11"/>
      <c r="F239" s="11"/>
      <c r="G239" s="11"/>
      <c r="H239" s="11"/>
      <c r="I239" s="374">
        <v>34425.870000000003</v>
      </c>
      <c r="J239" s="266"/>
      <c r="K239" s="374">
        <v>0</v>
      </c>
      <c r="L239" s="266"/>
      <c r="M239" s="377">
        <v>34425.870000000003</v>
      </c>
      <c r="N239" s="267">
        <v>0</v>
      </c>
    </row>
    <row r="240" spans="1:14" x14ac:dyDescent="0.2">
      <c r="A240" s="9" t="s">
        <v>1393</v>
      </c>
      <c r="B240" s="10" t="s">
        <v>467</v>
      </c>
      <c r="C240" s="3" t="s">
        <v>0</v>
      </c>
      <c r="D240" s="10" t="s">
        <v>468</v>
      </c>
      <c r="E240" s="11"/>
      <c r="F240" s="11"/>
      <c r="G240" s="11"/>
      <c r="H240" s="11"/>
      <c r="I240" s="374">
        <v>29160.959999999999</v>
      </c>
      <c r="J240" s="266"/>
      <c r="K240" s="374">
        <v>0</v>
      </c>
      <c r="L240" s="266"/>
      <c r="M240" s="374">
        <v>29160.959999999999</v>
      </c>
      <c r="N240" s="267" t="s">
        <v>469</v>
      </c>
    </row>
    <row r="241" spans="1:14" x14ac:dyDescent="0.2">
      <c r="A241" s="28" t="s">
        <v>1394</v>
      </c>
      <c r="B241" s="13" t="s">
        <v>470</v>
      </c>
      <c r="C241" s="3" t="s">
        <v>0</v>
      </c>
      <c r="D241" s="13" t="s">
        <v>471</v>
      </c>
      <c r="E241" s="268"/>
      <c r="F241" s="268"/>
      <c r="G241" s="268"/>
      <c r="H241" s="268"/>
      <c r="I241" s="375">
        <v>490</v>
      </c>
      <c r="J241" s="270"/>
      <c r="K241" s="375">
        <v>0</v>
      </c>
      <c r="L241" s="270"/>
      <c r="M241" s="375">
        <v>490</v>
      </c>
      <c r="N241" s="267">
        <v>0</v>
      </c>
    </row>
    <row r="242" spans="1:14" x14ac:dyDescent="0.2">
      <c r="A242" s="28" t="s">
        <v>1395</v>
      </c>
      <c r="B242" s="13" t="s">
        <v>472</v>
      </c>
      <c r="C242" s="3" t="s">
        <v>0</v>
      </c>
      <c r="D242" s="13" t="s">
        <v>473</v>
      </c>
      <c r="E242" s="268"/>
      <c r="F242" s="268"/>
      <c r="G242" s="268"/>
      <c r="H242" s="268"/>
      <c r="I242" s="375">
        <v>6194.27</v>
      </c>
      <c r="J242" s="270"/>
      <c r="K242" s="375">
        <v>0</v>
      </c>
      <c r="L242" s="270"/>
      <c r="M242" s="375">
        <v>6194.27</v>
      </c>
      <c r="N242" s="267">
        <v>0</v>
      </c>
    </row>
    <row r="243" spans="1:14" x14ac:dyDescent="0.2">
      <c r="A243" s="28" t="s">
        <v>1396</v>
      </c>
      <c r="B243" s="13" t="s">
        <v>474</v>
      </c>
      <c r="C243" s="3" t="s">
        <v>0</v>
      </c>
      <c r="D243" s="13" t="s">
        <v>475</v>
      </c>
      <c r="E243" s="268"/>
      <c r="F243" s="268"/>
      <c r="G243" s="268"/>
      <c r="H243" s="268"/>
      <c r="I243" s="375">
        <v>1241.93</v>
      </c>
      <c r="J243" s="270"/>
      <c r="K243" s="375">
        <v>0</v>
      </c>
      <c r="L243" s="270"/>
      <c r="M243" s="375">
        <v>1241.93</v>
      </c>
      <c r="N243" s="267" t="e">
        <v>#N/A</v>
      </c>
    </row>
    <row r="244" spans="1:14" x14ac:dyDescent="0.2">
      <c r="A244" s="28" t="s">
        <v>1397</v>
      </c>
      <c r="B244" s="13" t="s">
        <v>476</v>
      </c>
      <c r="C244" s="3" t="s">
        <v>0</v>
      </c>
      <c r="D244" s="13" t="s">
        <v>477</v>
      </c>
      <c r="E244" s="268"/>
      <c r="F244" s="268"/>
      <c r="G244" s="268"/>
      <c r="H244" s="268"/>
      <c r="I244" s="375">
        <v>4000</v>
      </c>
      <c r="J244" s="270"/>
      <c r="K244" s="375">
        <v>0</v>
      </c>
      <c r="L244" s="270"/>
      <c r="M244" s="375">
        <v>4000</v>
      </c>
      <c r="N244" s="267" t="e">
        <v>#N/A</v>
      </c>
    </row>
    <row r="245" spans="1:14" x14ac:dyDescent="0.2">
      <c r="A245" s="28" t="s">
        <v>1551</v>
      </c>
      <c r="B245" s="13" t="s">
        <v>1552</v>
      </c>
      <c r="C245" s="3" t="s">
        <v>0</v>
      </c>
      <c r="D245" s="13" t="s">
        <v>1553</v>
      </c>
      <c r="E245" s="268"/>
      <c r="F245" s="268"/>
      <c r="G245" s="268"/>
      <c r="H245" s="268"/>
      <c r="I245" s="375">
        <v>3913</v>
      </c>
      <c r="J245" s="270"/>
      <c r="K245" s="375">
        <v>0</v>
      </c>
      <c r="L245" s="270"/>
      <c r="M245" s="375">
        <v>3913</v>
      </c>
      <c r="N245" s="267" t="e">
        <v>#N/A</v>
      </c>
    </row>
    <row r="246" spans="1:14" x14ac:dyDescent="0.2">
      <c r="A246" s="28" t="s">
        <v>1398</v>
      </c>
      <c r="B246" s="13" t="s">
        <v>480</v>
      </c>
      <c r="C246" s="3" t="s">
        <v>0</v>
      </c>
      <c r="D246" s="13" t="s">
        <v>481</v>
      </c>
      <c r="E246" s="268"/>
      <c r="F246" s="268"/>
      <c r="G246" s="268"/>
      <c r="H246" s="268"/>
      <c r="I246" s="375">
        <v>5287.6</v>
      </c>
      <c r="J246" s="270"/>
      <c r="K246" s="375">
        <v>0</v>
      </c>
      <c r="L246" s="270"/>
      <c r="M246" s="375">
        <v>5287.6</v>
      </c>
      <c r="N246" s="267">
        <v>0</v>
      </c>
    </row>
    <row r="247" spans="1:14" x14ac:dyDescent="0.2">
      <c r="A247" s="28" t="s">
        <v>1399</v>
      </c>
      <c r="B247" s="13" t="s">
        <v>482</v>
      </c>
      <c r="C247" s="3" t="s">
        <v>0</v>
      </c>
      <c r="D247" s="13" t="s">
        <v>483</v>
      </c>
      <c r="E247" s="268"/>
      <c r="F247" s="268"/>
      <c r="G247" s="268"/>
      <c r="H247" s="268"/>
      <c r="I247" s="375">
        <v>7545.16</v>
      </c>
      <c r="J247" s="270"/>
      <c r="K247" s="375">
        <v>0</v>
      </c>
      <c r="L247" s="270"/>
      <c r="M247" s="375">
        <v>7545.16</v>
      </c>
      <c r="N247" s="267">
        <v>0</v>
      </c>
    </row>
    <row r="248" spans="1:14" x14ac:dyDescent="0.2">
      <c r="A248" s="28" t="s">
        <v>1400</v>
      </c>
      <c r="B248" s="13" t="s">
        <v>484</v>
      </c>
      <c r="C248" s="3" t="s">
        <v>0</v>
      </c>
      <c r="D248" s="13" t="s">
        <v>485</v>
      </c>
      <c r="E248" s="268"/>
      <c r="F248" s="268"/>
      <c r="G248" s="268"/>
      <c r="H248" s="268"/>
      <c r="I248" s="375">
        <v>489</v>
      </c>
      <c r="J248" s="270"/>
      <c r="K248" s="375">
        <v>0</v>
      </c>
      <c r="L248" s="270"/>
      <c r="M248" s="375">
        <v>489</v>
      </c>
      <c r="N248" s="267">
        <v>0</v>
      </c>
    </row>
    <row r="249" spans="1:14" x14ac:dyDescent="0.2">
      <c r="A249" s="15" t="s">
        <v>0</v>
      </c>
      <c r="B249" s="16" t="s">
        <v>0</v>
      </c>
      <c r="C249" s="3" t="s">
        <v>0</v>
      </c>
      <c r="D249" s="16" t="s">
        <v>0</v>
      </c>
      <c r="E249" s="271"/>
      <c r="F249" s="271"/>
      <c r="G249" s="271"/>
      <c r="H249" s="271"/>
      <c r="I249" s="372"/>
      <c r="J249" s="271"/>
      <c r="K249" s="372"/>
      <c r="L249" s="271"/>
      <c r="M249" s="372"/>
      <c r="N249" s="267"/>
    </row>
    <row r="250" spans="1:14" x14ac:dyDescent="0.2">
      <c r="A250" s="9" t="s">
        <v>1403</v>
      </c>
      <c r="B250" s="10" t="s">
        <v>497</v>
      </c>
      <c r="C250" s="3" t="s">
        <v>0</v>
      </c>
      <c r="D250" s="10" t="s">
        <v>498</v>
      </c>
      <c r="E250" s="11"/>
      <c r="F250" s="11"/>
      <c r="G250" s="11"/>
      <c r="H250" s="11"/>
      <c r="I250" s="374">
        <v>5264.91</v>
      </c>
      <c r="J250" s="266"/>
      <c r="K250" s="374">
        <v>0</v>
      </c>
      <c r="L250" s="266"/>
      <c r="M250" s="374">
        <v>5264.91</v>
      </c>
      <c r="N250" s="267" t="s">
        <v>499</v>
      </c>
    </row>
    <row r="251" spans="1:14" x14ac:dyDescent="0.2">
      <c r="A251" s="28" t="s">
        <v>1404</v>
      </c>
      <c r="B251" s="13" t="s">
        <v>500</v>
      </c>
      <c r="C251" s="3" t="s">
        <v>0</v>
      </c>
      <c r="D251" s="13" t="s">
        <v>501</v>
      </c>
      <c r="E251" s="268"/>
      <c r="F251" s="268"/>
      <c r="G251" s="268"/>
      <c r="H251" s="268"/>
      <c r="I251" s="375">
        <v>5264.91</v>
      </c>
      <c r="J251" s="270"/>
      <c r="K251" s="375">
        <v>0</v>
      </c>
      <c r="L251" s="270"/>
      <c r="M251" s="375">
        <v>5264.91</v>
      </c>
      <c r="N251" s="267">
        <v>0</v>
      </c>
    </row>
    <row r="252" spans="1:14" x14ac:dyDescent="0.2">
      <c r="A252" s="15" t="s">
        <v>0</v>
      </c>
      <c r="B252" s="16" t="s">
        <v>0</v>
      </c>
      <c r="C252" s="3" t="s">
        <v>0</v>
      </c>
      <c r="D252" s="16" t="s">
        <v>0</v>
      </c>
      <c r="E252" s="271"/>
      <c r="F252" s="271"/>
      <c r="G252" s="271"/>
      <c r="H252" s="271"/>
      <c r="I252" s="372"/>
      <c r="J252" s="271"/>
      <c r="K252" s="372"/>
      <c r="L252" s="271"/>
      <c r="M252" s="372"/>
      <c r="N252" s="267"/>
    </row>
    <row r="253" spans="1:14" x14ac:dyDescent="0.2">
      <c r="A253" s="9" t="s">
        <v>1407</v>
      </c>
      <c r="B253" s="10" t="s">
        <v>506</v>
      </c>
      <c r="C253" s="3" t="s">
        <v>0</v>
      </c>
      <c r="D253" s="10" t="s">
        <v>507</v>
      </c>
      <c r="E253" s="11"/>
      <c r="F253" s="11"/>
      <c r="G253" s="11"/>
      <c r="H253" s="11"/>
      <c r="I253" s="374">
        <v>24574.27</v>
      </c>
      <c r="J253" s="266"/>
      <c r="K253" s="374">
        <v>0</v>
      </c>
      <c r="L253" s="266"/>
      <c r="M253" s="374">
        <v>24574.27</v>
      </c>
      <c r="N253" s="267">
        <v>0</v>
      </c>
    </row>
    <row r="254" spans="1:14" x14ac:dyDescent="0.2">
      <c r="A254" s="9" t="s">
        <v>1408</v>
      </c>
      <c r="B254" s="10" t="s">
        <v>508</v>
      </c>
      <c r="C254" s="3" t="s">
        <v>0</v>
      </c>
      <c r="D254" s="10" t="s">
        <v>507</v>
      </c>
      <c r="E254" s="11"/>
      <c r="F254" s="11"/>
      <c r="G254" s="11"/>
      <c r="H254" s="11"/>
      <c r="I254" s="374">
        <v>24574.27</v>
      </c>
      <c r="J254" s="266"/>
      <c r="K254" s="374">
        <v>0</v>
      </c>
      <c r="L254" s="266"/>
      <c r="M254" s="374">
        <v>24574.27</v>
      </c>
      <c r="N254" s="267">
        <v>0</v>
      </c>
    </row>
    <row r="255" spans="1:14" x14ac:dyDescent="0.2">
      <c r="A255" s="9" t="s">
        <v>1409</v>
      </c>
      <c r="B255" s="10" t="s">
        <v>509</v>
      </c>
      <c r="C255" s="3" t="s">
        <v>0</v>
      </c>
      <c r="D255" s="10" t="s">
        <v>507</v>
      </c>
      <c r="E255" s="11"/>
      <c r="F255" s="11"/>
      <c r="G255" s="11"/>
      <c r="H255" s="11"/>
      <c r="I255" s="374">
        <v>24574.27</v>
      </c>
      <c r="J255" s="266"/>
      <c r="K255" s="374">
        <v>0</v>
      </c>
      <c r="L255" s="266"/>
      <c r="M255" s="377">
        <v>24574.27</v>
      </c>
      <c r="N255" s="267">
        <v>0</v>
      </c>
    </row>
    <row r="256" spans="1:14" x14ac:dyDescent="0.2">
      <c r="A256" s="9" t="s">
        <v>1554</v>
      </c>
      <c r="B256" s="10" t="s">
        <v>510</v>
      </c>
      <c r="C256" s="3" t="s">
        <v>0</v>
      </c>
      <c r="D256" s="10" t="s">
        <v>511</v>
      </c>
      <c r="E256" s="11"/>
      <c r="F256" s="11"/>
      <c r="G256" s="11"/>
      <c r="H256" s="11"/>
      <c r="I256" s="374">
        <v>11019.27</v>
      </c>
      <c r="J256" s="266"/>
      <c r="K256" s="374">
        <v>0</v>
      </c>
      <c r="L256" s="266"/>
      <c r="M256" s="374">
        <v>11019.27</v>
      </c>
      <c r="N256" s="267" t="s">
        <v>985</v>
      </c>
    </row>
    <row r="257" spans="1:14" x14ac:dyDescent="0.2">
      <c r="A257" s="28" t="s">
        <v>1555</v>
      </c>
      <c r="B257" s="13" t="s">
        <v>1556</v>
      </c>
      <c r="C257" s="3" t="s">
        <v>0</v>
      </c>
      <c r="D257" s="13" t="s">
        <v>1557</v>
      </c>
      <c r="E257" s="268"/>
      <c r="F257" s="268"/>
      <c r="G257" s="268"/>
      <c r="H257" s="268"/>
      <c r="I257" s="375">
        <v>11019.27</v>
      </c>
      <c r="J257" s="270"/>
      <c r="K257" s="375">
        <v>0</v>
      </c>
      <c r="L257" s="270"/>
      <c r="M257" s="375">
        <v>11019.27</v>
      </c>
      <c r="N257" s="267" t="e">
        <v>#N/A</v>
      </c>
    </row>
    <row r="258" spans="1:14" x14ac:dyDescent="0.2">
      <c r="A258" s="15" t="s">
        <v>0</v>
      </c>
      <c r="B258" s="16" t="s">
        <v>0</v>
      </c>
      <c r="C258" s="3" t="s">
        <v>0</v>
      </c>
      <c r="D258" s="16" t="s">
        <v>0</v>
      </c>
      <c r="E258" s="271"/>
      <c r="F258" s="271"/>
      <c r="G258" s="271"/>
      <c r="H258" s="271"/>
      <c r="I258" s="372"/>
      <c r="J258" s="271"/>
      <c r="K258" s="372"/>
      <c r="L258" s="271"/>
      <c r="M258" s="372"/>
      <c r="N258" s="267"/>
    </row>
    <row r="259" spans="1:14" x14ac:dyDescent="0.2">
      <c r="A259" s="9" t="s">
        <v>1558</v>
      </c>
      <c r="B259" s="10" t="s">
        <v>1559</v>
      </c>
      <c r="C259" s="3" t="s">
        <v>0</v>
      </c>
      <c r="D259" s="10" t="s">
        <v>1560</v>
      </c>
      <c r="E259" s="11"/>
      <c r="F259" s="11"/>
      <c r="G259" s="11"/>
      <c r="H259" s="11"/>
      <c r="I259" s="374">
        <v>4299.03</v>
      </c>
      <c r="J259" s="266"/>
      <c r="K259" s="374">
        <v>0</v>
      </c>
      <c r="L259" s="266"/>
      <c r="M259" s="374">
        <v>4299.03</v>
      </c>
      <c r="N259" s="267">
        <v>0</v>
      </c>
    </row>
    <row r="260" spans="1:14" x14ac:dyDescent="0.2">
      <c r="A260" s="28" t="s">
        <v>1561</v>
      </c>
      <c r="B260" s="13" t="s">
        <v>1562</v>
      </c>
      <c r="C260" s="3" t="s">
        <v>0</v>
      </c>
      <c r="D260" s="13" t="s">
        <v>1563</v>
      </c>
      <c r="E260" s="268"/>
      <c r="F260" s="268"/>
      <c r="G260" s="268"/>
      <c r="H260" s="268"/>
      <c r="I260" s="375">
        <v>3504.55</v>
      </c>
      <c r="J260" s="270"/>
      <c r="K260" s="375">
        <v>0</v>
      </c>
      <c r="L260" s="270"/>
      <c r="M260" s="375">
        <v>3504.55</v>
      </c>
      <c r="N260" s="267" t="s">
        <v>985</v>
      </c>
    </row>
    <row r="261" spans="1:14" x14ac:dyDescent="0.2">
      <c r="A261" s="28" t="s">
        <v>1564</v>
      </c>
      <c r="B261" s="13" t="s">
        <v>1565</v>
      </c>
      <c r="C261" s="3" t="s">
        <v>0</v>
      </c>
      <c r="D261" s="13" t="s">
        <v>1566</v>
      </c>
      <c r="E261" s="268"/>
      <c r="F261" s="268"/>
      <c r="G261" s="268"/>
      <c r="H261" s="268"/>
      <c r="I261" s="375">
        <v>794.48</v>
      </c>
      <c r="J261" s="270"/>
      <c r="K261" s="375">
        <v>0</v>
      </c>
      <c r="L261" s="270"/>
      <c r="M261" s="375">
        <v>794.48</v>
      </c>
      <c r="N261" s="267" t="s">
        <v>971</v>
      </c>
    </row>
    <row r="262" spans="1:14" x14ac:dyDescent="0.2">
      <c r="A262" s="15" t="s">
        <v>0</v>
      </c>
      <c r="B262" s="16" t="s">
        <v>0</v>
      </c>
      <c r="C262" s="3" t="s">
        <v>0</v>
      </c>
      <c r="D262" s="16" t="s">
        <v>0</v>
      </c>
      <c r="E262" s="271"/>
      <c r="F262" s="271"/>
      <c r="G262" s="271"/>
      <c r="H262" s="271"/>
      <c r="I262" s="372"/>
      <c r="J262" s="271"/>
      <c r="K262" s="372"/>
      <c r="L262" s="271"/>
      <c r="M262" s="372"/>
      <c r="N262" s="267"/>
    </row>
    <row r="263" spans="1:14" x14ac:dyDescent="0.2">
      <c r="A263" s="9" t="s">
        <v>1410</v>
      </c>
      <c r="B263" s="10" t="s">
        <v>517</v>
      </c>
      <c r="C263" s="3" t="s">
        <v>0</v>
      </c>
      <c r="D263" s="10" t="s">
        <v>518</v>
      </c>
      <c r="E263" s="11"/>
      <c r="F263" s="11"/>
      <c r="G263" s="11"/>
      <c r="H263" s="11"/>
      <c r="I263" s="374">
        <v>1470.26</v>
      </c>
      <c r="J263" s="266"/>
      <c r="K263" s="374">
        <v>0</v>
      </c>
      <c r="L263" s="266"/>
      <c r="M263" s="374">
        <v>1470.26</v>
      </c>
      <c r="N263" s="267" t="s">
        <v>519</v>
      </c>
    </row>
    <row r="264" spans="1:14" x14ac:dyDescent="0.2">
      <c r="A264" s="28" t="s">
        <v>1411</v>
      </c>
      <c r="B264" s="13" t="s">
        <v>520</v>
      </c>
      <c r="C264" s="3" t="s">
        <v>0</v>
      </c>
      <c r="D264" s="13" t="s">
        <v>521</v>
      </c>
      <c r="E264" s="268"/>
      <c r="F264" s="268"/>
      <c r="G264" s="268"/>
      <c r="H264" s="268"/>
      <c r="I264" s="375">
        <v>1470.26</v>
      </c>
      <c r="J264" s="270"/>
      <c r="K264" s="375">
        <v>0</v>
      </c>
      <c r="L264" s="270"/>
      <c r="M264" s="375">
        <v>1470.26</v>
      </c>
      <c r="N264" s="267">
        <v>0</v>
      </c>
    </row>
    <row r="265" spans="1:14" x14ac:dyDescent="0.2">
      <c r="A265" s="15" t="s">
        <v>0</v>
      </c>
      <c r="B265" s="16" t="s">
        <v>0</v>
      </c>
      <c r="C265" s="3" t="s">
        <v>0</v>
      </c>
      <c r="D265" s="16" t="s">
        <v>0</v>
      </c>
      <c r="E265" s="271"/>
      <c r="F265" s="271"/>
      <c r="G265" s="271"/>
      <c r="H265" s="271"/>
      <c r="I265" s="372"/>
      <c r="J265" s="271"/>
      <c r="K265" s="372"/>
      <c r="L265" s="271"/>
      <c r="M265" s="372"/>
      <c r="N265" s="267"/>
    </row>
    <row r="266" spans="1:14" x14ac:dyDescent="0.2">
      <c r="A266" s="9" t="s">
        <v>1567</v>
      </c>
      <c r="B266" s="10" t="s">
        <v>1568</v>
      </c>
      <c r="C266" s="3" t="s">
        <v>0</v>
      </c>
      <c r="D266" s="10" t="s">
        <v>1569</v>
      </c>
      <c r="E266" s="11"/>
      <c r="F266" s="11"/>
      <c r="G266" s="11"/>
      <c r="H266" s="11"/>
      <c r="I266" s="374">
        <v>7785.71</v>
      </c>
      <c r="J266" s="266"/>
      <c r="K266" s="374">
        <v>0</v>
      </c>
      <c r="L266" s="266"/>
      <c r="M266" s="374">
        <v>7785.71</v>
      </c>
      <c r="N266" s="267" t="s">
        <v>519</v>
      </c>
    </row>
    <row r="267" spans="1:14" x14ac:dyDescent="0.2">
      <c r="A267" s="28" t="s">
        <v>1570</v>
      </c>
      <c r="B267" s="13" t="s">
        <v>1571</v>
      </c>
      <c r="C267" s="3" t="s">
        <v>0</v>
      </c>
      <c r="D267" s="13" t="s">
        <v>1572</v>
      </c>
      <c r="E267" s="268"/>
      <c r="F267" s="268"/>
      <c r="G267" s="268"/>
      <c r="H267" s="268"/>
      <c r="I267" s="375">
        <v>7785.71</v>
      </c>
      <c r="J267" s="270"/>
      <c r="K267" s="375">
        <v>0</v>
      </c>
      <c r="L267" s="270"/>
      <c r="M267" s="375">
        <v>7785.71</v>
      </c>
      <c r="N267" s="267" t="e">
        <v>#N/A</v>
      </c>
    </row>
    <row r="268" spans="1:14" x14ac:dyDescent="0.2">
      <c r="A268" s="15" t="s">
        <v>0</v>
      </c>
      <c r="B268" s="16" t="s">
        <v>0</v>
      </c>
      <c r="C268" s="3" t="s">
        <v>0</v>
      </c>
      <c r="D268" s="16" t="s">
        <v>0</v>
      </c>
      <c r="E268" s="271"/>
      <c r="F268" s="271"/>
      <c r="G268" s="271"/>
      <c r="H268" s="271"/>
      <c r="I268" s="372"/>
      <c r="J268" s="271"/>
      <c r="K268" s="372"/>
      <c r="L268" s="271"/>
      <c r="M268" s="372"/>
      <c r="N268" s="267"/>
    </row>
    <row r="269" spans="1:14" x14ac:dyDescent="0.2">
      <c r="A269" s="9" t="s">
        <v>1412</v>
      </c>
      <c r="B269" s="10" t="s">
        <v>522</v>
      </c>
      <c r="C269" s="3" t="s">
        <v>0</v>
      </c>
      <c r="D269" s="10" t="s">
        <v>523</v>
      </c>
      <c r="E269" s="11"/>
      <c r="F269" s="11"/>
      <c r="G269" s="11"/>
      <c r="H269" s="11"/>
      <c r="I269" s="374">
        <v>495674.85</v>
      </c>
      <c r="J269" s="266"/>
      <c r="K269" s="374">
        <v>0</v>
      </c>
      <c r="L269" s="266"/>
      <c r="M269" s="374">
        <v>495674.85</v>
      </c>
      <c r="N269" s="267">
        <v>0</v>
      </c>
    </row>
    <row r="270" spans="1:14" x14ac:dyDescent="0.2">
      <c r="A270" s="9" t="s">
        <v>1413</v>
      </c>
      <c r="B270" s="10" t="s">
        <v>524</v>
      </c>
      <c r="C270" s="3" t="s">
        <v>0</v>
      </c>
      <c r="D270" s="10" t="s">
        <v>523</v>
      </c>
      <c r="E270" s="11"/>
      <c r="F270" s="11"/>
      <c r="G270" s="11"/>
      <c r="H270" s="11"/>
      <c r="I270" s="374">
        <v>495674.85</v>
      </c>
      <c r="J270" s="266"/>
      <c r="K270" s="374">
        <v>0</v>
      </c>
      <c r="L270" s="266"/>
      <c r="M270" s="374">
        <v>495674.85</v>
      </c>
      <c r="N270" s="267">
        <v>0</v>
      </c>
    </row>
    <row r="271" spans="1:14" x14ac:dyDescent="0.2">
      <c r="A271" s="9" t="s">
        <v>1414</v>
      </c>
      <c r="B271" s="10" t="s">
        <v>525</v>
      </c>
      <c r="C271" s="3" t="s">
        <v>0</v>
      </c>
      <c r="D271" s="10" t="s">
        <v>523</v>
      </c>
      <c r="E271" s="11"/>
      <c r="F271" s="11"/>
      <c r="G271" s="11"/>
      <c r="H271" s="11"/>
      <c r="I271" s="374">
        <v>495674.85</v>
      </c>
      <c r="J271" s="266"/>
      <c r="K271" s="374">
        <v>0</v>
      </c>
      <c r="L271" s="266"/>
      <c r="M271" s="377">
        <v>495674.85</v>
      </c>
      <c r="N271" s="267">
        <v>0</v>
      </c>
    </row>
    <row r="272" spans="1:14" x14ac:dyDescent="0.2">
      <c r="A272" s="9" t="s">
        <v>1415</v>
      </c>
      <c r="B272" s="10" t="s">
        <v>526</v>
      </c>
      <c r="C272" s="3" t="s">
        <v>0</v>
      </c>
      <c r="D272" s="10" t="s">
        <v>527</v>
      </c>
      <c r="E272" s="11"/>
      <c r="F272" s="11"/>
      <c r="G272" s="11"/>
      <c r="H272" s="11"/>
      <c r="I272" s="374">
        <v>17922.400000000001</v>
      </c>
      <c r="J272" s="266"/>
      <c r="K272" s="374">
        <v>0</v>
      </c>
      <c r="L272" s="266"/>
      <c r="M272" s="374">
        <v>17922.400000000001</v>
      </c>
      <c r="N272" s="267"/>
    </row>
    <row r="273" spans="1:14" x14ac:dyDescent="0.2">
      <c r="A273" s="28" t="s">
        <v>1573</v>
      </c>
      <c r="B273" s="13" t="s">
        <v>531</v>
      </c>
      <c r="C273" s="3" t="s">
        <v>0</v>
      </c>
      <c r="D273" s="13" t="s">
        <v>377</v>
      </c>
      <c r="E273" s="268"/>
      <c r="F273" s="268"/>
      <c r="G273" s="268"/>
      <c r="H273" s="268"/>
      <c r="I273" s="375">
        <v>8000</v>
      </c>
      <c r="J273" s="270"/>
      <c r="K273" s="375">
        <v>0</v>
      </c>
      <c r="L273" s="270"/>
      <c r="M273" s="375">
        <v>8000</v>
      </c>
      <c r="N273" s="267" t="s">
        <v>532</v>
      </c>
    </row>
    <row r="274" spans="1:14" x14ac:dyDescent="0.2">
      <c r="A274" s="28" t="s">
        <v>1417</v>
      </c>
      <c r="B274" s="13" t="s">
        <v>533</v>
      </c>
      <c r="C274" s="3" t="s">
        <v>0</v>
      </c>
      <c r="D274" s="13" t="s">
        <v>534</v>
      </c>
      <c r="E274" s="268"/>
      <c r="F274" s="268"/>
      <c r="G274" s="268"/>
      <c r="H274" s="268"/>
      <c r="I274" s="375">
        <v>9922.4</v>
      </c>
      <c r="J274" s="270"/>
      <c r="K274" s="375">
        <v>0</v>
      </c>
      <c r="L274" s="270"/>
      <c r="M274" s="375">
        <v>9922.4</v>
      </c>
      <c r="N274" s="267" t="s">
        <v>998</v>
      </c>
    </row>
    <row r="275" spans="1:14" x14ac:dyDescent="0.2">
      <c r="A275" s="15" t="s">
        <v>0</v>
      </c>
      <c r="B275" s="16" t="s">
        <v>0</v>
      </c>
      <c r="C275" s="3" t="s">
        <v>0</v>
      </c>
      <c r="D275" s="16" t="s">
        <v>0</v>
      </c>
      <c r="E275" s="271"/>
      <c r="F275" s="271"/>
      <c r="G275" s="271"/>
      <c r="H275" s="271"/>
      <c r="I275" s="372"/>
      <c r="J275" s="271"/>
      <c r="K275" s="372"/>
      <c r="L275" s="271"/>
      <c r="M275" s="372"/>
      <c r="N275" s="267"/>
    </row>
    <row r="276" spans="1:14" x14ac:dyDescent="0.2">
      <c r="A276" s="9" t="s">
        <v>1418</v>
      </c>
      <c r="B276" s="10" t="s">
        <v>535</v>
      </c>
      <c r="C276" s="3" t="s">
        <v>0</v>
      </c>
      <c r="D276" s="10" t="s">
        <v>536</v>
      </c>
      <c r="E276" s="11"/>
      <c r="F276" s="11"/>
      <c r="G276" s="11"/>
      <c r="H276" s="11"/>
      <c r="I276" s="374">
        <v>30160.43</v>
      </c>
      <c r="J276" s="266"/>
      <c r="K276" s="374">
        <v>0</v>
      </c>
      <c r="L276" s="266"/>
      <c r="M276" s="374">
        <v>30160.43</v>
      </c>
      <c r="N276" s="267" t="s">
        <v>537</v>
      </c>
    </row>
    <row r="277" spans="1:14" x14ac:dyDescent="0.2">
      <c r="A277" s="28" t="s">
        <v>1419</v>
      </c>
      <c r="B277" s="13" t="s">
        <v>538</v>
      </c>
      <c r="C277" s="3" t="s">
        <v>0</v>
      </c>
      <c r="D277" s="13" t="s">
        <v>539</v>
      </c>
      <c r="E277" s="268"/>
      <c r="F277" s="268"/>
      <c r="G277" s="268"/>
      <c r="H277" s="268"/>
      <c r="I277" s="375">
        <v>14081.71</v>
      </c>
      <c r="J277" s="270"/>
      <c r="K277" s="375">
        <v>0</v>
      </c>
      <c r="L277" s="270"/>
      <c r="M277" s="375">
        <v>14081.71</v>
      </c>
      <c r="N277" s="267" t="e">
        <v>#N/A</v>
      </c>
    </row>
    <row r="278" spans="1:14" x14ac:dyDescent="0.2">
      <c r="A278" s="28" t="s">
        <v>1420</v>
      </c>
      <c r="B278" s="13" t="s">
        <v>1421</v>
      </c>
      <c r="C278" s="3" t="s">
        <v>0</v>
      </c>
      <c r="D278" s="13" t="s">
        <v>1422</v>
      </c>
      <c r="E278" s="268"/>
      <c r="F278" s="268"/>
      <c r="G278" s="268"/>
      <c r="H278" s="268"/>
      <c r="I278" s="375">
        <v>16078.72</v>
      </c>
      <c r="J278" s="270"/>
      <c r="K278" s="375">
        <v>0</v>
      </c>
      <c r="L278" s="270"/>
      <c r="M278" s="375">
        <v>16078.72</v>
      </c>
      <c r="N278" s="267" t="e">
        <v>#N/A</v>
      </c>
    </row>
    <row r="279" spans="1:14" x14ac:dyDescent="0.2">
      <c r="A279" s="15" t="s">
        <v>0</v>
      </c>
      <c r="B279" s="16" t="s">
        <v>0</v>
      </c>
      <c r="C279" s="3" t="s">
        <v>0</v>
      </c>
      <c r="D279" s="16" t="s">
        <v>0</v>
      </c>
      <c r="E279" s="271"/>
      <c r="F279" s="271"/>
      <c r="G279" s="271"/>
      <c r="H279" s="271"/>
      <c r="I279" s="372"/>
      <c r="J279" s="271"/>
      <c r="K279" s="372"/>
      <c r="L279" s="271"/>
      <c r="M279" s="372"/>
      <c r="N279" s="267"/>
    </row>
    <row r="280" spans="1:14" x14ac:dyDescent="0.2">
      <c r="A280" s="9" t="s">
        <v>1423</v>
      </c>
      <c r="B280" s="10" t="s">
        <v>540</v>
      </c>
      <c r="C280" s="3" t="s">
        <v>0</v>
      </c>
      <c r="D280" s="10" t="s">
        <v>541</v>
      </c>
      <c r="E280" s="11"/>
      <c r="F280" s="11"/>
      <c r="G280" s="11"/>
      <c r="H280" s="11"/>
      <c r="I280" s="374">
        <v>447592.02</v>
      </c>
      <c r="J280" s="266"/>
      <c r="K280" s="374">
        <v>0</v>
      </c>
      <c r="L280" s="266"/>
      <c r="M280" s="374">
        <v>447592.02</v>
      </c>
      <c r="N280" s="267" t="s">
        <v>542</v>
      </c>
    </row>
    <row r="281" spans="1:14" x14ac:dyDescent="0.2">
      <c r="A281" s="28" t="s">
        <v>1424</v>
      </c>
      <c r="B281" s="13" t="s">
        <v>543</v>
      </c>
      <c r="C281" s="3" t="s">
        <v>0</v>
      </c>
      <c r="D281" s="13" t="s">
        <v>544</v>
      </c>
      <c r="E281" s="268"/>
      <c r="F281" s="268"/>
      <c r="G281" s="268"/>
      <c r="H281" s="268"/>
      <c r="I281" s="375">
        <v>434518.88</v>
      </c>
      <c r="J281" s="270"/>
      <c r="K281" s="375">
        <v>0</v>
      </c>
      <c r="L281" s="270"/>
      <c r="M281" s="375">
        <v>434518.88</v>
      </c>
      <c r="N281" s="267" t="e">
        <v>#N/A</v>
      </c>
    </row>
    <row r="282" spans="1:14" x14ac:dyDescent="0.2">
      <c r="A282" s="28" t="s">
        <v>1425</v>
      </c>
      <c r="B282" s="13" t="s">
        <v>1426</v>
      </c>
      <c r="C282" s="3" t="s">
        <v>0</v>
      </c>
      <c r="D282" s="13" t="s">
        <v>1427</v>
      </c>
      <c r="E282" s="268"/>
      <c r="F282" s="268"/>
      <c r="G282" s="268"/>
      <c r="H282" s="268"/>
      <c r="I282" s="375">
        <v>13073.14</v>
      </c>
      <c r="J282" s="270"/>
      <c r="K282" s="375">
        <v>0</v>
      </c>
      <c r="L282" s="270"/>
      <c r="M282" s="375">
        <v>13073.14</v>
      </c>
      <c r="N282" s="267" t="e">
        <v>#N/A</v>
      </c>
    </row>
    <row r="283" spans="1:14" x14ac:dyDescent="0.2">
      <c r="A283" s="15" t="s">
        <v>0</v>
      </c>
      <c r="B283" s="16" t="s">
        <v>0</v>
      </c>
      <c r="C283" s="3" t="s">
        <v>0</v>
      </c>
      <c r="D283" s="16" t="s">
        <v>0</v>
      </c>
      <c r="E283" s="271"/>
      <c r="F283" s="271"/>
      <c r="G283" s="271"/>
      <c r="H283" s="271"/>
      <c r="I283" s="372"/>
      <c r="J283" s="271"/>
      <c r="K283" s="372"/>
      <c r="L283" s="271"/>
      <c r="M283" s="372"/>
      <c r="N283" s="267"/>
    </row>
    <row r="284" spans="1:14" x14ac:dyDescent="0.2">
      <c r="A284" s="9" t="s">
        <v>1428</v>
      </c>
      <c r="B284" s="10" t="s">
        <v>545</v>
      </c>
      <c r="C284" s="3" t="s">
        <v>0</v>
      </c>
      <c r="D284" s="10" t="s">
        <v>546</v>
      </c>
      <c r="E284" s="11"/>
      <c r="F284" s="11"/>
      <c r="G284" s="11"/>
      <c r="H284" s="11"/>
      <c r="I284" s="374">
        <v>10685.66</v>
      </c>
      <c r="J284" s="266"/>
      <c r="K284" s="374">
        <v>0</v>
      </c>
      <c r="L284" s="266"/>
      <c r="M284" s="374">
        <v>10685.66</v>
      </c>
      <c r="N284" s="267" t="e">
        <v>#N/A</v>
      </c>
    </row>
    <row r="285" spans="1:14" x14ac:dyDescent="0.2">
      <c r="A285" s="9" t="s">
        <v>1429</v>
      </c>
      <c r="B285" s="10" t="s">
        <v>547</v>
      </c>
      <c r="C285" s="3" t="s">
        <v>0</v>
      </c>
      <c r="D285" s="10" t="s">
        <v>548</v>
      </c>
      <c r="E285" s="11"/>
      <c r="F285" s="11"/>
      <c r="G285" s="11"/>
      <c r="H285" s="11"/>
      <c r="I285" s="374">
        <v>10685.66</v>
      </c>
      <c r="J285" s="266"/>
      <c r="K285" s="374">
        <v>0</v>
      </c>
      <c r="L285" s="266"/>
      <c r="M285" s="377">
        <v>10685.66</v>
      </c>
      <c r="N285" s="267" t="e">
        <v>#N/A</v>
      </c>
    </row>
    <row r="286" spans="1:14" x14ac:dyDescent="0.2">
      <c r="A286" s="9" t="s">
        <v>1430</v>
      </c>
      <c r="B286" s="10" t="s">
        <v>549</v>
      </c>
      <c r="C286" s="3" t="s">
        <v>0</v>
      </c>
      <c r="D286" s="10" t="s">
        <v>548</v>
      </c>
      <c r="E286" s="11"/>
      <c r="F286" s="11"/>
      <c r="G286" s="11"/>
      <c r="H286" s="11"/>
      <c r="I286" s="374">
        <v>10685.66</v>
      </c>
      <c r="J286" s="266"/>
      <c r="K286" s="374">
        <v>0</v>
      </c>
      <c r="L286" s="266"/>
      <c r="M286" s="374">
        <v>10685.66</v>
      </c>
      <c r="N286" s="267" t="e">
        <v>#N/A</v>
      </c>
    </row>
    <row r="287" spans="1:14" x14ac:dyDescent="0.2">
      <c r="A287" s="9" t="s">
        <v>1431</v>
      </c>
      <c r="B287" s="10" t="s">
        <v>550</v>
      </c>
      <c r="C287" s="3" t="s">
        <v>0</v>
      </c>
      <c r="D287" s="10" t="s">
        <v>551</v>
      </c>
      <c r="E287" s="11"/>
      <c r="F287" s="11"/>
      <c r="G287" s="11"/>
      <c r="H287" s="11"/>
      <c r="I287" s="374">
        <v>10685.66</v>
      </c>
      <c r="J287" s="266"/>
      <c r="K287" s="374">
        <v>0</v>
      </c>
      <c r="L287" s="266"/>
      <c r="M287" s="374">
        <v>10685.66</v>
      </c>
      <c r="N287" s="267"/>
    </row>
    <row r="288" spans="1:14" x14ac:dyDescent="0.2">
      <c r="A288" s="28" t="s">
        <v>1432</v>
      </c>
      <c r="B288" s="13" t="s">
        <v>553</v>
      </c>
      <c r="C288" s="3" t="s">
        <v>0</v>
      </c>
      <c r="D288" s="13" t="s">
        <v>554</v>
      </c>
      <c r="E288" s="268"/>
      <c r="F288" s="268"/>
      <c r="G288" s="268"/>
      <c r="H288" s="268"/>
      <c r="I288" s="375">
        <v>6085.66</v>
      </c>
      <c r="J288" s="270"/>
      <c r="K288" s="375">
        <v>0</v>
      </c>
      <c r="L288" s="270"/>
      <c r="M288" s="375">
        <v>6085.66</v>
      </c>
      <c r="N288" s="267" t="s">
        <v>552</v>
      </c>
    </row>
    <row r="289" spans="1:14" x14ac:dyDescent="0.2">
      <c r="A289" s="28" t="s">
        <v>1433</v>
      </c>
      <c r="B289" s="13" t="s">
        <v>555</v>
      </c>
      <c r="C289" s="3" t="s">
        <v>0</v>
      </c>
      <c r="D289" s="13" t="s">
        <v>556</v>
      </c>
      <c r="E289" s="268"/>
      <c r="F289" s="268"/>
      <c r="G289" s="268"/>
      <c r="H289" s="268"/>
      <c r="I289" s="375">
        <v>4600</v>
      </c>
      <c r="J289" s="270"/>
      <c r="K289" s="375">
        <v>0</v>
      </c>
      <c r="L289" s="270"/>
      <c r="M289" s="375">
        <v>4600</v>
      </c>
      <c r="N289" s="267" t="s">
        <v>1013</v>
      </c>
    </row>
    <row r="290" spans="1:14" x14ac:dyDescent="0.2">
      <c r="A290" s="15" t="s">
        <v>0</v>
      </c>
      <c r="B290" s="16" t="s">
        <v>0</v>
      </c>
      <c r="C290" s="3" t="s">
        <v>0</v>
      </c>
      <c r="D290" s="16" t="s">
        <v>0</v>
      </c>
      <c r="E290" s="271"/>
      <c r="F290" s="271"/>
      <c r="G290" s="271"/>
      <c r="H290" s="271"/>
      <c r="I290" s="372"/>
      <c r="J290" s="271"/>
      <c r="K290" s="372"/>
      <c r="L290" s="271"/>
      <c r="M290" s="372"/>
      <c r="N290" s="267"/>
    </row>
    <row r="291" spans="1:14" x14ac:dyDescent="0.2">
      <c r="A291" s="9" t="s">
        <v>1574</v>
      </c>
      <c r="B291" s="10" t="s">
        <v>1575</v>
      </c>
      <c r="C291" s="3" t="s">
        <v>0</v>
      </c>
      <c r="D291" s="10" t="s">
        <v>1576</v>
      </c>
      <c r="E291" s="11"/>
      <c r="F291" s="11"/>
      <c r="G291" s="11"/>
      <c r="H291" s="11"/>
      <c r="I291" s="374">
        <v>2000</v>
      </c>
      <c r="J291" s="266"/>
      <c r="K291" s="374">
        <v>0</v>
      </c>
      <c r="L291" s="266"/>
      <c r="M291" s="374">
        <v>2000</v>
      </c>
      <c r="N291" s="267" t="e">
        <v>#N/A</v>
      </c>
    </row>
    <row r="292" spans="1:14" x14ac:dyDescent="0.2">
      <c r="A292" s="9" t="s">
        <v>1577</v>
      </c>
      <c r="B292" s="10" t="s">
        <v>1578</v>
      </c>
      <c r="C292" s="3" t="s">
        <v>0</v>
      </c>
      <c r="D292" s="10" t="s">
        <v>1579</v>
      </c>
      <c r="E292" s="11"/>
      <c r="F292" s="11"/>
      <c r="G292" s="11"/>
      <c r="H292" s="11"/>
      <c r="I292" s="374">
        <v>2000</v>
      </c>
      <c r="J292" s="266"/>
      <c r="K292" s="374">
        <v>0</v>
      </c>
      <c r="L292" s="266"/>
      <c r="M292" s="374">
        <v>2000</v>
      </c>
      <c r="N292" s="267" t="e">
        <v>#N/A</v>
      </c>
    </row>
    <row r="293" spans="1:14" x14ac:dyDescent="0.2">
      <c r="A293" s="9" t="s">
        <v>1580</v>
      </c>
      <c r="B293" s="10" t="s">
        <v>1581</v>
      </c>
      <c r="C293" s="3" t="s">
        <v>0</v>
      </c>
      <c r="D293" s="10" t="s">
        <v>1579</v>
      </c>
      <c r="E293" s="11"/>
      <c r="F293" s="11"/>
      <c r="G293" s="11"/>
      <c r="H293" s="11"/>
      <c r="I293" s="374">
        <v>2000</v>
      </c>
      <c r="J293" s="266"/>
      <c r="K293" s="374">
        <v>0</v>
      </c>
      <c r="L293" s="266"/>
      <c r="M293" s="377">
        <v>2000</v>
      </c>
      <c r="N293" s="267" t="e">
        <v>#N/A</v>
      </c>
    </row>
    <row r="294" spans="1:14" x14ac:dyDescent="0.2">
      <c r="A294" s="9" t="s">
        <v>1582</v>
      </c>
      <c r="B294" s="10" t="s">
        <v>1583</v>
      </c>
      <c r="C294" s="3" t="s">
        <v>0</v>
      </c>
      <c r="D294" s="10" t="s">
        <v>1584</v>
      </c>
      <c r="E294" s="11"/>
      <c r="F294" s="11"/>
      <c r="G294" s="11"/>
      <c r="H294" s="11"/>
      <c r="I294" s="374">
        <v>2000</v>
      </c>
      <c r="J294" s="266"/>
      <c r="K294" s="374">
        <v>0</v>
      </c>
      <c r="L294" s="266"/>
      <c r="M294" s="374">
        <v>2000</v>
      </c>
      <c r="N294" s="267" t="s">
        <v>1021</v>
      </c>
    </row>
    <row r="295" spans="1:14" x14ac:dyDescent="0.2">
      <c r="A295" s="28" t="s">
        <v>1585</v>
      </c>
      <c r="B295" s="13" t="s">
        <v>1586</v>
      </c>
      <c r="C295" s="3" t="s">
        <v>0</v>
      </c>
      <c r="D295" s="13" t="s">
        <v>1587</v>
      </c>
      <c r="E295" s="268"/>
      <c r="F295" s="268"/>
      <c r="G295" s="268"/>
      <c r="H295" s="268"/>
      <c r="I295" s="375">
        <v>2000</v>
      </c>
      <c r="J295" s="270"/>
      <c r="K295" s="375">
        <v>0</v>
      </c>
      <c r="L295" s="270"/>
      <c r="M295" s="375">
        <v>2000</v>
      </c>
      <c r="N295" s="267" t="e">
        <v>#N/A</v>
      </c>
    </row>
    <row r="296" spans="1:14" x14ac:dyDescent="0.2">
      <c r="A296" s="15" t="s">
        <v>0</v>
      </c>
      <c r="B296" s="16" t="s">
        <v>0</v>
      </c>
      <c r="C296" s="3" t="s">
        <v>0</v>
      </c>
      <c r="D296" s="16" t="s">
        <v>0</v>
      </c>
      <c r="E296" s="271"/>
      <c r="F296" s="271"/>
      <c r="G296" s="271"/>
      <c r="H296" s="271"/>
      <c r="I296" s="372"/>
      <c r="J296" s="271"/>
      <c r="K296" s="372"/>
      <c r="L296" s="271"/>
      <c r="M296" s="372"/>
      <c r="N296" s="267"/>
    </row>
    <row r="297" spans="1:14" x14ac:dyDescent="0.2">
      <c r="A297" s="9" t="s">
        <v>1437</v>
      </c>
      <c r="B297" s="10" t="s">
        <v>559</v>
      </c>
      <c r="C297" s="3" t="s">
        <v>0</v>
      </c>
      <c r="D297" s="10" t="s">
        <v>560</v>
      </c>
      <c r="E297" s="11"/>
      <c r="F297" s="11"/>
      <c r="G297" s="11"/>
      <c r="H297" s="11"/>
      <c r="I297" s="374">
        <v>17972.2</v>
      </c>
      <c r="J297" s="266"/>
      <c r="K297" s="374">
        <v>0</v>
      </c>
      <c r="L297" s="266"/>
      <c r="M297" s="374">
        <v>17972.2</v>
      </c>
      <c r="N297" s="267">
        <v>0</v>
      </c>
    </row>
    <row r="298" spans="1:14" x14ac:dyDescent="0.2">
      <c r="A298" s="9" t="s">
        <v>1438</v>
      </c>
      <c r="B298" s="10" t="s">
        <v>561</v>
      </c>
      <c r="C298" s="3" t="s">
        <v>0</v>
      </c>
      <c r="D298" s="10" t="s">
        <v>560</v>
      </c>
      <c r="E298" s="11"/>
      <c r="F298" s="11"/>
      <c r="G298" s="11"/>
      <c r="H298" s="11"/>
      <c r="I298" s="374">
        <v>17972.2</v>
      </c>
      <c r="J298" s="266"/>
      <c r="K298" s="374">
        <v>0</v>
      </c>
      <c r="L298" s="266"/>
      <c r="M298" s="374">
        <v>17972.2</v>
      </c>
      <c r="N298" s="267">
        <v>0</v>
      </c>
    </row>
    <row r="299" spans="1:14" x14ac:dyDescent="0.2">
      <c r="A299" s="9" t="s">
        <v>1439</v>
      </c>
      <c r="B299" s="10" t="s">
        <v>562</v>
      </c>
      <c r="C299" s="3" t="s">
        <v>0</v>
      </c>
      <c r="D299" s="10" t="s">
        <v>560</v>
      </c>
      <c r="E299" s="11"/>
      <c r="F299" s="11"/>
      <c r="G299" s="11"/>
      <c r="H299" s="11"/>
      <c r="I299" s="374">
        <v>17972.2</v>
      </c>
      <c r="J299" s="266"/>
      <c r="K299" s="374">
        <v>0</v>
      </c>
      <c r="L299" s="266"/>
      <c r="M299" s="374">
        <v>17972.2</v>
      </c>
      <c r="N299" s="267">
        <v>0</v>
      </c>
    </row>
    <row r="300" spans="1:14" x14ac:dyDescent="0.2">
      <c r="A300" s="9" t="s">
        <v>1440</v>
      </c>
      <c r="B300" s="10" t="s">
        <v>563</v>
      </c>
      <c r="C300" s="3" t="s">
        <v>0</v>
      </c>
      <c r="D300" s="10" t="s">
        <v>564</v>
      </c>
      <c r="E300" s="11"/>
      <c r="F300" s="11"/>
      <c r="G300" s="11"/>
      <c r="H300" s="11"/>
      <c r="I300" s="374">
        <v>17972.2</v>
      </c>
      <c r="J300" s="266"/>
      <c r="K300" s="374">
        <v>0</v>
      </c>
      <c r="L300" s="266"/>
      <c r="M300" s="377">
        <v>17972.2</v>
      </c>
      <c r="N300" s="267"/>
    </row>
    <row r="301" spans="1:14" x14ac:dyDescent="0.2">
      <c r="A301" s="28" t="s">
        <v>1441</v>
      </c>
      <c r="B301" s="13" t="s">
        <v>566</v>
      </c>
      <c r="C301" s="3" t="s">
        <v>0</v>
      </c>
      <c r="D301" s="13" t="s">
        <v>567</v>
      </c>
      <c r="E301" s="268"/>
      <c r="F301" s="268"/>
      <c r="G301" s="268"/>
      <c r="H301" s="268"/>
      <c r="I301" s="375">
        <v>1735.2</v>
      </c>
      <c r="J301" s="270"/>
      <c r="K301" s="375">
        <v>0</v>
      </c>
      <c r="L301" s="270"/>
      <c r="M301" s="375">
        <v>1735.2</v>
      </c>
      <c r="N301" s="267" t="s">
        <v>565</v>
      </c>
    </row>
    <row r="302" spans="1:14" x14ac:dyDescent="0.2">
      <c r="A302" s="28" t="s">
        <v>1588</v>
      </c>
      <c r="B302" s="13" t="s">
        <v>1589</v>
      </c>
      <c r="C302" s="3" t="s">
        <v>0</v>
      </c>
      <c r="D302" s="13" t="s">
        <v>1590</v>
      </c>
      <c r="E302" s="268"/>
      <c r="F302" s="268"/>
      <c r="G302" s="268"/>
      <c r="H302" s="268"/>
      <c r="I302" s="375">
        <v>9087</v>
      </c>
      <c r="J302" s="270"/>
      <c r="K302" s="375">
        <v>0</v>
      </c>
      <c r="L302" s="270"/>
      <c r="M302" s="375">
        <v>9087</v>
      </c>
      <c r="N302" s="267" t="s">
        <v>1050</v>
      </c>
    </row>
    <row r="303" spans="1:14" x14ac:dyDescent="0.2">
      <c r="A303" s="28" t="s">
        <v>1591</v>
      </c>
      <c r="B303" s="13" t="s">
        <v>1592</v>
      </c>
      <c r="C303" s="3" t="s">
        <v>0</v>
      </c>
      <c r="D303" s="13" t="s">
        <v>1593</v>
      </c>
      <c r="E303" s="268"/>
      <c r="F303" s="268"/>
      <c r="G303" s="268"/>
      <c r="H303" s="268"/>
      <c r="I303" s="375">
        <v>7150</v>
      </c>
      <c r="J303" s="270"/>
      <c r="K303" s="375">
        <v>0</v>
      </c>
      <c r="L303" s="270"/>
      <c r="M303" s="375">
        <v>7150</v>
      </c>
      <c r="N303" s="267" t="s">
        <v>1048</v>
      </c>
    </row>
    <row r="304" spans="1:14" x14ac:dyDescent="0.2">
      <c r="A304" s="15" t="s">
        <v>0</v>
      </c>
      <c r="B304" s="16" t="s">
        <v>0</v>
      </c>
      <c r="C304" s="3" t="s">
        <v>0</v>
      </c>
      <c r="D304" s="16" t="s">
        <v>0</v>
      </c>
      <c r="E304" s="271"/>
      <c r="F304" s="271"/>
      <c r="G304" s="271"/>
      <c r="H304" s="271"/>
      <c r="I304" s="372"/>
      <c r="J304" s="271"/>
      <c r="K304" s="372"/>
      <c r="L304" s="271"/>
      <c r="M304" s="372"/>
      <c r="N304" s="267"/>
    </row>
    <row r="305" spans="1:15" x14ac:dyDescent="0.2">
      <c r="A305" s="9" t="s">
        <v>1447</v>
      </c>
      <c r="B305" s="10" t="s">
        <v>573</v>
      </c>
      <c r="C305" s="3" t="s">
        <v>0</v>
      </c>
      <c r="D305" s="10" t="s">
        <v>574</v>
      </c>
      <c r="E305" s="11"/>
      <c r="F305" s="11"/>
      <c r="G305" s="11"/>
      <c r="H305" s="11"/>
      <c r="I305" s="374">
        <v>208701.48</v>
      </c>
      <c r="J305" s="266"/>
      <c r="K305" s="374">
        <v>0.02</v>
      </c>
      <c r="L305" s="266"/>
      <c r="M305" s="374">
        <v>208701.46</v>
      </c>
      <c r="N305" s="267">
        <v>0</v>
      </c>
    </row>
    <row r="306" spans="1:15" x14ac:dyDescent="0.2">
      <c r="A306" s="9" t="s">
        <v>1448</v>
      </c>
      <c r="B306" s="10" t="s">
        <v>575</v>
      </c>
      <c r="C306" s="3" t="s">
        <v>0</v>
      </c>
      <c r="D306" s="10" t="s">
        <v>576</v>
      </c>
      <c r="E306" s="11"/>
      <c r="F306" s="11"/>
      <c r="G306" s="11"/>
      <c r="H306" s="11"/>
      <c r="I306" s="374">
        <v>154012.92000000001</v>
      </c>
      <c r="J306" s="266"/>
      <c r="K306" s="374">
        <v>0.02</v>
      </c>
      <c r="L306" s="266"/>
      <c r="M306" s="374">
        <v>154012.9</v>
      </c>
      <c r="N306" s="267">
        <v>0</v>
      </c>
    </row>
    <row r="307" spans="1:15" x14ac:dyDescent="0.2">
      <c r="A307" s="9" t="s">
        <v>1449</v>
      </c>
      <c r="B307" s="10" t="s">
        <v>577</v>
      </c>
      <c r="C307" s="3" t="s">
        <v>0</v>
      </c>
      <c r="D307" s="10" t="s">
        <v>576</v>
      </c>
      <c r="E307" s="11"/>
      <c r="F307" s="11"/>
      <c r="G307" s="11"/>
      <c r="H307" s="11"/>
      <c r="I307" s="374">
        <v>154012.92000000001</v>
      </c>
      <c r="J307" s="266"/>
      <c r="K307" s="374">
        <v>0.02</v>
      </c>
      <c r="L307" s="266"/>
      <c r="M307" s="374">
        <v>154012.9</v>
      </c>
      <c r="N307" s="267">
        <v>0</v>
      </c>
    </row>
    <row r="308" spans="1:15" x14ac:dyDescent="0.2">
      <c r="A308" s="9" t="s">
        <v>1450</v>
      </c>
      <c r="B308" s="10" t="s">
        <v>579</v>
      </c>
      <c r="C308" s="3" t="s">
        <v>0</v>
      </c>
      <c r="D308" s="10" t="s">
        <v>576</v>
      </c>
      <c r="E308" s="11"/>
      <c r="F308" s="11"/>
      <c r="G308" s="11"/>
      <c r="H308" s="11"/>
      <c r="I308" s="374">
        <v>148707.68</v>
      </c>
      <c r="J308" s="266"/>
      <c r="K308" s="374">
        <v>0.02</v>
      </c>
      <c r="L308" s="266"/>
      <c r="M308" s="374">
        <v>148707.66</v>
      </c>
      <c r="N308" s="267"/>
    </row>
    <row r="309" spans="1:15" x14ac:dyDescent="0.2">
      <c r="A309" s="28" t="s">
        <v>1594</v>
      </c>
      <c r="B309" s="13" t="s">
        <v>581</v>
      </c>
      <c r="C309" s="3" t="s">
        <v>0</v>
      </c>
      <c r="D309" s="13" t="s">
        <v>582</v>
      </c>
      <c r="E309" s="268"/>
      <c r="F309" s="268"/>
      <c r="G309" s="268"/>
      <c r="H309" s="268"/>
      <c r="I309" s="375">
        <v>5000</v>
      </c>
      <c r="J309" s="270"/>
      <c r="K309" s="375">
        <v>0</v>
      </c>
      <c r="L309" s="270"/>
      <c r="M309" s="375">
        <v>5000</v>
      </c>
      <c r="N309" s="267" t="s">
        <v>1064</v>
      </c>
      <c r="O309" s="368"/>
    </row>
    <row r="310" spans="1:15" x14ac:dyDescent="0.2">
      <c r="A310" s="28" t="s">
        <v>1595</v>
      </c>
      <c r="B310" s="13" t="s">
        <v>589</v>
      </c>
      <c r="C310" s="3" t="s">
        <v>0</v>
      </c>
      <c r="D310" s="13" t="s">
        <v>590</v>
      </c>
      <c r="E310" s="268"/>
      <c r="F310" s="268"/>
      <c r="G310" s="268"/>
      <c r="H310" s="268"/>
      <c r="I310" s="375">
        <v>6580.5</v>
      </c>
      <c r="J310" s="270"/>
      <c r="K310" s="375">
        <v>0</v>
      </c>
      <c r="L310" s="270"/>
      <c r="M310" s="375">
        <v>6580.5</v>
      </c>
      <c r="N310" s="267" t="s">
        <v>1064</v>
      </c>
    </row>
    <row r="311" spans="1:15" x14ac:dyDescent="0.2">
      <c r="A311" s="28" t="s">
        <v>1455</v>
      </c>
      <c r="B311" s="13" t="s">
        <v>1456</v>
      </c>
      <c r="C311" s="3" t="s">
        <v>0</v>
      </c>
      <c r="D311" s="13" t="s">
        <v>1457</v>
      </c>
      <c r="E311" s="268"/>
      <c r="F311" s="268"/>
      <c r="G311" s="268"/>
      <c r="H311" s="268"/>
      <c r="I311" s="375">
        <v>98655.93</v>
      </c>
      <c r="J311" s="270"/>
      <c r="K311" s="375">
        <v>0.02</v>
      </c>
      <c r="L311" s="270"/>
      <c r="M311" s="375">
        <v>98655.91</v>
      </c>
      <c r="N311" s="267">
        <v>52807</v>
      </c>
      <c r="O311" s="350">
        <f>M311-N311</f>
        <v>45848.91</v>
      </c>
    </row>
    <row r="312" spans="1:15" x14ac:dyDescent="0.2">
      <c r="A312" s="28" t="s">
        <v>1458</v>
      </c>
      <c r="B312" s="13" t="s">
        <v>1459</v>
      </c>
      <c r="C312" s="3" t="s">
        <v>0</v>
      </c>
      <c r="D312" s="13" t="s">
        <v>1460</v>
      </c>
      <c r="E312" s="268"/>
      <c r="F312" s="268"/>
      <c r="G312" s="268"/>
      <c r="H312" s="268"/>
      <c r="I312" s="375">
        <v>1806.3</v>
      </c>
      <c r="J312" s="270"/>
      <c r="K312" s="375">
        <v>0</v>
      </c>
      <c r="L312" s="270"/>
      <c r="M312" s="375">
        <v>1806.3</v>
      </c>
      <c r="N312" s="267" t="s">
        <v>1064</v>
      </c>
    </row>
    <row r="313" spans="1:15" x14ac:dyDescent="0.2">
      <c r="A313" s="28" t="s">
        <v>1461</v>
      </c>
      <c r="B313" s="13" t="s">
        <v>604</v>
      </c>
      <c r="C313" s="3" t="s">
        <v>0</v>
      </c>
      <c r="D313" s="13" t="s">
        <v>605</v>
      </c>
      <c r="E313" s="268"/>
      <c r="F313" s="268"/>
      <c r="G313" s="268"/>
      <c r="H313" s="268"/>
      <c r="I313" s="375">
        <v>6601.15</v>
      </c>
      <c r="J313" s="270"/>
      <c r="K313" s="375">
        <v>0</v>
      </c>
      <c r="L313" s="270"/>
      <c r="M313" s="375">
        <v>6601.15</v>
      </c>
      <c r="N313" s="267" t="s">
        <v>1064</v>
      </c>
    </row>
    <row r="314" spans="1:15" x14ac:dyDescent="0.2">
      <c r="A314" s="28" t="s">
        <v>1462</v>
      </c>
      <c r="B314" s="13" t="s">
        <v>1463</v>
      </c>
      <c r="C314" s="3" t="s">
        <v>0</v>
      </c>
      <c r="D314" s="13" t="s">
        <v>414</v>
      </c>
      <c r="E314" s="268"/>
      <c r="F314" s="268"/>
      <c r="G314" s="268"/>
      <c r="H314" s="268"/>
      <c r="I314" s="375">
        <v>5770</v>
      </c>
      <c r="J314" s="270"/>
      <c r="K314" s="375">
        <v>0</v>
      </c>
      <c r="L314" s="270"/>
      <c r="M314" s="375">
        <v>5770</v>
      </c>
      <c r="N314" s="267" t="s">
        <v>1064</v>
      </c>
    </row>
    <row r="315" spans="1:15" x14ac:dyDescent="0.2">
      <c r="A315" s="28" t="s">
        <v>1596</v>
      </c>
      <c r="B315" s="13" t="s">
        <v>1597</v>
      </c>
      <c r="C315" s="3" t="s">
        <v>0</v>
      </c>
      <c r="D315" s="13" t="s">
        <v>118</v>
      </c>
      <c r="E315" s="268"/>
      <c r="F315" s="268"/>
      <c r="G315" s="268"/>
      <c r="H315" s="268"/>
      <c r="I315" s="375">
        <v>7191</v>
      </c>
      <c r="J315" s="270"/>
      <c r="K315" s="375">
        <v>0</v>
      </c>
      <c r="L315" s="270"/>
      <c r="M315" s="375">
        <v>7191</v>
      </c>
      <c r="N315" s="267" t="s">
        <v>1064</v>
      </c>
    </row>
    <row r="316" spans="1:15" x14ac:dyDescent="0.2">
      <c r="A316" s="28" t="s">
        <v>1598</v>
      </c>
      <c r="B316" s="13" t="s">
        <v>1599</v>
      </c>
      <c r="C316" s="3" t="s">
        <v>0</v>
      </c>
      <c r="D316" s="13" t="s">
        <v>1600</v>
      </c>
      <c r="E316" s="268"/>
      <c r="F316" s="268"/>
      <c r="G316" s="268"/>
      <c r="H316" s="268"/>
      <c r="I316" s="375">
        <v>8800</v>
      </c>
      <c r="J316" s="270"/>
      <c r="K316" s="375">
        <v>0</v>
      </c>
      <c r="L316" s="270"/>
      <c r="M316" s="375">
        <v>8800</v>
      </c>
      <c r="N316" s="267" t="s">
        <v>1064</v>
      </c>
    </row>
    <row r="317" spans="1:15" x14ac:dyDescent="0.2">
      <c r="A317" s="28" t="s">
        <v>1465</v>
      </c>
      <c r="B317" s="13" t="s">
        <v>1466</v>
      </c>
      <c r="C317" s="3" t="s">
        <v>0</v>
      </c>
      <c r="D317" s="13" t="s">
        <v>1467</v>
      </c>
      <c r="E317" s="268"/>
      <c r="F317" s="268"/>
      <c r="G317" s="268"/>
      <c r="H317" s="268"/>
      <c r="I317" s="375">
        <v>8302.7999999999993</v>
      </c>
      <c r="J317" s="270"/>
      <c r="K317" s="375">
        <v>0</v>
      </c>
      <c r="L317" s="270"/>
      <c r="M317" s="375">
        <v>8302.7999999999993</v>
      </c>
      <c r="N317" s="267" t="s">
        <v>1064</v>
      </c>
    </row>
    <row r="318" spans="1:15" x14ac:dyDescent="0.2">
      <c r="A318" s="15" t="s">
        <v>0</v>
      </c>
      <c r="B318" s="16" t="s">
        <v>0</v>
      </c>
      <c r="C318" s="3" t="s">
        <v>0</v>
      </c>
      <c r="D318" s="16" t="s">
        <v>0</v>
      </c>
      <c r="E318" s="271"/>
      <c r="F318" s="271"/>
      <c r="G318" s="271"/>
      <c r="H318" s="271"/>
      <c r="I318" s="372"/>
      <c r="J318" s="271"/>
      <c r="K318" s="372"/>
      <c r="L318" s="271"/>
      <c r="M318" s="372"/>
      <c r="N318" s="267"/>
    </row>
    <row r="319" spans="1:15" x14ac:dyDescent="0.2">
      <c r="A319" s="9" t="s">
        <v>1468</v>
      </c>
      <c r="B319" s="10" t="s">
        <v>636</v>
      </c>
      <c r="C319" s="3" t="s">
        <v>0</v>
      </c>
      <c r="D319" s="10" t="s">
        <v>637</v>
      </c>
      <c r="E319" s="11"/>
      <c r="F319" s="11"/>
      <c r="G319" s="11"/>
      <c r="H319" s="11"/>
      <c r="I319" s="374">
        <v>5305.24</v>
      </c>
      <c r="J319" s="266"/>
      <c r="K319" s="374">
        <v>0</v>
      </c>
      <c r="L319" s="266"/>
      <c r="M319" s="374">
        <v>5305.24</v>
      </c>
      <c r="N319" s="267" t="s">
        <v>1064</v>
      </c>
    </row>
    <row r="320" spans="1:15" x14ac:dyDescent="0.2">
      <c r="A320" s="28" t="s">
        <v>1469</v>
      </c>
      <c r="B320" s="13" t="s">
        <v>638</v>
      </c>
      <c r="C320" s="3" t="s">
        <v>0</v>
      </c>
      <c r="D320" s="13" t="s">
        <v>639</v>
      </c>
      <c r="E320" s="268"/>
      <c r="F320" s="268"/>
      <c r="G320" s="268"/>
      <c r="H320" s="268"/>
      <c r="I320" s="375">
        <v>5287.66</v>
      </c>
      <c r="J320" s="270"/>
      <c r="K320" s="375">
        <v>0</v>
      </c>
      <c r="L320" s="270"/>
      <c r="M320" s="375">
        <v>5287.66</v>
      </c>
      <c r="N320" s="267">
        <v>0</v>
      </c>
    </row>
    <row r="321" spans="1:14" x14ac:dyDescent="0.2">
      <c r="A321" s="28" t="s">
        <v>1601</v>
      </c>
      <c r="B321" s="13" t="s">
        <v>640</v>
      </c>
      <c r="C321" s="3" t="s">
        <v>0</v>
      </c>
      <c r="D321" s="13" t="s">
        <v>641</v>
      </c>
      <c r="E321" s="268"/>
      <c r="F321" s="268"/>
      <c r="G321" s="268"/>
      <c r="H321" s="268"/>
      <c r="I321" s="375">
        <v>17.579999999999998</v>
      </c>
      <c r="J321" s="270"/>
      <c r="K321" s="375">
        <v>0</v>
      </c>
      <c r="L321" s="270"/>
      <c r="M321" s="375">
        <v>17.579999999999998</v>
      </c>
      <c r="N321" s="267" t="e">
        <v>#N/A</v>
      </c>
    </row>
    <row r="322" spans="1:14" x14ac:dyDescent="0.2">
      <c r="A322" s="15" t="s">
        <v>0</v>
      </c>
      <c r="B322" s="16" t="s">
        <v>0</v>
      </c>
      <c r="C322" s="3" t="s">
        <v>0</v>
      </c>
      <c r="D322" s="16" t="s">
        <v>0</v>
      </c>
      <c r="E322" s="271"/>
      <c r="F322" s="271"/>
      <c r="G322" s="271"/>
      <c r="H322" s="271"/>
      <c r="I322" s="372"/>
      <c r="J322" s="271"/>
      <c r="K322" s="372"/>
      <c r="L322" s="271"/>
      <c r="M322" s="372"/>
      <c r="N322" s="267"/>
    </row>
    <row r="323" spans="1:14" x14ac:dyDescent="0.2">
      <c r="A323" s="9" t="s">
        <v>1602</v>
      </c>
      <c r="B323" s="10" t="s">
        <v>651</v>
      </c>
      <c r="C323" s="3" t="s">
        <v>0</v>
      </c>
      <c r="D323" s="10" t="s">
        <v>652</v>
      </c>
      <c r="E323" s="11"/>
      <c r="F323" s="11"/>
      <c r="G323" s="11"/>
      <c r="H323" s="11"/>
      <c r="I323" s="374">
        <v>54149.38</v>
      </c>
      <c r="J323" s="266"/>
      <c r="K323" s="374">
        <v>0</v>
      </c>
      <c r="L323" s="266"/>
      <c r="M323" s="374">
        <v>54149.38</v>
      </c>
      <c r="N323" s="267" t="e">
        <v>#N/A</v>
      </c>
    </row>
    <row r="324" spans="1:14" x14ac:dyDescent="0.2">
      <c r="A324" s="9" t="s">
        <v>1603</v>
      </c>
      <c r="B324" s="10" t="s">
        <v>662</v>
      </c>
      <c r="C324" s="3" t="s">
        <v>0</v>
      </c>
      <c r="D324" s="10" t="s">
        <v>663</v>
      </c>
      <c r="E324" s="11"/>
      <c r="F324" s="11"/>
      <c r="G324" s="11"/>
      <c r="H324" s="11"/>
      <c r="I324" s="374">
        <v>54149.38</v>
      </c>
      <c r="J324" s="266"/>
      <c r="K324" s="374">
        <v>0</v>
      </c>
      <c r="L324" s="266"/>
      <c r="M324" s="374">
        <v>54149.38</v>
      </c>
      <c r="N324" s="267"/>
    </row>
    <row r="325" spans="1:14" x14ac:dyDescent="0.2">
      <c r="A325" s="9" t="s">
        <v>1604</v>
      </c>
      <c r="B325" s="10" t="s">
        <v>664</v>
      </c>
      <c r="C325" s="3" t="s">
        <v>0</v>
      </c>
      <c r="D325" s="10" t="s">
        <v>659</v>
      </c>
      <c r="E325" s="11"/>
      <c r="F325" s="11"/>
      <c r="G325" s="11"/>
      <c r="H325" s="11"/>
      <c r="I325" s="374">
        <v>389.38</v>
      </c>
      <c r="J325" s="266"/>
      <c r="K325" s="374">
        <v>0</v>
      </c>
      <c r="L325" s="266"/>
      <c r="M325" s="374">
        <v>389.38</v>
      </c>
      <c r="N325" s="267" t="s">
        <v>653</v>
      </c>
    </row>
    <row r="326" spans="1:14" x14ac:dyDescent="0.2">
      <c r="A326" s="28" t="s">
        <v>1605</v>
      </c>
      <c r="B326" s="13" t="s">
        <v>665</v>
      </c>
      <c r="C326" s="3" t="s">
        <v>0</v>
      </c>
      <c r="D326" s="13" t="s">
        <v>639</v>
      </c>
      <c r="E326" s="268"/>
      <c r="F326" s="268"/>
      <c r="G326" s="268"/>
      <c r="H326" s="268"/>
      <c r="I326" s="375">
        <v>389.38</v>
      </c>
      <c r="J326" s="270"/>
      <c r="K326" s="375">
        <v>0</v>
      </c>
      <c r="L326" s="270"/>
      <c r="M326" s="375">
        <v>389.38</v>
      </c>
      <c r="N326" s="267" t="e">
        <v>#N/A</v>
      </c>
    </row>
    <row r="327" spans="1:14" x14ac:dyDescent="0.2">
      <c r="A327" s="15" t="s">
        <v>0</v>
      </c>
      <c r="B327" s="16" t="s">
        <v>0</v>
      </c>
      <c r="C327" s="3" t="s">
        <v>0</v>
      </c>
      <c r="D327" s="16" t="s">
        <v>0</v>
      </c>
      <c r="E327" s="271"/>
      <c r="F327" s="271"/>
      <c r="G327" s="271"/>
      <c r="H327" s="271"/>
      <c r="I327" s="372"/>
      <c r="J327" s="271"/>
      <c r="K327" s="372"/>
      <c r="L327" s="271"/>
      <c r="M327" s="372"/>
      <c r="N327" s="267"/>
    </row>
    <row r="328" spans="1:14" x14ac:dyDescent="0.2">
      <c r="A328" s="9" t="s">
        <v>1606</v>
      </c>
      <c r="B328" s="10" t="s">
        <v>1607</v>
      </c>
      <c r="C328" s="3" t="s">
        <v>0</v>
      </c>
      <c r="D328" s="10" t="s">
        <v>1608</v>
      </c>
      <c r="E328" s="11"/>
      <c r="F328" s="11"/>
      <c r="G328" s="11"/>
      <c r="H328" s="11"/>
      <c r="I328" s="374">
        <v>53760</v>
      </c>
      <c r="J328" s="266"/>
      <c r="K328" s="374">
        <v>0</v>
      </c>
      <c r="L328" s="266"/>
      <c r="M328" s="374">
        <v>53760</v>
      </c>
      <c r="N328" s="267" t="e">
        <v>#N/A</v>
      </c>
    </row>
    <row r="329" spans="1:14" x14ac:dyDescent="0.2">
      <c r="A329" s="28" t="s">
        <v>1609</v>
      </c>
      <c r="B329" s="13" t="s">
        <v>1610</v>
      </c>
      <c r="C329" s="3" t="s">
        <v>0</v>
      </c>
      <c r="D329" s="13" t="s">
        <v>1611</v>
      </c>
      <c r="E329" s="268"/>
      <c r="F329" s="268"/>
      <c r="G329" s="268"/>
      <c r="H329" s="268"/>
      <c r="I329" s="375">
        <v>53760</v>
      </c>
      <c r="J329" s="270"/>
      <c r="K329" s="375">
        <v>0</v>
      </c>
      <c r="L329" s="270"/>
      <c r="M329" s="375">
        <v>53760</v>
      </c>
      <c r="N329" s="267" t="s">
        <v>653</v>
      </c>
    </row>
    <row r="330" spans="1:14" x14ac:dyDescent="0.2">
      <c r="A330" s="15" t="s">
        <v>0</v>
      </c>
      <c r="B330" s="16" t="s">
        <v>0</v>
      </c>
      <c r="C330" s="3" t="s">
        <v>0</v>
      </c>
      <c r="D330" s="16" t="s">
        <v>0</v>
      </c>
      <c r="E330" s="271"/>
      <c r="F330" s="271"/>
      <c r="G330" s="271"/>
      <c r="H330" s="271"/>
      <c r="I330" s="372"/>
      <c r="J330" s="271"/>
      <c r="K330" s="372"/>
      <c r="L330" s="271"/>
      <c r="M330" s="372"/>
      <c r="N330" s="267"/>
    </row>
    <row r="331" spans="1:14" x14ac:dyDescent="0.2">
      <c r="A331" s="9" t="s">
        <v>1612</v>
      </c>
      <c r="B331" s="10" t="s">
        <v>1613</v>
      </c>
      <c r="C331" s="3" t="s">
        <v>0</v>
      </c>
      <c r="D331" s="10" t="s">
        <v>1614</v>
      </c>
      <c r="E331" s="11"/>
      <c r="F331" s="11"/>
      <c r="G331" s="11"/>
      <c r="H331" s="11"/>
      <c r="I331" s="374">
        <v>389.38</v>
      </c>
      <c r="J331" s="266"/>
      <c r="K331" s="374">
        <v>0</v>
      </c>
      <c r="L331" s="266"/>
      <c r="M331" s="374">
        <v>389.38</v>
      </c>
      <c r="N331" s="267" t="e">
        <v>#N/A</v>
      </c>
    </row>
    <row r="332" spans="1:14" x14ac:dyDescent="0.2">
      <c r="A332" s="9" t="s">
        <v>1615</v>
      </c>
      <c r="B332" s="10" t="s">
        <v>1616</v>
      </c>
      <c r="C332" s="3" t="s">
        <v>0</v>
      </c>
      <c r="D332" s="10" t="s">
        <v>1614</v>
      </c>
      <c r="E332" s="11"/>
      <c r="F332" s="11"/>
      <c r="G332" s="11"/>
      <c r="H332" s="11"/>
      <c r="I332" s="374">
        <v>389.38</v>
      </c>
      <c r="J332" s="266"/>
      <c r="K332" s="374">
        <v>0</v>
      </c>
      <c r="L332" s="266"/>
      <c r="M332" s="374">
        <v>389.38</v>
      </c>
      <c r="N332" s="267" t="e">
        <v>#N/A</v>
      </c>
    </row>
    <row r="333" spans="1:14" x14ac:dyDescent="0.2">
      <c r="A333" s="9" t="s">
        <v>1617</v>
      </c>
      <c r="B333" s="10" t="s">
        <v>1618</v>
      </c>
      <c r="C333" s="3" t="s">
        <v>0</v>
      </c>
      <c r="D333" s="10" t="s">
        <v>1614</v>
      </c>
      <c r="E333" s="11"/>
      <c r="F333" s="11"/>
      <c r="G333" s="11"/>
      <c r="H333" s="11"/>
      <c r="I333" s="374">
        <v>389.38</v>
      </c>
      <c r="J333" s="266"/>
      <c r="K333" s="374">
        <v>0</v>
      </c>
      <c r="L333" s="266"/>
      <c r="M333" s="374">
        <v>389.38</v>
      </c>
      <c r="N333" s="267" t="s">
        <v>653</v>
      </c>
    </row>
    <row r="334" spans="1:14" x14ac:dyDescent="0.2">
      <c r="A334" s="28" t="s">
        <v>1619</v>
      </c>
      <c r="B334" s="13" t="s">
        <v>1620</v>
      </c>
      <c r="C334" s="3" t="s">
        <v>0</v>
      </c>
      <c r="D334" s="13" t="s">
        <v>1621</v>
      </c>
      <c r="E334" s="268"/>
      <c r="F334" s="268"/>
      <c r="G334" s="268"/>
      <c r="H334" s="268"/>
      <c r="I334" s="375">
        <v>389.38</v>
      </c>
      <c r="J334" s="270"/>
      <c r="K334" s="375">
        <v>0</v>
      </c>
      <c r="L334" s="270"/>
      <c r="M334" s="375">
        <v>389.38</v>
      </c>
      <c r="N334" s="267" t="e">
        <v>#N/A</v>
      </c>
    </row>
    <row r="335" spans="1:14" x14ac:dyDescent="0.2">
      <c r="A335" s="15" t="s">
        <v>0</v>
      </c>
      <c r="B335" s="16" t="s">
        <v>0</v>
      </c>
      <c r="C335" s="3" t="s">
        <v>0</v>
      </c>
      <c r="D335" s="16" t="s">
        <v>0</v>
      </c>
      <c r="E335" s="271"/>
      <c r="F335" s="271"/>
      <c r="G335" s="271"/>
      <c r="H335" s="271"/>
      <c r="I335" s="372"/>
      <c r="J335" s="271"/>
      <c r="K335" s="372"/>
      <c r="L335" s="271"/>
      <c r="M335" s="372"/>
      <c r="N335" s="267"/>
    </row>
    <row r="336" spans="1:14" x14ac:dyDescent="0.2">
      <c r="A336" s="9" t="s">
        <v>1470</v>
      </c>
      <c r="B336" s="10" t="s">
        <v>666</v>
      </c>
      <c r="C336" s="3" t="s">
        <v>0</v>
      </c>
      <c r="D336" s="10" t="s">
        <v>667</v>
      </c>
      <c r="E336" s="11"/>
      <c r="F336" s="11"/>
      <c r="G336" s="11"/>
      <c r="H336" s="11"/>
      <c r="I336" s="374">
        <v>149.80000000000001</v>
      </c>
      <c r="J336" s="266"/>
      <c r="K336" s="374">
        <v>0</v>
      </c>
      <c r="L336" s="266"/>
      <c r="M336" s="374">
        <v>149.80000000000001</v>
      </c>
      <c r="N336" s="267" t="e">
        <v>#N/A</v>
      </c>
    </row>
    <row r="337" spans="1:14" x14ac:dyDescent="0.2">
      <c r="A337" s="9" t="s">
        <v>1471</v>
      </c>
      <c r="B337" s="10" t="s">
        <v>668</v>
      </c>
      <c r="C337" s="3" t="s">
        <v>0</v>
      </c>
      <c r="D337" s="10" t="s">
        <v>667</v>
      </c>
      <c r="E337" s="11"/>
      <c r="F337" s="11"/>
      <c r="G337" s="11"/>
      <c r="H337" s="11"/>
      <c r="I337" s="374">
        <v>149.80000000000001</v>
      </c>
      <c r="J337" s="266"/>
      <c r="K337" s="374">
        <v>0</v>
      </c>
      <c r="L337" s="266"/>
      <c r="M337" s="374">
        <v>149.80000000000001</v>
      </c>
      <c r="N337" s="267" t="e">
        <v>#N/A</v>
      </c>
    </row>
    <row r="338" spans="1:14" x14ac:dyDescent="0.2">
      <c r="A338" s="9" t="s">
        <v>1472</v>
      </c>
      <c r="B338" s="10" t="s">
        <v>674</v>
      </c>
      <c r="C338" s="3" t="s">
        <v>0</v>
      </c>
      <c r="D338" s="10" t="s">
        <v>659</v>
      </c>
      <c r="E338" s="11"/>
      <c r="F338" s="11"/>
      <c r="G338" s="11"/>
      <c r="H338" s="11"/>
      <c r="I338" s="374">
        <v>149.80000000000001</v>
      </c>
      <c r="J338" s="266"/>
      <c r="K338" s="374">
        <v>0</v>
      </c>
      <c r="L338" s="266"/>
      <c r="M338" s="374">
        <v>149.80000000000001</v>
      </c>
      <c r="N338" s="267" t="s">
        <v>670</v>
      </c>
    </row>
    <row r="339" spans="1:14" x14ac:dyDescent="0.2">
      <c r="A339" s="28" t="s">
        <v>1473</v>
      </c>
      <c r="B339" s="13" t="s">
        <v>675</v>
      </c>
      <c r="C339" s="3" t="s">
        <v>0</v>
      </c>
      <c r="D339" s="13" t="s">
        <v>676</v>
      </c>
      <c r="E339" s="268"/>
      <c r="F339" s="268"/>
      <c r="G339" s="268"/>
      <c r="H339" s="268"/>
      <c r="I339" s="375">
        <v>69</v>
      </c>
      <c r="J339" s="270"/>
      <c r="K339" s="375">
        <v>0</v>
      </c>
      <c r="L339" s="270"/>
      <c r="M339" s="375">
        <v>69</v>
      </c>
      <c r="N339" s="267" t="e">
        <v>#N/A</v>
      </c>
    </row>
    <row r="340" spans="1:14" x14ac:dyDescent="0.2">
      <c r="A340" s="28" t="s">
        <v>1474</v>
      </c>
      <c r="B340" s="13" t="s">
        <v>677</v>
      </c>
      <c r="C340" s="3" t="s">
        <v>0</v>
      </c>
      <c r="D340" s="13" t="s">
        <v>639</v>
      </c>
      <c r="E340" s="268"/>
      <c r="F340" s="268"/>
      <c r="G340" s="268"/>
      <c r="H340" s="268"/>
      <c r="I340" s="375">
        <v>80.8</v>
      </c>
      <c r="J340" s="270"/>
      <c r="K340" s="375">
        <v>0</v>
      </c>
      <c r="L340" s="270"/>
      <c r="M340" s="375">
        <v>80.8</v>
      </c>
      <c r="N340" s="267" t="e">
        <v>#N/A</v>
      </c>
    </row>
    <row r="341" spans="1:14" x14ac:dyDescent="0.2">
      <c r="A341" s="15" t="s">
        <v>0</v>
      </c>
      <c r="B341" s="16" t="s">
        <v>0</v>
      </c>
      <c r="C341" s="3" t="s">
        <v>0</v>
      </c>
      <c r="D341" s="16" t="s">
        <v>0</v>
      </c>
      <c r="E341" s="271"/>
      <c r="F341" s="271"/>
      <c r="G341" s="271"/>
      <c r="H341" s="271"/>
      <c r="I341" s="372"/>
      <c r="J341" s="271"/>
      <c r="K341" s="372"/>
      <c r="L341" s="271"/>
      <c r="M341" s="372"/>
      <c r="N341" s="267"/>
    </row>
    <row r="342" spans="1:14" x14ac:dyDescent="0.2">
      <c r="A342" s="9" t="s">
        <v>1480</v>
      </c>
      <c r="B342" s="10" t="s">
        <v>690</v>
      </c>
      <c r="C342" s="3" t="s">
        <v>0</v>
      </c>
      <c r="D342" s="10" t="s">
        <v>691</v>
      </c>
      <c r="E342" s="11"/>
      <c r="F342" s="11"/>
      <c r="G342" s="11"/>
      <c r="H342" s="11"/>
      <c r="I342" s="374">
        <v>20107.990000000002</v>
      </c>
      <c r="J342" s="266"/>
      <c r="K342" s="374">
        <v>0</v>
      </c>
      <c r="L342" s="266"/>
      <c r="M342" s="374">
        <v>20107.990000000002</v>
      </c>
      <c r="N342" s="267">
        <v>0</v>
      </c>
    </row>
    <row r="343" spans="1:14" x14ac:dyDescent="0.2">
      <c r="A343" s="9" t="s">
        <v>1481</v>
      </c>
      <c r="B343" s="10" t="s">
        <v>692</v>
      </c>
      <c r="C343" s="3" t="s">
        <v>0</v>
      </c>
      <c r="D343" s="10" t="s">
        <v>691</v>
      </c>
      <c r="E343" s="11"/>
      <c r="F343" s="11"/>
      <c r="G343" s="11"/>
      <c r="H343" s="11"/>
      <c r="I343" s="374">
        <v>20107.990000000002</v>
      </c>
      <c r="J343" s="266"/>
      <c r="K343" s="374">
        <v>0</v>
      </c>
      <c r="L343" s="266"/>
      <c r="M343" s="374">
        <v>20107.990000000002</v>
      </c>
      <c r="N343" s="267">
        <v>0</v>
      </c>
    </row>
    <row r="344" spans="1:14" x14ac:dyDescent="0.2">
      <c r="A344" s="9" t="s">
        <v>1482</v>
      </c>
      <c r="B344" s="10" t="s">
        <v>693</v>
      </c>
      <c r="C344" s="3" t="s">
        <v>0</v>
      </c>
      <c r="D344" s="10" t="s">
        <v>691</v>
      </c>
      <c r="E344" s="11"/>
      <c r="F344" s="11"/>
      <c r="G344" s="11"/>
      <c r="H344" s="11"/>
      <c r="I344" s="374">
        <v>20107.990000000002</v>
      </c>
      <c r="J344" s="266"/>
      <c r="K344" s="374">
        <v>0</v>
      </c>
      <c r="L344" s="266"/>
      <c r="M344" s="374">
        <v>20107.990000000002</v>
      </c>
      <c r="N344" s="267">
        <v>0</v>
      </c>
    </row>
    <row r="345" spans="1:14" x14ac:dyDescent="0.2">
      <c r="A345" s="9" t="s">
        <v>1483</v>
      </c>
      <c r="B345" s="10" t="s">
        <v>694</v>
      </c>
      <c r="C345" s="3" t="s">
        <v>0</v>
      </c>
      <c r="D345" s="10" t="s">
        <v>691</v>
      </c>
      <c r="E345" s="11"/>
      <c r="F345" s="11"/>
      <c r="G345" s="11"/>
      <c r="H345" s="11"/>
      <c r="I345" s="374">
        <v>20107.990000000002</v>
      </c>
      <c r="J345" s="266"/>
      <c r="K345" s="374">
        <v>0</v>
      </c>
      <c r="L345" s="266"/>
      <c r="M345" s="377">
        <v>20107.990000000002</v>
      </c>
      <c r="N345" s="267" t="s">
        <v>695</v>
      </c>
    </row>
    <row r="346" spans="1:14" x14ac:dyDescent="0.2">
      <c r="A346" s="28" t="s">
        <v>1484</v>
      </c>
      <c r="B346" s="13" t="s">
        <v>696</v>
      </c>
      <c r="C346" s="3" t="s">
        <v>0</v>
      </c>
      <c r="D346" s="13" t="s">
        <v>697</v>
      </c>
      <c r="E346" s="268"/>
      <c r="F346" s="268"/>
      <c r="G346" s="268"/>
      <c r="H346" s="268"/>
      <c r="I346" s="375">
        <v>20107.990000000002</v>
      </c>
      <c r="J346" s="270"/>
      <c r="K346" s="375">
        <v>0</v>
      </c>
      <c r="L346" s="270"/>
      <c r="M346" s="375">
        <v>20107.990000000002</v>
      </c>
      <c r="N346" s="267">
        <v>0</v>
      </c>
    </row>
    <row r="347" spans="1:14" x14ac:dyDescent="0.2">
      <c r="A347" s="15"/>
      <c r="B347" s="16"/>
      <c r="C347" s="3"/>
      <c r="D347" s="16"/>
      <c r="E347" s="271"/>
      <c r="F347" s="271"/>
      <c r="G347" s="271"/>
      <c r="H347" s="271"/>
      <c r="I347" s="372"/>
      <c r="J347" s="271"/>
      <c r="K347" s="372"/>
      <c r="L347" s="271"/>
      <c r="M347" s="372"/>
      <c r="N347" s="267"/>
    </row>
    <row r="348" spans="1:14" x14ac:dyDescent="0.2">
      <c r="A348" s="9" t="s">
        <v>1485</v>
      </c>
      <c r="B348" s="10" t="s">
        <v>698</v>
      </c>
      <c r="C348" s="3" t="s">
        <v>0</v>
      </c>
      <c r="D348" s="10" t="s">
        <v>699</v>
      </c>
      <c r="E348" s="11"/>
      <c r="F348" s="11"/>
      <c r="G348" s="11"/>
      <c r="H348" s="11"/>
      <c r="I348" s="374">
        <v>246942.05</v>
      </c>
      <c r="J348" s="266"/>
      <c r="K348" s="374">
        <v>0</v>
      </c>
      <c r="L348" s="266"/>
      <c r="M348" s="374">
        <v>246942.05</v>
      </c>
      <c r="N348" s="267">
        <v>0</v>
      </c>
    </row>
    <row r="349" spans="1:14" x14ac:dyDescent="0.2">
      <c r="A349" s="9" t="s">
        <v>1486</v>
      </c>
      <c r="B349" s="10" t="s">
        <v>700</v>
      </c>
      <c r="C349" s="3" t="s">
        <v>0</v>
      </c>
      <c r="D349" s="10" t="s">
        <v>701</v>
      </c>
      <c r="E349" s="11"/>
      <c r="F349" s="11"/>
      <c r="G349" s="11"/>
      <c r="H349" s="11"/>
      <c r="I349" s="374">
        <v>246942.05</v>
      </c>
      <c r="J349" s="266"/>
      <c r="K349" s="374">
        <v>0</v>
      </c>
      <c r="L349" s="266"/>
      <c r="M349" s="377">
        <v>246942.05</v>
      </c>
      <c r="N349" s="267">
        <v>0</v>
      </c>
    </row>
    <row r="350" spans="1:14" x14ac:dyDescent="0.2">
      <c r="A350" s="9" t="s">
        <v>1487</v>
      </c>
      <c r="B350" s="10" t="s">
        <v>702</v>
      </c>
      <c r="C350" s="3" t="s">
        <v>0</v>
      </c>
      <c r="D350" s="10" t="s">
        <v>701</v>
      </c>
      <c r="E350" s="11"/>
      <c r="F350" s="11"/>
      <c r="G350" s="11"/>
      <c r="H350" s="11"/>
      <c r="I350" s="374">
        <v>246942.05</v>
      </c>
      <c r="J350" s="266"/>
      <c r="K350" s="374">
        <v>0</v>
      </c>
      <c r="L350" s="266"/>
      <c r="M350" s="374">
        <v>246942.05</v>
      </c>
      <c r="N350" s="267">
        <v>0</v>
      </c>
    </row>
    <row r="351" spans="1:14" x14ac:dyDescent="0.2">
      <c r="A351" s="9" t="s">
        <v>1622</v>
      </c>
      <c r="B351" s="10" t="s">
        <v>703</v>
      </c>
      <c r="C351" s="3" t="s">
        <v>0</v>
      </c>
      <c r="D351" s="10" t="s">
        <v>701</v>
      </c>
      <c r="E351" s="11"/>
      <c r="F351" s="11"/>
      <c r="G351" s="11"/>
      <c r="H351" s="11"/>
      <c r="I351" s="374">
        <v>39197.85</v>
      </c>
      <c r="J351" s="266"/>
      <c r="K351" s="374">
        <v>0</v>
      </c>
      <c r="L351" s="266"/>
      <c r="M351" s="374">
        <v>39197.85</v>
      </c>
      <c r="N351" s="267"/>
    </row>
    <row r="352" spans="1:14" x14ac:dyDescent="0.2">
      <c r="A352" s="28" t="s">
        <v>1623</v>
      </c>
      <c r="B352" s="13" t="s">
        <v>721</v>
      </c>
      <c r="C352" s="3" t="s">
        <v>0</v>
      </c>
      <c r="D352" s="13" t="s">
        <v>722</v>
      </c>
      <c r="E352" s="268"/>
      <c r="F352" s="268"/>
      <c r="G352" s="268"/>
      <c r="H352" s="268"/>
      <c r="I352" s="375">
        <v>32293.69</v>
      </c>
      <c r="J352" s="270"/>
      <c r="K352" s="375">
        <v>0</v>
      </c>
      <c r="L352" s="270"/>
      <c r="M352" s="375">
        <v>32293.69</v>
      </c>
      <c r="N352" s="267" t="s">
        <v>712</v>
      </c>
    </row>
    <row r="353" spans="1:14" x14ac:dyDescent="0.2">
      <c r="A353" s="28" t="s">
        <v>1624</v>
      </c>
      <c r="B353" s="13" t="s">
        <v>1625</v>
      </c>
      <c r="C353" s="3" t="s">
        <v>0</v>
      </c>
      <c r="D353" s="13" t="s">
        <v>619</v>
      </c>
      <c r="E353" s="268"/>
      <c r="F353" s="268"/>
      <c r="G353" s="268"/>
      <c r="H353" s="268"/>
      <c r="I353" s="375">
        <v>6904.16</v>
      </c>
      <c r="J353" s="270"/>
      <c r="K353" s="375">
        <v>0</v>
      </c>
      <c r="L353" s="270"/>
      <c r="M353" s="375">
        <v>6904.16</v>
      </c>
      <c r="N353" s="267" t="s">
        <v>712</v>
      </c>
    </row>
    <row r="354" spans="1:14" x14ac:dyDescent="0.2">
      <c r="A354" s="15" t="s">
        <v>0</v>
      </c>
      <c r="B354" s="16" t="s">
        <v>0</v>
      </c>
      <c r="C354" s="3" t="s">
        <v>0</v>
      </c>
      <c r="D354" s="16" t="s">
        <v>0</v>
      </c>
      <c r="E354" s="271"/>
      <c r="F354" s="271"/>
      <c r="G354" s="271"/>
      <c r="H354" s="271"/>
      <c r="I354" s="372"/>
      <c r="J354" s="271"/>
      <c r="K354" s="372"/>
      <c r="L354" s="271"/>
      <c r="M354" s="372"/>
      <c r="N354" s="267"/>
    </row>
    <row r="355" spans="1:14" x14ac:dyDescent="0.2">
      <c r="A355" s="9" t="s">
        <v>1488</v>
      </c>
      <c r="B355" s="10" t="s">
        <v>727</v>
      </c>
      <c r="C355" s="3" t="s">
        <v>0</v>
      </c>
      <c r="D355" s="10" t="s">
        <v>711</v>
      </c>
      <c r="E355" s="11"/>
      <c r="F355" s="11"/>
      <c r="G355" s="11"/>
      <c r="H355" s="11"/>
      <c r="I355" s="374">
        <v>207744.2</v>
      </c>
      <c r="J355" s="266"/>
      <c r="K355" s="374">
        <v>0</v>
      </c>
      <c r="L355" s="266"/>
      <c r="M355" s="374">
        <v>207744.2</v>
      </c>
      <c r="N355" s="267" t="s">
        <v>712</v>
      </c>
    </row>
    <row r="356" spans="1:14" x14ac:dyDescent="0.2">
      <c r="A356" s="28" t="s">
        <v>1489</v>
      </c>
      <c r="B356" s="13" t="s">
        <v>728</v>
      </c>
      <c r="C356" s="3" t="s">
        <v>0</v>
      </c>
      <c r="D356" s="13" t="s">
        <v>729</v>
      </c>
      <c r="E356" s="268"/>
      <c r="F356" s="268"/>
      <c r="G356" s="268"/>
      <c r="H356" s="268"/>
      <c r="I356" s="375">
        <v>34519.199999999997</v>
      </c>
      <c r="J356" s="270"/>
      <c r="K356" s="375">
        <v>0</v>
      </c>
      <c r="L356" s="270"/>
      <c r="M356" s="375">
        <v>34519.199999999997</v>
      </c>
      <c r="N356" s="267" t="e">
        <v>#N/A</v>
      </c>
    </row>
    <row r="357" spans="1:14" x14ac:dyDescent="0.2">
      <c r="A357" s="28" t="s">
        <v>1490</v>
      </c>
      <c r="B357" s="13" t="s">
        <v>730</v>
      </c>
      <c r="C357" s="3" t="s">
        <v>0</v>
      </c>
      <c r="D357" s="13" t="s">
        <v>731</v>
      </c>
      <c r="E357" s="268"/>
      <c r="F357" s="268"/>
      <c r="G357" s="268"/>
      <c r="H357" s="268"/>
      <c r="I357" s="375">
        <v>13400</v>
      </c>
      <c r="J357" s="270"/>
      <c r="K357" s="375">
        <v>0</v>
      </c>
      <c r="L357" s="270"/>
      <c r="M357" s="375">
        <v>13400</v>
      </c>
      <c r="N357" s="267" t="e">
        <v>#N/A</v>
      </c>
    </row>
    <row r="358" spans="1:14" x14ac:dyDescent="0.2">
      <c r="A358" s="28" t="s">
        <v>1491</v>
      </c>
      <c r="B358" s="13" t="s">
        <v>734</v>
      </c>
      <c r="C358" s="3" t="s">
        <v>0</v>
      </c>
      <c r="D358" s="13" t="s">
        <v>735</v>
      </c>
      <c r="E358" s="268"/>
      <c r="F358" s="268"/>
      <c r="G358" s="268"/>
      <c r="H358" s="268"/>
      <c r="I358" s="375">
        <v>24000</v>
      </c>
      <c r="J358" s="270"/>
      <c r="K358" s="375">
        <v>0</v>
      </c>
      <c r="L358" s="270"/>
      <c r="M358" s="375">
        <v>24000</v>
      </c>
      <c r="N358" s="267" t="e">
        <v>#N/A</v>
      </c>
    </row>
    <row r="359" spans="1:14" x14ac:dyDescent="0.2">
      <c r="A359" s="28" t="s">
        <v>1626</v>
      </c>
      <c r="B359" s="13" t="s">
        <v>1627</v>
      </c>
      <c r="C359" s="3" t="s">
        <v>0</v>
      </c>
      <c r="D359" s="13" t="s">
        <v>1628</v>
      </c>
      <c r="E359" s="268"/>
      <c r="F359" s="268"/>
      <c r="G359" s="268"/>
      <c r="H359" s="268"/>
      <c r="I359" s="375">
        <v>120000</v>
      </c>
      <c r="J359" s="270"/>
      <c r="K359" s="375">
        <v>0</v>
      </c>
      <c r="L359" s="270"/>
      <c r="M359" s="375">
        <v>120000</v>
      </c>
      <c r="N359" s="267" t="e">
        <v>#N/A</v>
      </c>
    </row>
    <row r="360" spans="1:14" x14ac:dyDescent="0.2">
      <c r="A360" s="28" t="s">
        <v>1492</v>
      </c>
      <c r="B360" s="13" t="s">
        <v>1493</v>
      </c>
      <c r="C360" s="3" t="s">
        <v>0</v>
      </c>
      <c r="D360" s="13" t="s">
        <v>1494</v>
      </c>
      <c r="E360" s="268"/>
      <c r="F360" s="268"/>
      <c r="G360" s="268"/>
      <c r="H360" s="268"/>
      <c r="I360" s="375">
        <v>11825</v>
      </c>
      <c r="J360" s="270"/>
      <c r="K360" s="375">
        <v>0</v>
      </c>
      <c r="L360" s="270"/>
      <c r="M360" s="375">
        <v>11825</v>
      </c>
      <c r="N360" s="267" t="e">
        <v>#N/A</v>
      </c>
    </row>
    <row r="361" spans="1:14" x14ac:dyDescent="0.2">
      <c r="A361" s="28" t="s">
        <v>1495</v>
      </c>
      <c r="B361" s="13" t="s">
        <v>1496</v>
      </c>
      <c r="C361" s="3" t="s">
        <v>0</v>
      </c>
      <c r="D361" s="13" t="s">
        <v>1497</v>
      </c>
      <c r="E361" s="268"/>
      <c r="F361" s="268"/>
      <c r="G361" s="268"/>
      <c r="H361" s="268"/>
      <c r="I361" s="375">
        <v>4000</v>
      </c>
      <c r="J361" s="270"/>
      <c r="K361" s="375">
        <v>0</v>
      </c>
      <c r="L361" s="270"/>
      <c r="M361" s="375">
        <v>4000</v>
      </c>
      <c r="N361" s="267" t="e">
        <v>#N/A</v>
      </c>
    </row>
    <row r="362" spans="1:14" x14ac:dyDescent="0.2">
      <c r="A362" s="15" t="s">
        <v>0</v>
      </c>
      <c r="B362" s="16" t="s">
        <v>0</v>
      </c>
      <c r="C362" s="3" t="s">
        <v>0</v>
      </c>
      <c r="D362" s="16" t="s">
        <v>0</v>
      </c>
      <c r="E362" s="271"/>
      <c r="F362" s="271"/>
      <c r="G362" s="271"/>
      <c r="H362" s="271"/>
      <c r="I362" s="372"/>
      <c r="J362" s="271"/>
      <c r="K362" s="372"/>
      <c r="L362" s="271"/>
      <c r="M362" s="372"/>
      <c r="N362" s="267"/>
    </row>
    <row r="363" spans="1:14" x14ac:dyDescent="0.2">
      <c r="A363" s="9" t="s">
        <v>1504</v>
      </c>
      <c r="B363" s="10" t="s">
        <v>874</v>
      </c>
      <c r="C363" s="10" t="s">
        <v>743</v>
      </c>
      <c r="D363" s="11"/>
      <c r="E363" s="11"/>
      <c r="F363" s="11"/>
      <c r="G363" s="11"/>
      <c r="H363" s="11"/>
      <c r="I363" s="374">
        <v>123984.52</v>
      </c>
      <c r="J363" s="266"/>
      <c r="K363" s="374">
        <v>2093885.54</v>
      </c>
      <c r="L363" s="266"/>
      <c r="M363" s="374">
        <v>1969901.02</v>
      </c>
      <c r="N363" s="267">
        <v>0</v>
      </c>
    </row>
    <row r="364" spans="1:14" x14ac:dyDescent="0.2">
      <c r="A364" s="9" t="s">
        <v>1505</v>
      </c>
      <c r="B364" s="10" t="s">
        <v>744</v>
      </c>
      <c r="C364" s="3" t="s">
        <v>0</v>
      </c>
      <c r="D364" s="10" t="s">
        <v>743</v>
      </c>
      <c r="E364" s="11"/>
      <c r="F364" s="11"/>
      <c r="G364" s="11"/>
      <c r="H364" s="11"/>
      <c r="I364" s="374">
        <v>123984.52</v>
      </c>
      <c r="J364" s="266"/>
      <c r="K364" s="374">
        <v>2093885.54</v>
      </c>
      <c r="L364" s="266"/>
      <c r="M364" s="374">
        <v>1969901.02</v>
      </c>
      <c r="N364" s="267">
        <v>0</v>
      </c>
    </row>
    <row r="365" spans="1:14" x14ac:dyDescent="0.2">
      <c r="A365" s="9" t="s">
        <v>1506</v>
      </c>
      <c r="B365" s="10" t="s">
        <v>745</v>
      </c>
      <c r="C365" s="3" t="s">
        <v>0</v>
      </c>
      <c r="D365" s="10" t="s">
        <v>743</v>
      </c>
      <c r="E365" s="11"/>
      <c r="F365" s="11"/>
      <c r="G365" s="11"/>
      <c r="H365" s="11"/>
      <c r="I365" s="374">
        <v>123984.52</v>
      </c>
      <c r="J365" s="266"/>
      <c r="K365" s="374">
        <v>2093885.54</v>
      </c>
      <c r="L365" s="266"/>
      <c r="M365" s="374">
        <v>1969901.02</v>
      </c>
      <c r="N365" s="267">
        <v>0</v>
      </c>
    </row>
    <row r="366" spans="1:14" x14ac:dyDescent="0.2">
      <c r="A366" s="9" t="s">
        <v>1507</v>
      </c>
      <c r="B366" s="10" t="s">
        <v>746</v>
      </c>
      <c r="C366" s="3" t="s">
        <v>0</v>
      </c>
      <c r="D366" s="10" t="s">
        <v>747</v>
      </c>
      <c r="E366" s="11"/>
      <c r="F366" s="11"/>
      <c r="G366" s="11"/>
      <c r="H366" s="11"/>
      <c r="I366" s="374">
        <v>0</v>
      </c>
      <c r="J366" s="266"/>
      <c r="K366" s="374">
        <v>1389053.92</v>
      </c>
      <c r="L366" s="266"/>
      <c r="M366" s="374">
        <v>1389053.92</v>
      </c>
      <c r="N366" s="267">
        <v>0</v>
      </c>
    </row>
    <row r="367" spans="1:14" x14ac:dyDescent="0.2">
      <c r="A367" s="9" t="s">
        <v>1508</v>
      </c>
      <c r="B367" s="10" t="s">
        <v>748</v>
      </c>
      <c r="C367" s="3" t="s">
        <v>0</v>
      </c>
      <c r="D367" s="10" t="s">
        <v>747</v>
      </c>
      <c r="E367" s="11"/>
      <c r="F367" s="11"/>
      <c r="G367" s="11"/>
      <c r="H367" s="11"/>
      <c r="I367" s="374">
        <v>0</v>
      </c>
      <c r="J367" s="266"/>
      <c r="K367" s="374">
        <v>1389053.92</v>
      </c>
      <c r="L367" s="266"/>
      <c r="M367" s="374">
        <v>1389053.92</v>
      </c>
      <c r="N367" s="267">
        <v>0</v>
      </c>
    </row>
    <row r="368" spans="1:14" x14ac:dyDescent="0.2">
      <c r="A368" s="28" t="s">
        <v>1509</v>
      </c>
      <c r="B368" s="13" t="s">
        <v>749</v>
      </c>
      <c r="C368" s="3" t="s">
        <v>0</v>
      </c>
      <c r="D368" s="13" t="s">
        <v>750</v>
      </c>
      <c r="E368" s="268"/>
      <c r="F368" s="268"/>
      <c r="G368" s="268"/>
      <c r="H368" s="268"/>
      <c r="I368" s="375">
        <v>0</v>
      </c>
      <c r="J368" s="270"/>
      <c r="K368" s="375">
        <v>1389053.92</v>
      </c>
      <c r="L368" s="270"/>
      <c r="M368" s="375">
        <v>1389053.92</v>
      </c>
      <c r="N368" s="267" t="s">
        <v>751</v>
      </c>
    </row>
    <row r="369" spans="1:14" x14ac:dyDescent="0.2">
      <c r="A369" s="15" t="s">
        <v>0</v>
      </c>
      <c r="B369" s="16" t="s">
        <v>0</v>
      </c>
      <c r="C369" s="3" t="s">
        <v>0</v>
      </c>
      <c r="D369" s="16" t="s">
        <v>0</v>
      </c>
      <c r="E369" s="271"/>
      <c r="F369" s="271"/>
      <c r="G369" s="271"/>
      <c r="H369" s="271"/>
      <c r="I369" s="372"/>
      <c r="J369" s="271"/>
      <c r="K369" s="372"/>
      <c r="L369" s="271"/>
      <c r="M369" s="372"/>
      <c r="N369" s="267"/>
    </row>
    <row r="370" spans="1:14" x14ac:dyDescent="0.2">
      <c r="A370" s="9" t="s">
        <v>1510</v>
      </c>
      <c r="B370" s="10" t="s">
        <v>752</v>
      </c>
      <c r="C370" s="3" t="s">
        <v>0</v>
      </c>
      <c r="D370" s="10" t="s">
        <v>753</v>
      </c>
      <c r="E370" s="11"/>
      <c r="F370" s="11"/>
      <c r="G370" s="11"/>
      <c r="H370" s="11"/>
      <c r="I370" s="374">
        <v>104842.86</v>
      </c>
      <c r="J370" s="266"/>
      <c r="K370" s="374">
        <v>496543.55</v>
      </c>
      <c r="L370" s="266"/>
      <c r="M370" s="374">
        <v>391700.69</v>
      </c>
      <c r="N370" s="267">
        <v>0</v>
      </c>
    </row>
    <row r="371" spans="1:14" x14ac:dyDescent="0.2">
      <c r="A371" s="9" t="s">
        <v>1511</v>
      </c>
      <c r="B371" s="10" t="s">
        <v>754</v>
      </c>
      <c r="C371" s="3" t="s">
        <v>0</v>
      </c>
      <c r="D371" s="10" t="s">
        <v>755</v>
      </c>
      <c r="E371" s="11"/>
      <c r="F371" s="11"/>
      <c r="G371" s="11"/>
      <c r="H371" s="11"/>
      <c r="I371" s="374">
        <v>0</v>
      </c>
      <c r="J371" s="266"/>
      <c r="K371" s="374">
        <v>65633.66</v>
      </c>
      <c r="L371" s="266"/>
      <c r="M371" s="374">
        <v>65633.66</v>
      </c>
      <c r="N371" s="267" t="s">
        <v>756</v>
      </c>
    </row>
    <row r="372" spans="1:14" x14ac:dyDescent="0.2">
      <c r="A372" s="28" t="s">
        <v>1512</v>
      </c>
      <c r="B372" s="13" t="s">
        <v>757</v>
      </c>
      <c r="C372" s="3" t="s">
        <v>0</v>
      </c>
      <c r="D372" s="13" t="s">
        <v>758</v>
      </c>
      <c r="E372" s="268"/>
      <c r="F372" s="268"/>
      <c r="G372" s="268"/>
      <c r="H372" s="268"/>
      <c r="I372" s="375">
        <v>0</v>
      </c>
      <c r="J372" s="270"/>
      <c r="K372" s="375">
        <v>38133.660000000003</v>
      </c>
      <c r="L372" s="270"/>
      <c r="M372" s="375">
        <v>38133.660000000003</v>
      </c>
      <c r="N372" s="267">
        <v>0</v>
      </c>
    </row>
    <row r="373" spans="1:14" x14ac:dyDescent="0.2">
      <c r="A373" s="28" t="s">
        <v>1629</v>
      </c>
      <c r="B373" s="13" t="s">
        <v>759</v>
      </c>
      <c r="C373" s="3" t="s">
        <v>0</v>
      </c>
      <c r="D373" s="13" t="s">
        <v>760</v>
      </c>
      <c r="E373" s="268"/>
      <c r="F373" s="268"/>
      <c r="G373" s="268"/>
      <c r="H373" s="268"/>
      <c r="I373" s="375">
        <v>0</v>
      </c>
      <c r="J373" s="270"/>
      <c r="K373" s="375">
        <v>27500</v>
      </c>
      <c r="L373" s="270"/>
      <c r="M373" s="375">
        <v>27500</v>
      </c>
      <c r="N373" s="267" t="e">
        <v>#N/A</v>
      </c>
    </row>
    <row r="374" spans="1:14" x14ac:dyDescent="0.2">
      <c r="A374" s="15" t="s">
        <v>0</v>
      </c>
      <c r="B374" s="16" t="s">
        <v>0</v>
      </c>
      <c r="C374" s="3" t="s">
        <v>0</v>
      </c>
      <c r="D374" s="16" t="s">
        <v>0</v>
      </c>
      <c r="E374" s="271"/>
      <c r="F374" s="271"/>
      <c r="G374" s="271"/>
      <c r="H374" s="271"/>
      <c r="I374" s="372"/>
      <c r="J374" s="271"/>
      <c r="K374" s="372"/>
      <c r="L374" s="271"/>
      <c r="M374" s="372"/>
      <c r="N374" s="267"/>
    </row>
    <row r="375" spans="1:14" x14ac:dyDescent="0.2">
      <c r="A375" s="9" t="s">
        <v>1513</v>
      </c>
      <c r="B375" s="10" t="s">
        <v>761</v>
      </c>
      <c r="C375" s="3" t="s">
        <v>0</v>
      </c>
      <c r="D375" s="10" t="s">
        <v>762</v>
      </c>
      <c r="E375" s="11"/>
      <c r="F375" s="11"/>
      <c r="G375" s="11"/>
      <c r="H375" s="11"/>
      <c r="I375" s="374">
        <v>0</v>
      </c>
      <c r="J375" s="266"/>
      <c r="K375" s="374">
        <v>156700</v>
      </c>
      <c r="L375" s="266"/>
      <c r="M375" s="374">
        <v>156700</v>
      </c>
      <c r="N375" s="267" t="s">
        <v>756</v>
      </c>
    </row>
    <row r="376" spans="1:14" x14ac:dyDescent="0.2">
      <c r="A376" s="28" t="s">
        <v>1514</v>
      </c>
      <c r="B376" s="13" t="s">
        <v>763</v>
      </c>
      <c r="C376" s="3" t="s">
        <v>0</v>
      </c>
      <c r="D376" s="13" t="s">
        <v>764</v>
      </c>
      <c r="E376" s="268"/>
      <c r="F376" s="268"/>
      <c r="G376" s="268"/>
      <c r="H376" s="268"/>
      <c r="I376" s="375">
        <v>0</v>
      </c>
      <c r="J376" s="270"/>
      <c r="K376" s="375">
        <v>156700</v>
      </c>
      <c r="L376" s="270"/>
      <c r="M376" s="375">
        <v>156700</v>
      </c>
      <c r="N376" s="267">
        <v>0</v>
      </c>
    </row>
    <row r="377" spans="1:14" x14ac:dyDescent="0.2">
      <c r="A377" s="15" t="s">
        <v>0</v>
      </c>
      <c r="B377" s="16" t="s">
        <v>0</v>
      </c>
      <c r="C377" s="3" t="s">
        <v>0</v>
      </c>
      <c r="D377" s="16" t="s">
        <v>0</v>
      </c>
      <c r="E377" s="271"/>
      <c r="F377" s="271"/>
      <c r="G377" s="271"/>
      <c r="H377" s="271"/>
      <c r="I377" s="372"/>
      <c r="J377" s="271"/>
      <c r="K377" s="372"/>
      <c r="L377" s="271"/>
      <c r="M377" s="372"/>
      <c r="N377" s="267"/>
    </row>
    <row r="378" spans="1:14" x14ac:dyDescent="0.2">
      <c r="A378" s="9" t="s">
        <v>1515</v>
      </c>
      <c r="B378" s="10" t="s">
        <v>765</v>
      </c>
      <c r="C378" s="3" t="s">
        <v>0</v>
      </c>
      <c r="D378" s="10" t="s">
        <v>766</v>
      </c>
      <c r="E378" s="11"/>
      <c r="F378" s="11"/>
      <c r="G378" s="11"/>
      <c r="H378" s="11"/>
      <c r="I378" s="374">
        <v>0</v>
      </c>
      <c r="J378" s="266"/>
      <c r="K378" s="374">
        <v>2387</v>
      </c>
      <c r="L378" s="266"/>
      <c r="M378" s="374">
        <v>2387</v>
      </c>
      <c r="N378" s="267"/>
    </row>
    <row r="379" spans="1:14" x14ac:dyDescent="0.2">
      <c r="A379" s="28" t="s">
        <v>1517</v>
      </c>
      <c r="B379" s="13" t="s">
        <v>769</v>
      </c>
      <c r="C379" s="3" t="s">
        <v>0</v>
      </c>
      <c r="D379" s="13" t="s">
        <v>770</v>
      </c>
      <c r="E379" s="268"/>
      <c r="F379" s="268"/>
      <c r="G379" s="268"/>
      <c r="H379" s="268"/>
      <c r="I379" s="375">
        <v>0</v>
      </c>
      <c r="J379" s="270"/>
      <c r="K379" s="375">
        <v>2387</v>
      </c>
      <c r="L379" s="270"/>
      <c r="M379" s="375">
        <v>2387</v>
      </c>
      <c r="N379" s="267" t="s">
        <v>771</v>
      </c>
    </row>
    <row r="380" spans="1:14" x14ac:dyDescent="0.2">
      <c r="A380" s="15" t="s">
        <v>0</v>
      </c>
      <c r="B380" s="16" t="s">
        <v>0</v>
      </c>
      <c r="C380" s="3" t="s">
        <v>0</v>
      </c>
      <c r="D380" s="16" t="s">
        <v>0</v>
      </c>
      <c r="E380" s="271"/>
      <c r="F380" s="271"/>
      <c r="G380" s="271"/>
      <c r="H380" s="271"/>
      <c r="I380" s="372"/>
      <c r="J380" s="271"/>
      <c r="K380" s="372"/>
      <c r="L380" s="271"/>
      <c r="M380" s="372"/>
      <c r="N380" s="267"/>
    </row>
    <row r="381" spans="1:14" x14ac:dyDescent="0.2">
      <c r="A381" s="9" t="s">
        <v>1518</v>
      </c>
      <c r="B381" s="10" t="s">
        <v>776</v>
      </c>
      <c r="C381" s="3" t="s">
        <v>0</v>
      </c>
      <c r="D381" s="10" t="s">
        <v>777</v>
      </c>
      <c r="E381" s="11"/>
      <c r="F381" s="11"/>
      <c r="G381" s="11"/>
      <c r="H381" s="11"/>
      <c r="I381" s="374">
        <v>104842.86</v>
      </c>
      <c r="J381" s="266"/>
      <c r="K381" s="374">
        <v>271822.89</v>
      </c>
      <c r="L381" s="266"/>
      <c r="M381" s="374">
        <v>166980.03</v>
      </c>
      <c r="N381" s="267" t="s">
        <v>884</v>
      </c>
    </row>
    <row r="382" spans="1:14" x14ac:dyDescent="0.2">
      <c r="A382" s="28" t="s">
        <v>1519</v>
      </c>
      <c r="B382" s="13" t="s">
        <v>779</v>
      </c>
      <c r="C382" s="3" t="s">
        <v>0</v>
      </c>
      <c r="D382" s="13" t="s">
        <v>780</v>
      </c>
      <c r="E382" s="268"/>
      <c r="F382" s="268"/>
      <c r="G382" s="268"/>
      <c r="H382" s="268"/>
      <c r="I382" s="375">
        <v>4842.8599999999997</v>
      </c>
      <c r="J382" s="270"/>
      <c r="K382" s="375">
        <v>0</v>
      </c>
      <c r="L382" s="270"/>
      <c r="M382" s="375">
        <v>-4842.8599999999997</v>
      </c>
      <c r="N382" s="267">
        <v>0</v>
      </c>
    </row>
    <row r="383" spans="1:14" x14ac:dyDescent="0.2">
      <c r="A383" s="28" t="s">
        <v>1520</v>
      </c>
      <c r="B383" s="13" t="s">
        <v>1521</v>
      </c>
      <c r="C383" s="3" t="s">
        <v>0</v>
      </c>
      <c r="D383" s="13" t="s">
        <v>1522</v>
      </c>
      <c r="E383" s="268"/>
      <c r="F383" s="268"/>
      <c r="G383" s="268"/>
      <c r="H383" s="268"/>
      <c r="I383" s="375">
        <v>0</v>
      </c>
      <c r="J383" s="270"/>
      <c r="K383" s="375">
        <v>118597.6</v>
      </c>
      <c r="L383" s="270"/>
      <c r="M383" s="375">
        <v>118597.6</v>
      </c>
      <c r="N383" s="267" t="e">
        <v>#N/A</v>
      </c>
    </row>
    <row r="384" spans="1:14" x14ac:dyDescent="0.2">
      <c r="A384" s="28" t="s">
        <v>1630</v>
      </c>
      <c r="B384" s="13" t="s">
        <v>1631</v>
      </c>
      <c r="C384" s="3" t="s">
        <v>0</v>
      </c>
      <c r="D384" s="13" t="s">
        <v>1632</v>
      </c>
      <c r="E384" s="268"/>
      <c r="F384" s="268"/>
      <c r="G384" s="268"/>
      <c r="H384" s="268"/>
      <c r="I384" s="375">
        <v>0</v>
      </c>
      <c r="J384" s="270"/>
      <c r="K384" s="375">
        <v>53225.29</v>
      </c>
      <c r="L384" s="270"/>
      <c r="M384" s="375">
        <v>53225.29</v>
      </c>
      <c r="N384" s="267" t="e">
        <v>#N/A</v>
      </c>
    </row>
    <row r="385" spans="1:14" x14ac:dyDescent="0.2">
      <c r="A385" s="28" t="s">
        <v>1633</v>
      </c>
      <c r="B385" s="13" t="s">
        <v>1634</v>
      </c>
      <c r="C385" s="3" t="s">
        <v>0</v>
      </c>
      <c r="D385" s="13" t="s">
        <v>1635</v>
      </c>
      <c r="E385" s="268"/>
      <c r="F385" s="268"/>
      <c r="G385" s="268"/>
      <c r="H385" s="268"/>
      <c r="I385" s="375">
        <v>100000</v>
      </c>
      <c r="J385" s="270"/>
      <c r="K385" s="375">
        <v>100000</v>
      </c>
      <c r="L385" s="270"/>
      <c r="M385" s="375">
        <v>0</v>
      </c>
      <c r="N385" s="267" t="e">
        <v>#N/A</v>
      </c>
    </row>
    <row r="386" spans="1:14" x14ac:dyDescent="0.2">
      <c r="A386" s="15" t="s">
        <v>0</v>
      </c>
      <c r="B386" s="16" t="s">
        <v>0</v>
      </c>
      <c r="C386" s="3" t="s">
        <v>0</v>
      </c>
      <c r="D386" s="16" t="s">
        <v>0</v>
      </c>
      <c r="E386" s="271"/>
      <c r="F386" s="271"/>
      <c r="G386" s="271"/>
      <c r="H386" s="271"/>
      <c r="I386" s="372"/>
      <c r="J386" s="271"/>
      <c r="K386" s="372"/>
      <c r="L386" s="271"/>
      <c r="M386" s="372"/>
      <c r="N386" s="267"/>
    </row>
    <row r="387" spans="1:14" x14ac:dyDescent="0.2">
      <c r="A387" s="9" t="s">
        <v>1523</v>
      </c>
      <c r="B387" s="10" t="s">
        <v>787</v>
      </c>
      <c r="C387" s="3" t="s">
        <v>0</v>
      </c>
      <c r="D387" s="10" t="s">
        <v>788</v>
      </c>
      <c r="E387" s="11"/>
      <c r="F387" s="11"/>
      <c r="G387" s="11"/>
      <c r="H387" s="11"/>
      <c r="I387" s="374">
        <v>19141.66</v>
      </c>
      <c r="J387" s="266"/>
      <c r="K387" s="374">
        <v>203331.37</v>
      </c>
      <c r="L387" s="266"/>
      <c r="M387" s="374">
        <v>184189.71</v>
      </c>
      <c r="N387" s="267" t="s">
        <v>792</v>
      </c>
    </row>
    <row r="388" spans="1:14" x14ac:dyDescent="0.2">
      <c r="A388" s="9" t="s">
        <v>1524</v>
      </c>
      <c r="B388" s="10" t="s">
        <v>789</v>
      </c>
      <c r="C388" s="3" t="s">
        <v>0</v>
      </c>
      <c r="D388" s="10" t="s">
        <v>788</v>
      </c>
      <c r="E388" s="11"/>
      <c r="F388" s="11"/>
      <c r="G388" s="11"/>
      <c r="H388" s="11"/>
      <c r="I388" s="374">
        <v>19141.66</v>
      </c>
      <c r="J388" s="266"/>
      <c r="K388" s="374">
        <v>203331.37</v>
      </c>
      <c r="L388" s="266"/>
      <c r="M388" s="374">
        <v>184189.71</v>
      </c>
      <c r="N388" s="267">
        <v>0</v>
      </c>
    </row>
    <row r="389" spans="1:14" x14ac:dyDescent="0.2">
      <c r="A389" s="28" t="s">
        <v>1525</v>
      </c>
      <c r="B389" s="13" t="s">
        <v>790</v>
      </c>
      <c r="C389" s="3" t="s">
        <v>0</v>
      </c>
      <c r="D389" s="13" t="s">
        <v>791</v>
      </c>
      <c r="E389" s="268"/>
      <c r="F389" s="268"/>
      <c r="G389" s="268"/>
      <c r="H389" s="268"/>
      <c r="I389" s="375">
        <v>19141.66</v>
      </c>
      <c r="J389" s="270"/>
      <c r="K389" s="375">
        <v>161999.32</v>
      </c>
      <c r="L389" s="270"/>
      <c r="M389" s="375">
        <v>142857.66</v>
      </c>
      <c r="N389" s="267">
        <v>0</v>
      </c>
    </row>
    <row r="390" spans="1:14" x14ac:dyDescent="0.2">
      <c r="A390" s="28" t="s">
        <v>1526</v>
      </c>
      <c r="B390" s="13" t="s">
        <v>793</v>
      </c>
      <c r="C390" s="3" t="s">
        <v>0</v>
      </c>
      <c r="D390" s="13" t="s">
        <v>794</v>
      </c>
      <c r="E390" s="268"/>
      <c r="F390" s="268"/>
      <c r="G390" s="268"/>
      <c r="H390" s="268"/>
      <c r="I390" s="375">
        <v>0</v>
      </c>
      <c r="J390" s="270"/>
      <c r="K390" s="375">
        <v>35415.300000000003</v>
      </c>
      <c r="L390" s="270"/>
      <c r="M390" s="375">
        <v>35415.300000000003</v>
      </c>
      <c r="N390" s="267">
        <v>0</v>
      </c>
    </row>
    <row r="391" spans="1:14" x14ac:dyDescent="0.2">
      <c r="A391" s="28" t="s">
        <v>1527</v>
      </c>
      <c r="B391" s="13" t="s">
        <v>795</v>
      </c>
      <c r="C391" s="3" t="s">
        <v>0</v>
      </c>
      <c r="D391" s="13" t="s">
        <v>796</v>
      </c>
      <c r="E391" s="268"/>
      <c r="F391" s="268"/>
      <c r="G391" s="268"/>
      <c r="H391" s="268"/>
      <c r="I391" s="375">
        <v>0</v>
      </c>
      <c r="J391" s="270"/>
      <c r="K391" s="375">
        <v>5451.95</v>
      </c>
      <c r="L391" s="270"/>
      <c r="M391" s="375">
        <v>5451.95</v>
      </c>
      <c r="N391" s="267">
        <v>0</v>
      </c>
    </row>
    <row r="392" spans="1:14" x14ac:dyDescent="0.2">
      <c r="A392" s="28" t="s">
        <v>1528</v>
      </c>
      <c r="B392" s="13" t="s">
        <v>797</v>
      </c>
      <c r="C392" s="3" t="s">
        <v>0</v>
      </c>
      <c r="D392" s="13" t="s">
        <v>798</v>
      </c>
      <c r="E392" s="268"/>
      <c r="F392" s="268"/>
      <c r="G392" s="268"/>
      <c r="H392" s="268"/>
      <c r="I392" s="375">
        <v>0</v>
      </c>
      <c r="J392" s="270"/>
      <c r="K392" s="375">
        <v>464.8</v>
      </c>
      <c r="L392" s="270"/>
      <c r="M392" s="375">
        <v>464.8</v>
      </c>
      <c r="N392" s="267" t="e">
        <v>#N/A</v>
      </c>
    </row>
    <row r="393" spans="1:14" x14ac:dyDescent="0.2">
      <c r="A393" s="15" t="s">
        <v>0</v>
      </c>
      <c r="B393" s="16" t="s">
        <v>0</v>
      </c>
      <c r="C393" s="3" t="s">
        <v>0</v>
      </c>
      <c r="D393" s="16" t="s">
        <v>0</v>
      </c>
      <c r="E393" s="271"/>
      <c r="F393" s="271"/>
      <c r="G393" s="271"/>
      <c r="H393" s="271"/>
      <c r="I393" s="372"/>
      <c r="J393" s="271"/>
      <c r="K393" s="372"/>
      <c r="L393" s="271"/>
      <c r="M393" s="372"/>
      <c r="N393" s="267"/>
    </row>
    <row r="394" spans="1:14" x14ac:dyDescent="0.2">
      <c r="A394" s="9" t="s">
        <v>1529</v>
      </c>
      <c r="B394" s="10" t="s">
        <v>799</v>
      </c>
      <c r="C394" s="3" t="s">
        <v>0</v>
      </c>
      <c r="D394" s="10" t="s">
        <v>800</v>
      </c>
      <c r="E394" s="11"/>
      <c r="F394" s="11"/>
      <c r="G394" s="11"/>
      <c r="H394" s="11"/>
      <c r="I394" s="374">
        <v>0</v>
      </c>
      <c r="J394" s="266"/>
      <c r="K394" s="374">
        <v>4956.7</v>
      </c>
      <c r="L394" s="266"/>
      <c r="M394" s="374">
        <v>4956.7</v>
      </c>
      <c r="N394" s="267" t="s">
        <v>756</v>
      </c>
    </row>
    <row r="395" spans="1:14" x14ac:dyDescent="0.2">
      <c r="A395" s="9" t="s">
        <v>1530</v>
      </c>
      <c r="B395" s="10" t="s">
        <v>801</v>
      </c>
      <c r="C395" s="3" t="s">
        <v>0</v>
      </c>
      <c r="D395" s="10" t="s">
        <v>800</v>
      </c>
      <c r="E395" s="11"/>
      <c r="F395" s="11"/>
      <c r="G395" s="11"/>
      <c r="H395" s="11"/>
      <c r="I395" s="374">
        <v>0</v>
      </c>
      <c r="J395" s="266"/>
      <c r="K395" s="374">
        <v>4956.7</v>
      </c>
      <c r="L395" s="266"/>
      <c r="M395" s="374">
        <v>4956.7</v>
      </c>
      <c r="N395" s="267">
        <v>0</v>
      </c>
    </row>
    <row r="396" spans="1:14" x14ac:dyDescent="0.2">
      <c r="A396" s="28" t="s">
        <v>1531</v>
      </c>
      <c r="B396" s="13" t="s">
        <v>802</v>
      </c>
      <c r="C396" s="3" t="s">
        <v>0</v>
      </c>
      <c r="D396" s="13" t="s">
        <v>803</v>
      </c>
      <c r="E396" s="268"/>
      <c r="F396" s="268"/>
      <c r="G396" s="268"/>
      <c r="H396" s="268"/>
      <c r="I396" s="375">
        <v>0</v>
      </c>
      <c r="J396" s="270"/>
      <c r="K396" s="375">
        <v>4956.7</v>
      </c>
      <c r="L396" s="270"/>
      <c r="M396" s="375">
        <v>4956.7</v>
      </c>
      <c r="N396" s="267">
        <v>0</v>
      </c>
    </row>
    <row r="397" spans="1:14" x14ac:dyDescent="0.2">
      <c r="A397" s="21"/>
      <c r="B397" s="22"/>
      <c r="C397" s="22"/>
      <c r="D397" s="22"/>
      <c r="E397" s="274"/>
      <c r="G397" s="21"/>
      <c r="H397" s="22"/>
      <c r="I397" s="364"/>
      <c r="J397" s="22"/>
      <c r="K397" s="364"/>
      <c r="L397" s="22"/>
      <c r="M397" s="365"/>
      <c r="N397" s="277"/>
    </row>
    <row r="398" spans="1:14" x14ac:dyDescent="0.2">
      <c r="E398" s="21"/>
      <c r="F398" s="22"/>
      <c r="G398" s="274"/>
      <c r="H398" s="277"/>
      <c r="I398" s="366"/>
    </row>
    <row r="399" spans="1:14" x14ac:dyDescent="0.2">
      <c r="E399" s="21"/>
      <c r="F399" s="22"/>
      <c r="G399" s="274"/>
      <c r="H399" s="277"/>
      <c r="I399" s="366"/>
    </row>
    <row r="400" spans="1:14" x14ac:dyDescent="0.2">
      <c r="A400" s="279"/>
      <c r="B400" s="280"/>
      <c r="C400" s="280"/>
      <c r="D400" s="280"/>
      <c r="E400" s="280"/>
      <c r="F400" s="280"/>
      <c r="G400" s="280"/>
      <c r="I400" s="367"/>
      <c r="J400" s="282"/>
      <c r="K400" s="358"/>
      <c r="L400" s="282"/>
      <c r="M400" s="358"/>
      <c r="N400" s="282"/>
    </row>
    <row r="401" spans="12:14" x14ac:dyDescent="0.2">
      <c r="L401" s="283"/>
      <c r="M401" s="358"/>
      <c r="N401" s="283"/>
    </row>
  </sheetData>
  <autoFilter ref="A3:O396" xr:uid="{00000000-0009-0000-0000-000003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6"/>
  <sheetViews>
    <sheetView showGridLines="0" topLeftCell="A244" workbookViewId="0">
      <selection activeCell="I278" sqref="I278"/>
    </sheetView>
  </sheetViews>
  <sheetFormatPr defaultRowHeight="12" x14ac:dyDescent="0.2"/>
  <cols>
    <col min="1" max="1" width="6.42578125" style="369" customWidth="1"/>
    <col min="2" max="2" width="11.28515625" style="369" customWidth="1"/>
    <col min="3" max="3" width="5.28515625" style="369" customWidth="1"/>
    <col min="4" max="4" width="10.5703125" style="369" customWidth="1"/>
    <col min="5" max="5" width="12.5703125" style="369" customWidth="1"/>
    <col min="6" max="7" width="6.42578125" style="369" customWidth="1"/>
    <col min="8" max="8" width="4" style="369" customWidth="1"/>
    <col min="9" max="9" width="24.7109375" style="370" customWidth="1"/>
    <col min="10" max="10" width="9.140625" style="369"/>
    <col min="11" max="11" width="11.140625" style="370" customWidth="1"/>
    <col min="12" max="12" width="4.42578125" style="369" customWidth="1"/>
    <col min="13" max="13" width="12" style="370" customWidth="1"/>
    <col min="14" max="14" width="9" style="369" bestFit="1" customWidth="1"/>
    <col min="15" max="16" width="9.140625" style="369"/>
    <col min="17" max="17" width="11.140625" style="369" bestFit="1" customWidth="1"/>
    <col min="18" max="256" width="9.140625" style="369"/>
    <col min="257" max="257" width="6.42578125" style="369" customWidth="1"/>
    <col min="258" max="258" width="11.28515625" style="369" customWidth="1"/>
    <col min="259" max="259" width="5.28515625" style="369" customWidth="1"/>
    <col min="260" max="260" width="10.5703125" style="369" customWidth="1"/>
    <col min="261" max="261" width="12.5703125" style="369" customWidth="1"/>
    <col min="262" max="263" width="6.42578125" style="369" customWidth="1"/>
    <col min="264" max="264" width="4" style="369" customWidth="1"/>
    <col min="265" max="265" width="24.7109375" style="369" customWidth="1"/>
    <col min="266" max="266" width="9.140625" style="369"/>
    <col min="267" max="267" width="11.140625" style="369" customWidth="1"/>
    <col min="268" max="268" width="4.42578125" style="369" customWidth="1"/>
    <col min="269" max="269" width="12" style="369" customWidth="1"/>
    <col min="270" max="270" width="7.28515625" style="369" customWidth="1"/>
    <col min="271" max="512" width="9.140625" style="369"/>
    <col min="513" max="513" width="6.42578125" style="369" customWidth="1"/>
    <col min="514" max="514" width="11.28515625" style="369" customWidth="1"/>
    <col min="515" max="515" width="5.28515625" style="369" customWidth="1"/>
    <col min="516" max="516" width="10.5703125" style="369" customWidth="1"/>
    <col min="517" max="517" width="12.5703125" style="369" customWidth="1"/>
    <col min="518" max="519" width="6.42578125" style="369" customWidth="1"/>
    <col min="520" max="520" width="4" style="369" customWidth="1"/>
    <col min="521" max="521" width="24.7109375" style="369" customWidth="1"/>
    <col min="522" max="522" width="9.140625" style="369"/>
    <col min="523" max="523" width="11.140625" style="369" customWidth="1"/>
    <col min="524" max="524" width="4.42578125" style="369" customWidth="1"/>
    <col min="525" max="525" width="12" style="369" customWidth="1"/>
    <col min="526" max="526" width="7.28515625" style="369" customWidth="1"/>
    <col min="527" max="768" width="9.140625" style="369"/>
    <col min="769" max="769" width="6.42578125" style="369" customWidth="1"/>
    <col min="770" max="770" width="11.28515625" style="369" customWidth="1"/>
    <col min="771" max="771" width="5.28515625" style="369" customWidth="1"/>
    <col min="772" max="772" width="10.5703125" style="369" customWidth="1"/>
    <col min="773" max="773" width="12.5703125" style="369" customWidth="1"/>
    <col min="774" max="775" width="6.42578125" style="369" customWidth="1"/>
    <col min="776" max="776" width="4" style="369" customWidth="1"/>
    <col min="777" max="777" width="24.7109375" style="369" customWidth="1"/>
    <col min="778" max="778" width="9.140625" style="369"/>
    <col min="779" max="779" width="11.140625" style="369" customWidth="1"/>
    <col min="780" max="780" width="4.42578125" style="369" customWidth="1"/>
    <col min="781" max="781" width="12" style="369" customWidth="1"/>
    <col min="782" max="782" width="7.28515625" style="369" customWidth="1"/>
    <col min="783" max="1024" width="9.140625" style="369"/>
    <col min="1025" max="1025" width="6.42578125" style="369" customWidth="1"/>
    <col min="1026" max="1026" width="11.28515625" style="369" customWidth="1"/>
    <col min="1027" max="1027" width="5.28515625" style="369" customWidth="1"/>
    <col min="1028" max="1028" width="10.5703125" style="369" customWidth="1"/>
    <col min="1029" max="1029" width="12.5703125" style="369" customWidth="1"/>
    <col min="1030" max="1031" width="6.42578125" style="369" customWidth="1"/>
    <col min="1032" max="1032" width="4" style="369" customWidth="1"/>
    <col min="1033" max="1033" width="24.7109375" style="369" customWidth="1"/>
    <col min="1034" max="1034" width="9.140625" style="369"/>
    <col min="1035" max="1035" width="11.140625" style="369" customWidth="1"/>
    <col min="1036" max="1036" width="4.42578125" style="369" customWidth="1"/>
    <col min="1037" max="1037" width="12" style="369" customWidth="1"/>
    <col min="1038" max="1038" width="7.28515625" style="369" customWidth="1"/>
    <col min="1039" max="1280" width="9.140625" style="369"/>
    <col min="1281" max="1281" width="6.42578125" style="369" customWidth="1"/>
    <col min="1282" max="1282" width="11.28515625" style="369" customWidth="1"/>
    <col min="1283" max="1283" width="5.28515625" style="369" customWidth="1"/>
    <col min="1284" max="1284" width="10.5703125" style="369" customWidth="1"/>
    <col min="1285" max="1285" width="12.5703125" style="369" customWidth="1"/>
    <col min="1286" max="1287" width="6.42578125" style="369" customWidth="1"/>
    <col min="1288" max="1288" width="4" style="369" customWidth="1"/>
    <col min="1289" max="1289" width="24.7109375" style="369" customWidth="1"/>
    <col min="1290" max="1290" width="9.140625" style="369"/>
    <col min="1291" max="1291" width="11.140625" style="369" customWidth="1"/>
    <col min="1292" max="1292" width="4.42578125" style="369" customWidth="1"/>
    <col min="1293" max="1293" width="12" style="369" customWidth="1"/>
    <col min="1294" max="1294" width="7.28515625" style="369" customWidth="1"/>
    <col min="1295" max="1536" width="9.140625" style="369"/>
    <col min="1537" max="1537" width="6.42578125" style="369" customWidth="1"/>
    <col min="1538" max="1538" width="11.28515625" style="369" customWidth="1"/>
    <col min="1539" max="1539" width="5.28515625" style="369" customWidth="1"/>
    <col min="1540" max="1540" width="10.5703125" style="369" customWidth="1"/>
    <col min="1541" max="1541" width="12.5703125" style="369" customWidth="1"/>
    <col min="1542" max="1543" width="6.42578125" style="369" customWidth="1"/>
    <col min="1544" max="1544" width="4" style="369" customWidth="1"/>
    <col min="1545" max="1545" width="24.7109375" style="369" customWidth="1"/>
    <col min="1546" max="1546" width="9.140625" style="369"/>
    <col min="1547" max="1547" width="11.140625" style="369" customWidth="1"/>
    <col min="1548" max="1548" width="4.42578125" style="369" customWidth="1"/>
    <col min="1549" max="1549" width="12" style="369" customWidth="1"/>
    <col min="1550" max="1550" width="7.28515625" style="369" customWidth="1"/>
    <col min="1551" max="1792" width="9.140625" style="369"/>
    <col min="1793" max="1793" width="6.42578125" style="369" customWidth="1"/>
    <col min="1794" max="1794" width="11.28515625" style="369" customWidth="1"/>
    <col min="1795" max="1795" width="5.28515625" style="369" customWidth="1"/>
    <col min="1796" max="1796" width="10.5703125" style="369" customWidth="1"/>
    <col min="1797" max="1797" width="12.5703125" style="369" customWidth="1"/>
    <col min="1798" max="1799" width="6.42578125" style="369" customWidth="1"/>
    <col min="1800" max="1800" width="4" style="369" customWidth="1"/>
    <col min="1801" max="1801" width="24.7109375" style="369" customWidth="1"/>
    <col min="1802" max="1802" width="9.140625" style="369"/>
    <col min="1803" max="1803" width="11.140625" style="369" customWidth="1"/>
    <col min="1804" max="1804" width="4.42578125" style="369" customWidth="1"/>
    <col min="1805" max="1805" width="12" style="369" customWidth="1"/>
    <col min="1806" max="1806" width="7.28515625" style="369" customWidth="1"/>
    <col min="1807" max="2048" width="9.140625" style="369"/>
    <col min="2049" max="2049" width="6.42578125" style="369" customWidth="1"/>
    <col min="2050" max="2050" width="11.28515625" style="369" customWidth="1"/>
    <col min="2051" max="2051" width="5.28515625" style="369" customWidth="1"/>
    <col min="2052" max="2052" width="10.5703125" style="369" customWidth="1"/>
    <col min="2053" max="2053" width="12.5703125" style="369" customWidth="1"/>
    <col min="2054" max="2055" width="6.42578125" style="369" customWidth="1"/>
    <col min="2056" max="2056" width="4" style="369" customWidth="1"/>
    <col min="2057" max="2057" width="24.7109375" style="369" customWidth="1"/>
    <col min="2058" max="2058" width="9.140625" style="369"/>
    <col min="2059" max="2059" width="11.140625" style="369" customWidth="1"/>
    <col min="2060" max="2060" width="4.42578125" style="369" customWidth="1"/>
    <col min="2061" max="2061" width="12" style="369" customWidth="1"/>
    <col min="2062" max="2062" width="7.28515625" style="369" customWidth="1"/>
    <col min="2063" max="2304" width="9.140625" style="369"/>
    <col min="2305" max="2305" width="6.42578125" style="369" customWidth="1"/>
    <col min="2306" max="2306" width="11.28515625" style="369" customWidth="1"/>
    <col min="2307" max="2307" width="5.28515625" style="369" customWidth="1"/>
    <col min="2308" max="2308" width="10.5703125" style="369" customWidth="1"/>
    <col min="2309" max="2309" width="12.5703125" style="369" customWidth="1"/>
    <col min="2310" max="2311" width="6.42578125" style="369" customWidth="1"/>
    <col min="2312" max="2312" width="4" style="369" customWidth="1"/>
    <col min="2313" max="2313" width="24.7109375" style="369" customWidth="1"/>
    <col min="2314" max="2314" width="9.140625" style="369"/>
    <col min="2315" max="2315" width="11.140625" style="369" customWidth="1"/>
    <col min="2316" max="2316" width="4.42578125" style="369" customWidth="1"/>
    <col min="2317" max="2317" width="12" style="369" customWidth="1"/>
    <col min="2318" max="2318" width="7.28515625" style="369" customWidth="1"/>
    <col min="2319" max="2560" width="9.140625" style="369"/>
    <col min="2561" max="2561" width="6.42578125" style="369" customWidth="1"/>
    <col min="2562" max="2562" width="11.28515625" style="369" customWidth="1"/>
    <col min="2563" max="2563" width="5.28515625" style="369" customWidth="1"/>
    <col min="2564" max="2564" width="10.5703125" style="369" customWidth="1"/>
    <col min="2565" max="2565" width="12.5703125" style="369" customWidth="1"/>
    <col min="2566" max="2567" width="6.42578125" style="369" customWidth="1"/>
    <col min="2568" max="2568" width="4" style="369" customWidth="1"/>
    <col min="2569" max="2569" width="24.7109375" style="369" customWidth="1"/>
    <col min="2570" max="2570" width="9.140625" style="369"/>
    <col min="2571" max="2571" width="11.140625" style="369" customWidth="1"/>
    <col min="2572" max="2572" width="4.42578125" style="369" customWidth="1"/>
    <col min="2573" max="2573" width="12" style="369" customWidth="1"/>
    <col min="2574" max="2574" width="7.28515625" style="369" customWidth="1"/>
    <col min="2575" max="2816" width="9.140625" style="369"/>
    <col min="2817" max="2817" width="6.42578125" style="369" customWidth="1"/>
    <col min="2818" max="2818" width="11.28515625" style="369" customWidth="1"/>
    <col min="2819" max="2819" width="5.28515625" style="369" customWidth="1"/>
    <col min="2820" max="2820" width="10.5703125" style="369" customWidth="1"/>
    <col min="2821" max="2821" width="12.5703125" style="369" customWidth="1"/>
    <col min="2822" max="2823" width="6.42578125" style="369" customWidth="1"/>
    <col min="2824" max="2824" width="4" style="369" customWidth="1"/>
    <col min="2825" max="2825" width="24.7109375" style="369" customWidth="1"/>
    <col min="2826" max="2826" width="9.140625" style="369"/>
    <col min="2827" max="2827" width="11.140625" style="369" customWidth="1"/>
    <col min="2828" max="2828" width="4.42578125" style="369" customWidth="1"/>
    <col min="2829" max="2829" width="12" style="369" customWidth="1"/>
    <col min="2830" max="2830" width="7.28515625" style="369" customWidth="1"/>
    <col min="2831" max="3072" width="9.140625" style="369"/>
    <col min="3073" max="3073" width="6.42578125" style="369" customWidth="1"/>
    <col min="3074" max="3074" width="11.28515625" style="369" customWidth="1"/>
    <col min="3075" max="3075" width="5.28515625" style="369" customWidth="1"/>
    <col min="3076" max="3076" width="10.5703125" style="369" customWidth="1"/>
    <col min="3077" max="3077" width="12.5703125" style="369" customWidth="1"/>
    <col min="3078" max="3079" width="6.42578125" style="369" customWidth="1"/>
    <col min="3080" max="3080" width="4" style="369" customWidth="1"/>
    <col min="3081" max="3081" width="24.7109375" style="369" customWidth="1"/>
    <col min="3082" max="3082" width="9.140625" style="369"/>
    <col min="3083" max="3083" width="11.140625" style="369" customWidth="1"/>
    <col min="3084" max="3084" width="4.42578125" style="369" customWidth="1"/>
    <col min="3085" max="3085" width="12" style="369" customWidth="1"/>
    <col min="3086" max="3086" width="7.28515625" style="369" customWidth="1"/>
    <col min="3087" max="3328" width="9.140625" style="369"/>
    <col min="3329" max="3329" width="6.42578125" style="369" customWidth="1"/>
    <col min="3330" max="3330" width="11.28515625" style="369" customWidth="1"/>
    <col min="3331" max="3331" width="5.28515625" style="369" customWidth="1"/>
    <col min="3332" max="3332" width="10.5703125" style="369" customWidth="1"/>
    <col min="3333" max="3333" width="12.5703125" style="369" customWidth="1"/>
    <col min="3334" max="3335" width="6.42578125" style="369" customWidth="1"/>
    <col min="3336" max="3336" width="4" style="369" customWidth="1"/>
    <col min="3337" max="3337" width="24.7109375" style="369" customWidth="1"/>
    <col min="3338" max="3338" width="9.140625" style="369"/>
    <col min="3339" max="3339" width="11.140625" style="369" customWidth="1"/>
    <col min="3340" max="3340" width="4.42578125" style="369" customWidth="1"/>
    <col min="3341" max="3341" width="12" style="369" customWidth="1"/>
    <col min="3342" max="3342" width="7.28515625" style="369" customWidth="1"/>
    <col min="3343" max="3584" width="9.140625" style="369"/>
    <col min="3585" max="3585" width="6.42578125" style="369" customWidth="1"/>
    <col min="3586" max="3586" width="11.28515625" style="369" customWidth="1"/>
    <col min="3587" max="3587" width="5.28515625" style="369" customWidth="1"/>
    <col min="3588" max="3588" width="10.5703125" style="369" customWidth="1"/>
    <col min="3589" max="3589" width="12.5703125" style="369" customWidth="1"/>
    <col min="3590" max="3591" width="6.42578125" style="369" customWidth="1"/>
    <col min="3592" max="3592" width="4" style="369" customWidth="1"/>
    <col min="3593" max="3593" width="24.7109375" style="369" customWidth="1"/>
    <col min="3594" max="3594" width="9.140625" style="369"/>
    <col min="3595" max="3595" width="11.140625" style="369" customWidth="1"/>
    <col min="3596" max="3596" width="4.42578125" style="369" customWidth="1"/>
    <col min="3597" max="3597" width="12" style="369" customWidth="1"/>
    <col min="3598" max="3598" width="7.28515625" style="369" customWidth="1"/>
    <col min="3599" max="3840" width="9.140625" style="369"/>
    <col min="3841" max="3841" width="6.42578125" style="369" customWidth="1"/>
    <col min="3842" max="3842" width="11.28515625" style="369" customWidth="1"/>
    <col min="3843" max="3843" width="5.28515625" style="369" customWidth="1"/>
    <col min="3844" max="3844" width="10.5703125" style="369" customWidth="1"/>
    <col min="3845" max="3845" width="12.5703125" style="369" customWidth="1"/>
    <col min="3846" max="3847" width="6.42578125" style="369" customWidth="1"/>
    <col min="3848" max="3848" width="4" style="369" customWidth="1"/>
    <col min="3849" max="3849" width="24.7109375" style="369" customWidth="1"/>
    <col min="3850" max="3850" width="9.140625" style="369"/>
    <col min="3851" max="3851" width="11.140625" style="369" customWidth="1"/>
    <col min="3852" max="3852" width="4.42578125" style="369" customWidth="1"/>
    <col min="3853" max="3853" width="12" style="369" customWidth="1"/>
    <col min="3854" max="3854" width="7.28515625" style="369" customWidth="1"/>
    <col min="3855" max="4096" width="9.140625" style="369"/>
    <col min="4097" max="4097" width="6.42578125" style="369" customWidth="1"/>
    <col min="4098" max="4098" width="11.28515625" style="369" customWidth="1"/>
    <col min="4099" max="4099" width="5.28515625" style="369" customWidth="1"/>
    <col min="4100" max="4100" width="10.5703125" style="369" customWidth="1"/>
    <col min="4101" max="4101" width="12.5703125" style="369" customWidth="1"/>
    <col min="4102" max="4103" width="6.42578125" style="369" customWidth="1"/>
    <col min="4104" max="4104" width="4" style="369" customWidth="1"/>
    <col min="4105" max="4105" width="24.7109375" style="369" customWidth="1"/>
    <col min="4106" max="4106" width="9.140625" style="369"/>
    <col min="4107" max="4107" width="11.140625" style="369" customWidth="1"/>
    <col min="4108" max="4108" width="4.42578125" style="369" customWidth="1"/>
    <col min="4109" max="4109" width="12" style="369" customWidth="1"/>
    <col min="4110" max="4110" width="7.28515625" style="369" customWidth="1"/>
    <col min="4111" max="4352" width="9.140625" style="369"/>
    <col min="4353" max="4353" width="6.42578125" style="369" customWidth="1"/>
    <col min="4354" max="4354" width="11.28515625" style="369" customWidth="1"/>
    <col min="4355" max="4355" width="5.28515625" style="369" customWidth="1"/>
    <col min="4356" max="4356" width="10.5703125" style="369" customWidth="1"/>
    <col min="4357" max="4357" width="12.5703125" style="369" customWidth="1"/>
    <col min="4358" max="4359" width="6.42578125" style="369" customWidth="1"/>
    <col min="4360" max="4360" width="4" style="369" customWidth="1"/>
    <col min="4361" max="4361" width="24.7109375" style="369" customWidth="1"/>
    <col min="4362" max="4362" width="9.140625" style="369"/>
    <col min="4363" max="4363" width="11.140625" style="369" customWidth="1"/>
    <col min="4364" max="4364" width="4.42578125" style="369" customWidth="1"/>
    <col min="4365" max="4365" width="12" style="369" customWidth="1"/>
    <col min="4366" max="4366" width="7.28515625" style="369" customWidth="1"/>
    <col min="4367" max="4608" width="9.140625" style="369"/>
    <col min="4609" max="4609" width="6.42578125" style="369" customWidth="1"/>
    <col min="4610" max="4610" width="11.28515625" style="369" customWidth="1"/>
    <col min="4611" max="4611" width="5.28515625" style="369" customWidth="1"/>
    <col min="4612" max="4612" width="10.5703125" style="369" customWidth="1"/>
    <col min="4613" max="4613" width="12.5703125" style="369" customWidth="1"/>
    <col min="4614" max="4615" width="6.42578125" style="369" customWidth="1"/>
    <col min="4616" max="4616" width="4" style="369" customWidth="1"/>
    <col min="4617" max="4617" width="24.7109375" style="369" customWidth="1"/>
    <col min="4618" max="4618" width="9.140625" style="369"/>
    <col min="4619" max="4619" width="11.140625" style="369" customWidth="1"/>
    <col min="4620" max="4620" width="4.42578125" style="369" customWidth="1"/>
    <col min="4621" max="4621" width="12" style="369" customWidth="1"/>
    <col min="4622" max="4622" width="7.28515625" style="369" customWidth="1"/>
    <col min="4623" max="4864" width="9.140625" style="369"/>
    <col min="4865" max="4865" width="6.42578125" style="369" customWidth="1"/>
    <col min="4866" max="4866" width="11.28515625" style="369" customWidth="1"/>
    <col min="4867" max="4867" width="5.28515625" style="369" customWidth="1"/>
    <col min="4868" max="4868" width="10.5703125" style="369" customWidth="1"/>
    <col min="4869" max="4869" width="12.5703125" style="369" customWidth="1"/>
    <col min="4870" max="4871" width="6.42578125" style="369" customWidth="1"/>
    <col min="4872" max="4872" width="4" style="369" customWidth="1"/>
    <col min="4873" max="4873" width="24.7109375" style="369" customWidth="1"/>
    <col min="4874" max="4874" width="9.140625" style="369"/>
    <col min="4875" max="4875" width="11.140625" style="369" customWidth="1"/>
    <col min="4876" max="4876" width="4.42578125" style="369" customWidth="1"/>
    <col min="4877" max="4877" width="12" style="369" customWidth="1"/>
    <col min="4878" max="4878" width="7.28515625" style="369" customWidth="1"/>
    <col min="4879" max="5120" width="9.140625" style="369"/>
    <col min="5121" max="5121" width="6.42578125" style="369" customWidth="1"/>
    <col min="5122" max="5122" width="11.28515625" style="369" customWidth="1"/>
    <col min="5123" max="5123" width="5.28515625" style="369" customWidth="1"/>
    <col min="5124" max="5124" width="10.5703125" style="369" customWidth="1"/>
    <col min="5125" max="5125" width="12.5703125" style="369" customWidth="1"/>
    <col min="5126" max="5127" width="6.42578125" style="369" customWidth="1"/>
    <col min="5128" max="5128" width="4" style="369" customWidth="1"/>
    <col min="5129" max="5129" width="24.7109375" style="369" customWidth="1"/>
    <col min="5130" max="5130" width="9.140625" style="369"/>
    <col min="5131" max="5131" width="11.140625" style="369" customWidth="1"/>
    <col min="5132" max="5132" width="4.42578125" style="369" customWidth="1"/>
    <col min="5133" max="5133" width="12" style="369" customWidth="1"/>
    <col min="5134" max="5134" width="7.28515625" style="369" customWidth="1"/>
    <col min="5135" max="5376" width="9.140625" style="369"/>
    <col min="5377" max="5377" width="6.42578125" style="369" customWidth="1"/>
    <col min="5378" max="5378" width="11.28515625" style="369" customWidth="1"/>
    <col min="5379" max="5379" width="5.28515625" style="369" customWidth="1"/>
    <col min="5380" max="5380" width="10.5703125" style="369" customWidth="1"/>
    <col min="5381" max="5381" width="12.5703125" style="369" customWidth="1"/>
    <col min="5382" max="5383" width="6.42578125" style="369" customWidth="1"/>
    <col min="5384" max="5384" width="4" style="369" customWidth="1"/>
    <col min="5385" max="5385" width="24.7109375" style="369" customWidth="1"/>
    <col min="5386" max="5386" width="9.140625" style="369"/>
    <col min="5387" max="5387" width="11.140625" style="369" customWidth="1"/>
    <col min="5388" max="5388" width="4.42578125" style="369" customWidth="1"/>
    <col min="5389" max="5389" width="12" style="369" customWidth="1"/>
    <col min="5390" max="5390" width="7.28515625" style="369" customWidth="1"/>
    <col min="5391" max="5632" width="9.140625" style="369"/>
    <col min="5633" max="5633" width="6.42578125" style="369" customWidth="1"/>
    <col min="5634" max="5634" width="11.28515625" style="369" customWidth="1"/>
    <col min="5635" max="5635" width="5.28515625" style="369" customWidth="1"/>
    <col min="5636" max="5636" width="10.5703125" style="369" customWidth="1"/>
    <col min="5637" max="5637" width="12.5703125" style="369" customWidth="1"/>
    <col min="5638" max="5639" width="6.42578125" style="369" customWidth="1"/>
    <col min="5640" max="5640" width="4" style="369" customWidth="1"/>
    <col min="5641" max="5641" width="24.7109375" style="369" customWidth="1"/>
    <col min="5642" max="5642" width="9.140625" style="369"/>
    <col min="5643" max="5643" width="11.140625" style="369" customWidth="1"/>
    <col min="5644" max="5644" width="4.42578125" style="369" customWidth="1"/>
    <col min="5645" max="5645" width="12" style="369" customWidth="1"/>
    <col min="5646" max="5646" width="7.28515625" style="369" customWidth="1"/>
    <col min="5647" max="5888" width="9.140625" style="369"/>
    <col min="5889" max="5889" width="6.42578125" style="369" customWidth="1"/>
    <col min="5890" max="5890" width="11.28515625" style="369" customWidth="1"/>
    <col min="5891" max="5891" width="5.28515625" style="369" customWidth="1"/>
    <col min="5892" max="5892" width="10.5703125" style="369" customWidth="1"/>
    <col min="5893" max="5893" width="12.5703125" style="369" customWidth="1"/>
    <col min="5894" max="5895" width="6.42578125" style="369" customWidth="1"/>
    <col min="5896" max="5896" width="4" style="369" customWidth="1"/>
    <col min="5897" max="5897" width="24.7109375" style="369" customWidth="1"/>
    <col min="5898" max="5898" width="9.140625" style="369"/>
    <col min="5899" max="5899" width="11.140625" style="369" customWidth="1"/>
    <col min="5900" max="5900" width="4.42578125" style="369" customWidth="1"/>
    <col min="5901" max="5901" width="12" style="369" customWidth="1"/>
    <col min="5902" max="5902" width="7.28515625" style="369" customWidth="1"/>
    <col min="5903" max="6144" width="9.140625" style="369"/>
    <col min="6145" max="6145" width="6.42578125" style="369" customWidth="1"/>
    <col min="6146" max="6146" width="11.28515625" style="369" customWidth="1"/>
    <col min="6147" max="6147" width="5.28515625" style="369" customWidth="1"/>
    <col min="6148" max="6148" width="10.5703125" style="369" customWidth="1"/>
    <col min="6149" max="6149" width="12.5703125" style="369" customWidth="1"/>
    <col min="6150" max="6151" width="6.42578125" style="369" customWidth="1"/>
    <col min="6152" max="6152" width="4" style="369" customWidth="1"/>
    <col min="6153" max="6153" width="24.7109375" style="369" customWidth="1"/>
    <col min="6154" max="6154" width="9.140625" style="369"/>
    <col min="6155" max="6155" width="11.140625" style="369" customWidth="1"/>
    <col min="6156" max="6156" width="4.42578125" style="369" customWidth="1"/>
    <col min="6157" max="6157" width="12" style="369" customWidth="1"/>
    <col min="6158" max="6158" width="7.28515625" style="369" customWidth="1"/>
    <col min="6159" max="6400" width="9.140625" style="369"/>
    <col min="6401" max="6401" width="6.42578125" style="369" customWidth="1"/>
    <col min="6402" max="6402" width="11.28515625" style="369" customWidth="1"/>
    <col min="6403" max="6403" width="5.28515625" style="369" customWidth="1"/>
    <col min="6404" max="6404" width="10.5703125" style="369" customWidth="1"/>
    <col min="6405" max="6405" width="12.5703125" style="369" customWidth="1"/>
    <col min="6406" max="6407" width="6.42578125" style="369" customWidth="1"/>
    <col min="6408" max="6408" width="4" style="369" customWidth="1"/>
    <col min="6409" max="6409" width="24.7109375" style="369" customWidth="1"/>
    <col min="6410" max="6410" width="9.140625" style="369"/>
    <col min="6411" max="6411" width="11.140625" style="369" customWidth="1"/>
    <col min="6412" max="6412" width="4.42578125" style="369" customWidth="1"/>
    <col min="6413" max="6413" width="12" style="369" customWidth="1"/>
    <col min="6414" max="6414" width="7.28515625" style="369" customWidth="1"/>
    <col min="6415" max="6656" width="9.140625" style="369"/>
    <col min="6657" max="6657" width="6.42578125" style="369" customWidth="1"/>
    <col min="6658" max="6658" width="11.28515625" style="369" customWidth="1"/>
    <col min="6659" max="6659" width="5.28515625" style="369" customWidth="1"/>
    <col min="6660" max="6660" width="10.5703125" style="369" customWidth="1"/>
    <col min="6661" max="6661" width="12.5703125" style="369" customWidth="1"/>
    <col min="6662" max="6663" width="6.42578125" style="369" customWidth="1"/>
    <col min="6664" max="6664" width="4" style="369" customWidth="1"/>
    <col min="6665" max="6665" width="24.7109375" style="369" customWidth="1"/>
    <col min="6666" max="6666" width="9.140625" style="369"/>
    <col min="6667" max="6667" width="11.140625" style="369" customWidth="1"/>
    <col min="6668" max="6668" width="4.42578125" style="369" customWidth="1"/>
    <col min="6669" max="6669" width="12" style="369" customWidth="1"/>
    <col min="6670" max="6670" width="7.28515625" style="369" customWidth="1"/>
    <col min="6671" max="6912" width="9.140625" style="369"/>
    <col min="6913" max="6913" width="6.42578125" style="369" customWidth="1"/>
    <col min="6914" max="6914" width="11.28515625" style="369" customWidth="1"/>
    <col min="6915" max="6915" width="5.28515625" style="369" customWidth="1"/>
    <col min="6916" max="6916" width="10.5703125" style="369" customWidth="1"/>
    <col min="6917" max="6917" width="12.5703125" style="369" customWidth="1"/>
    <col min="6918" max="6919" width="6.42578125" style="369" customWidth="1"/>
    <col min="6920" max="6920" width="4" style="369" customWidth="1"/>
    <col min="6921" max="6921" width="24.7109375" style="369" customWidth="1"/>
    <col min="6922" max="6922" width="9.140625" style="369"/>
    <col min="6923" max="6923" width="11.140625" style="369" customWidth="1"/>
    <col min="6924" max="6924" width="4.42578125" style="369" customWidth="1"/>
    <col min="6925" max="6925" width="12" style="369" customWidth="1"/>
    <col min="6926" max="6926" width="7.28515625" style="369" customWidth="1"/>
    <col min="6927" max="7168" width="9.140625" style="369"/>
    <col min="7169" max="7169" width="6.42578125" style="369" customWidth="1"/>
    <col min="7170" max="7170" width="11.28515625" style="369" customWidth="1"/>
    <col min="7171" max="7171" width="5.28515625" style="369" customWidth="1"/>
    <col min="7172" max="7172" width="10.5703125" style="369" customWidth="1"/>
    <col min="7173" max="7173" width="12.5703125" style="369" customWidth="1"/>
    <col min="7174" max="7175" width="6.42578125" style="369" customWidth="1"/>
    <col min="7176" max="7176" width="4" style="369" customWidth="1"/>
    <col min="7177" max="7177" width="24.7109375" style="369" customWidth="1"/>
    <col min="7178" max="7178" width="9.140625" style="369"/>
    <col min="7179" max="7179" width="11.140625" style="369" customWidth="1"/>
    <col min="7180" max="7180" width="4.42578125" style="369" customWidth="1"/>
    <col min="7181" max="7181" width="12" style="369" customWidth="1"/>
    <col min="7182" max="7182" width="7.28515625" style="369" customWidth="1"/>
    <col min="7183" max="7424" width="9.140625" style="369"/>
    <col min="7425" max="7425" width="6.42578125" style="369" customWidth="1"/>
    <col min="7426" max="7426" width="11.28515625" style="369" customWidth="1"/>
    <col min="7427" max="7427" width="5.28515625" style="369" customWidth="1"/>
    <col min="7428" max="7428" width="10.5703125" style="369" customWidth="1"/>
    <col min="7429" max="7429" width="12.5703125" style="369" customWidth="1"/>
    <col min="7430" max="7431" width="6.42578125" style="369" customWidth="1"/>
    <col min="7432" max="7432" width="4" style="369" customWidth="1"/>
    <col min="7433" max="7433" width="24.7109375" style="369" customWidth="1"/>
    <col min="7434" max="7434" width="9.140625" style="369"/>
    <col min="7435" max="7435" width="11.140625" style="369" customWidth="1"/>
    <col min="7436" max="7436" width="4.42578125" style="369" customWidth="1"/>
    <col min="7437" max="7437" width="12" style="369" customWidth="1"/>
    <col min="7438" max="7438" width="7.28515625" style="369" customWidth="1"/>
    <col min="7439" max="7680" width="9.140625" style="369"/>
    <col min="7681" max="7681" width="6.42578125" style="369" customWidth="1"/>
    <col min="7682" max="7682" width="11.28515625" style="369" customWidth="1"/>
    <col min="7683" max="7683" width="5.28515625" style="369" customWidth="1"/>
    <col min="7684" max="7684" width="10.5703125" style="369" customWidth="1"/>
    <col min="7685" max="7685" width="12.5703125" style="369" customWidth="1"/>
    <col min="7686" max="7687" width="6.42578125" style="369" customWidth="1"/>
    <col min="7688" max="7688" width="4" style="369" customWidth="1"/>
    <col min="7689" max="7689" width="24.7109375" style="369" customWidth="1"/>
    <col min="7690" max="7690" width="9.140625" style="369"/>
    <col min="7691" max="7691" width="11.140625" style="369" customWidth="1"/>
    <col min="7692" max="7692" width="4.42578125" style="369" customWidth="1"/>
    <col min="7693" max="7693" width="12" style="369" customWidth="1"/>
    <col min="7694" max="7694" width="7.28515625" style="369" customWidth="1"/>
    <col min="7695" max="7936" width="9.140625" style="369"/>
    <col min="7937" max="7937" width="6.42578125" style="369" customWidth="1"/>
    <col min="7938" max="7938" width="11.28515625" style="369" customWidth="1"/>
    <col min="7939" max="7939" width="5.28515625" style="369" customWidth="1"/>
    <col min="7940" max="7940" width="10.5703125" style="369" customWidth="1"/>
    <col min="7941" max="7941" width="12.5703125" style="369" customWidth="1"/>
    <col min="7942" max="7943" width="6.42578125" style="369" customWidth="1"/>
    <col min="7944" max="7944" width="4" style="369" customWidth="1"/>
    <col min="7945" max="7945" width="24.7109375" style="369" customWidth="1"/>
    <col min="7946" max="7946" width="9.140625" style="369"/>
    <col min="7947" max="7947" width="11.140625" style="369" customWidth="1"/>
    <col min="7948" max="7948" width="4.42578125" style="369" customWidth="1"/>
    <col min="7949" max="7949" width="12" style="369" customWidth="1"/>
    <col min="7950" max="7950" width="7.28515625" style="369" customWidth="1"/>
    <col min="7951" max="8192" width="9.140625" style="369"/>
    <col min="8193" max="8193" width="6.42578125" style="369" customWidth="1"/>
    <col min="8194" max="8194" width="11.28515625" style="369" customWidth="1"/>
    <col min="8195" max="8195" width="5.28515625" style="369" customWidth="1"/>
    <col min="8196" max="8196" width="10.5703125" style="369" customWidth="1"/>
    <col min="8197" max="8197" width="12.5703125" style="369" customWidth="1"/>
    <col min="8198" max="8199" width="6.42578125" style="369" customWidth="1"/>
    <col min="8200" max="8200" width="4" style="369" customWidth="1"/>
    <col min="8201" max="8201" width="24.7109375" style="369" customWidth="1"/>
    <col min="8202" max="8202" width="9.140625" style="369"/>
    <col min="8203" max="8203" width="11.140625" style="369" customWidth="1"/>
    <col min="8204" max="8204" width="4.42578125" style="369" customWidth="1"/>
    <col min="8205" max="8205" width="12" style="369" customWidth="1"/>
    <col min="8206" max="8206" width="7.28515625" style="369" customWidth="1"/>
    <col min="8207" max="8448" width="9.140625" style="369"/>
    <col min="8449" max="8449" width="6.42578125" style="369" customWidth="1"/>
    <col min="8450" max="8450" width="11.28515625" style="369" customWidth="1"/>
    <col min="8451" max="8451" width="5.28515625" style="369" customWidth="1"/>
    <col min="8452" max="8452" width="10.5703125" style="369" customWidth="1"/>
    <col min="8453" max="8453" width="12.5703125" style="369" customWidth="1"/>
    <col min="8454" max="8455" width="6.42578125" style="369" customWidth="1"/>
    <col min="8456" max="8456" width="4" style="369" customWidth="1"/>
    <col min="8457" max="8457" width="24.7109375" style="369" customWidth="1"/>
    <col min="8458" max="8458" width="9.140625" style="369"/>
    <col min="8459" max="8459" width="11.140625" style="369" customWidth="1"/>
    <col min="8460" max="8460" width="4.42578125" style="369" customWidth="1"/>
    <col min="8461" max="8461" width="12" style="369" customWidth="1"/>
    <col min="8462" max="8462" width="7.28515625" style="369" customWidth="1"/>
    <col min="8463" max="8704" width="9.140625" style="369"/>
    <col min="8705" max="8705" width="6.42578125" style="369" customWidth="1"/>
    <col min="8706" max="8706" width="11.28515625" style="369" customWidth="1"/>
    <col min="8707" max="8707" width="5.28515625" style="369" customWidth="1"/>
    <col min="8708" max="8708" width="10.5703125" style="369" customWidth="1"/>
    <col min="8709" max="8709" width="12.5703125" style="369" customWidth="1"/>
    <col min="8710" max="8711" width="6.42578125" style="369" customWidth="1"/>
    <col min="8712" max="8712" width="4" style="369" customWidth="1"/>
    <col min="8713" max="8713" width="24.7109375" style="369" customWidth="1"/>
    <col min="8714" max="8714" width="9.140625" style="369"/>
    <col min="8715" max="8715" width="11.140625" style="369" customWidth="1"/>
    <col min="8716" max="8716" width="4.42578125" style="369" customWidth="1"/>
    <col min="8717" max="8717" width="12" style="369" customWidth="1"/>
    <col min="8718" max="8718" width="7.28515625" style="369" customWidth="1"/>
    <col min="8719" max="8960" width="9.140625" style="369"/>
    <col min="8961" max="8961" width="6.42578125" style="369" customWidth="1"/>
    <col min="8962" max="8962" width="11.28515625" style="369" customWidth="1"/>
    <col min="8963" max="8963" width="5.28515625" style="369" customWidth="1"/>
    <col min="8964" max="8964" width="10.5703125" style="369" customWidth="1"/>
    <col min="8965" max="8965" width="12.5703125" style="369" customWidth="1"/>
    <col min="8966" max="8967" width="6.42578125" style="369" customWidth="1"/>
    <col min="8968" max="8968" width="4" style="369" customWidth="1"/>
    <col min="8969" max="8969" width="24.7109375" style="369" customWidth="1"/>
    <col min="8970" max="8970" width="9.140625" style="369"/>
    <col min="8971" max="8971" width="11.140625" style="369" customWidth="1"/>
    <col min="8972" max="8972" width="4.42578125" style="369" customWidth="1"/>
    <col min="8973" max="8973" width="12" style="369" customWidth="1"/>
    <col min="8974" max="8974" width="7.28515625" style="369" customWidth="1"/>
    <col min="8975" max="9216" width="9.140625" style="369"/>
    <col min="9217" max="9217" width="6.42578125" style="369" customWidth="1"/>
    <col min="9218" max="9218" width="11.28515625" style="369" customWidth="1"/>
    <col min="9219" max="9219" width="5.28515625" style="369" customWidth="1"/>
    <col min="9220" max="9220" width="10.5703125" style="369" customWidth="1"/>
    <col min="9221" max="9221" width="12.5703125" style="369" customWidth="1"/>
    <col min="9222" max="9223" width="6.42578125" style="369" customWidth="1"/>
    <col min="9224" max="9224" width="4" style="369" customWidth="1"/>
    <col min="9225" max="9225" width="24.7109375" style="369" customWidth="1"/>
    <col min="9226" max="9226" width="9.140625" style="369"/>
    <col min="9227" max="9227" width="11.140625" style="369" customWidth="1"/>
    <col min="9228" max="9228" width="4.42578125" style="369" customWidth="1"/>
    <col min="9229" max="9229" width="12" style="369" customWidth="1"/>
    <col min="9230" max="9230" width="7.28515625" style="369" customWidth="1"/>
    <col min="9231" max="9472" width="9.140625" style="369"/>
    <col min="9473" max="9473" width="6.42578125" style="369" customWidth="1"/>
    <col min="9474" max="9474" width="11.28515625" style="369" customWidth="1"/>
    <col min="9475" max="9475" width="5.28515625" style="369" customWidth="1"/>
    <col min="9476" max="9476" width="10.5703125" style="369" customWidth="1"/>
    <col min="9477" max="9477" width="12.5703125" style="369" customWidth="1"/>
    <col min="9478" max="9479" width="6.42578125" style="369" customWidth="1"/>
    <col min="9480" max="9480" width="4" style="369" customWidth="1"/>
    <col min="9481" max="9481" width="24.7109375" style="369" customWidth="1"/>
    <col min="9482" max="9482" width="9.140625" style="369"/>
    <col min="9483" max="9483" width="11.140625" style="369" customWidth="1"/>
    <col min="9484" max="9484" width="4.42578125" style="369" customWidth="1"/>
    <col min="9485" max="9485" width="12" style="369" customWidth="1"/>
    <col min="9486" max="9486" width="7.28515625" style="369" customWidth="1"/>
    <col min="9487" max="9728" width="9.140625" style="369"/>
    <col min="9729" max="9729" width="6.42578125" style="369" customWidth="1"/>
    <col min="9730" max="9730" width="11.28515625" style="369" customWidth="1"/>
    <col min="9731" max="9731" width="5.28515625" style="369" customWidth="1"/>
    <col min="9732" max="9732" width="10.5703125" style="369" customWidth="1"/>
    <col min="9733" max="9733" width="12.5703125" style="369" customWidth="1"/>
    <col min="9734" max="9735" width="6.42578125" style="369" customWidth="1"/>
    <col min="9736" max="9736" width="4" style="369" customWidth="1"/>
    <col min="9737" max="9737" width="24.7109375" style="369" customWidth="1"/>
    <col min="9738" max="9738" width="9.140625" style="369"/>
    <col min="9739" max="9739" width="11.140625" style="369" customWidth="1"/>
    <col min="9740" max="9740" width="4.42578125" style="369" customWidth="1"/>
    <col min="9741" max="9741" width="12" style="369" customWidth="1"/>
    <col min="9742" max="9742" width="7.28515625" style="369" customWidth="1"/>
    <col min="9743" max="9984" width="9.140625" style="369"/>
    <col min="9985" max="9985" width="6.42578125" style="369" customWidth="1"/>
    <col min="9986" max="9986" width="11.28515625" style="369" customWidth="1"/>
    <col min="9987" max="9987" width="5.28515625" style="369" customWidth="1"/>
    <col min="9988" max="9988" width="10.5703125" style="369" customWidth="1"/>
    <col min="9989" max="9989" width="12.5703125" style="369" customWidth="1"/>
    <col min="9990" max="9991" width="6.42578125" style="369" customWidth="1"/>
    <col min="9992" max="9992" width="4" style="369" customWidth="1"/>
    <col min="9993" max="9993" width="24.7109375" style="369" customWidth="1"/>
    <col min="9994" max="9994" width="9.140625" style="369"/>
    <col min="9995" max="9995" width="11.140625" style="369" customWidth="1"/>
    <col min="9996" max="9996" width="4.42578125" style="369" customWidth="1"/>
    <col min="9997" max="9997" width="12" style="369" customWidth="1"/>
    <col min="9998" max="9998" width="7.28515625" style="369" customWidth="1"/>
    <col min="9999" max="10240" width="9.140625" style="369"/>
    <col min="10241" max="10241" width="6.42578125" style="369" customWidth="1"/>
    <col min="10242" max="10242" width="11.28515625" style="369" customWidth="1"/>
    <col min="10243" max="10243" width="5.28515625" style="369" customWidth="1"/>
    <col min="10244" max="10244" width="10.5703125" style="369" customWidth="1"/>
    <col min="10245" max="10245" width="12.5703125" style="369" customWidth="1"/>
    <col min="10246" max="10247" width="6.42578125" style="369" customWidth="1"/>
    <col min="10248" max="10248" width="4" style="369" customWidth="1"/>
    <col min="10249" max="10249" width="24.7109375" style="369" customWidth="1"/>
    <col min="10250" max="10250" width="9.140625" style="369"/>
    <col min="10251" max="10251" width="11.140625" style="369" customWidth="1"/>
    <col min="10252" max="10252" width="4.42578125" style="369" customWidth="1"/>
    <col min="10253" max="10253" width="12" style="369" customWidth="1"/>
    <col min="10254" max="10254" width="7.28515625" style="369" customWidth="1"/>
    <col min="10255" max="10496" width="9.140625" style="369"/>
    <col min="10497" max="10497" width="6.42578125" style="369" customWidth="1"/>
    <col min="10498" max="10498" width="11.28515625" style="369" customWidth="1"/>
    <col min="10499" max="10499" width="5.28515625" style="369" customWidth="1"/>
    <col min="10500" max="10500" width="10.5703125" style="369" customWidth="1"/>
    <col min="10501" max="10501" width="12.5703125" style="369" customWidth="1"/>
    <col min="10502" max="10503" width="6.42578125" style="369" customWidth="1"/>
    <col min="10504" max="10504" width="4" style="369" customWidth="1"/>
    <col min="10505" max="10505" width="24.7109375" style="369" customWidth="1"/>
    <col min="10506" max="10506" width="9.140625" style="369"/>
    <col min="10507" max="10507" width="11.140625" style="369" customWidth="1"/>
    <col min="10508" max="10508" width="4.42578125" style="369" customWidth="1"/>
    <col min="10509" max="10509" width="12" style="369" customWidth="1"/>
    <col min="10510" max="10510" width="7.28515625" style="369" customWidth="1"/>
    <col min="10511" max="10752" width="9.140625" style="369"/>
    <col min="10753" max="10753" width="6.42578125" style="369" customWidth="1"/>
    <col min="10754" max="10754" width="11.28515625" style="369" customWidth="1"/>
    <col min="10755" max="10755" width="5.28515625" style="369" customWidth="1"/>
    <col min="10756" max="10756" width="10.5703125" style="369" customWidth="1"/>
    <col min="10757" max="10757" width="12.5703125" style="369" customWidth="1"/>
    <col min="10758" max="10759" width="6.42578125" style="369" customWidth="1"/>
    <col min="10760" max="10760" width="4" style="369" customWidth="1"/>
    <col min="10761" max="10761" width="24.7109375" style="369" customWidth="1"/>
    <col min="10762" max="10762" width="9.140625" style="369"/>
    <col min="10763" max="10763" width="11.140625" style="369" customWidth="1"/>
    <col min="10764" max="10764" width="4.42578125" style="369" customWidth="1"/>
    <col min="10765" max="10765" width="12" style="369" customWidth="1"/>
    <col min="10766" max="10766" width="7.28515625" style="369" customWidth="1"/>
    <col min="10767" max="11008" width="9.140625" style="369"/>
    <col min="11009" max="11009" width="6.42578125" style="369" customWidth="1"/>
    <col min="11010" max="11010" width="11.28515625" style="369" customWidth="1"/>
    <col min="11011" max="11011" width="5.28515625" style="369" customWidth="1"/>
    <col min="11012" max="11012" width="10.5703125" style="369" customWidth="1"/>
    <col min="11013" max="11013" width="12.5703125" style="369" customWidth="1"/>
    <col min="11014" max="11015" width="6.42578125" style="369" customWidth="1"/>
    <col min="11016" max="11016" width="4" style="369" customWidth="1"/>
    <col min="11017" max="11017" width="24.7109375" style="369" customWidth="1"/>
    <col min="11018" max="11018" width="9.140625" style="369"/>
    <col min="11019" max="11019" width="11.140625" style="369" customWidth="1"/>
    <col min="11020" max="11020" width="4.42578125" style="369" customWidth="1"/>
    <col min="11021" max="11021" width="12" style="369" customWidth="1"/>
    <col min="11022" max="11022" width="7.28515625" style="369" customWidth="1"/>
    <col min="11023" max="11264" width="9.140625" style="369"/>
    <col min="11265" max="11265" width="6.42578125" style="369" customWidth="1"/>
    <col min="11266" max="11266" width="11.28515625" style="369" customWidth="1"/>
    <col min="11267" max="11267" width="5.28515625" style="369" customWidth="1"/>
    <col min="11268" max="11268" width="10.5703125" style="369" customWidth="1"/>
    <col min="11269" max="11269" width="12.5703125" style="369" customWidth="1"/>
    <col min="11270" max="11271" width="6.42578125" style="369" customWidth="1"/>
    <col min="11272" max="11272" width="4" style="369" customWidth="1"/>
    <col min="11273" max="11273" width="24.7109375" style="369" customWidth="1"/>
    <col min="11274" max="11274" width="9.140625" style="369"/>
    <col min="11275" max="11275" width="11.140625" style="369" customWidth="1"/>
    <col min="11276" max="11276" width="4.42578125" style="369" customWidth="1"/>
    <col min="11277" max="11277" width="12" style="369" customWidth="1"/>
    <col min="11278" max="11278" width="7.28515625" style="369" customWidth="1"/>
    <col min="11279" max="11520" width="9.140625" style="369"/>
    <col min="11521" max="11521" width="6.42578125" style="369" customWidth="1"/>
    <col min="11522" max="11522" width="11.28515625" style="369" customWidth="1"/>
    <col min="11523" max="11523" width="5.28515625" style="369" customWidth="1"/>
    <col min="11524" max="11524" width="10.5703125" style="369" customWidth="1"/>
    <col min="11525" max="11525" width="12.5703125" style="369" customWidth="1"/>
    <col min="11526" max="11527" width="6.42578125" style="369" customWidth="1"/>
    <col min="11528" max="11528" width="4" style="369" customWidth="1"/>
    <col min="11529" max="11529" width="24.7109375" style="369" customWidth="1"/>
    <col min="11530" max="11530" width="9.140625" style="369"/>
    <col min="11531" max="11531" width="11.140625" style="369" customWidth="1"/>
    <col min="11532" max="11532" width="4.42578125" style="369" customWidth="1"/>
    <col min="11533" max="11533" width="12" style="369" customWidth="1"/>
    <col min="11534" max="11534" width="7.28515625" style="369" customWidth="1"/>
    <col min="11535" max="11776" width="9.140625" style="369"/>
    <col min="11777" max="11777" width="6.42578125" style="369" customWidth="1"/>
    <col min="11778" max="11778" width="11.28515625" style="369" customWidth="1"/>
    <col min="11779" max="11779" width="5.28515625" style="369" customWidth="1"/>
    <col min="11780" max="11780" width="10.5703125" style="369" customWidth="1"/>
    <col min="11781" max="11781" width="12.5703125" style="369" customWidth="1"/>
    <col min="11782" max="11783" width="6.42578125" style="369" customWidth="1"/>
    <col min="11784" max="11784" width="4" style="369" customWidth="1"/>
    <col min="11785" max="11785" width="24.7109375" style="369" customWidth="1"/>
    <col min="11786" max="11786" width="9.140625" style="369"/>
    <col min="11787" max="11787" width="11.140625" style="369" customWidth="1"/>
    <col min="11788" max="11788" width="4.42578125" style="369" customWidth="1"/>
    <col min="11789" max="11789" width="12" style="369" customWidth="1"/>
    <col min="11790" max="11790" width="7.28515625" style="369" customWidth="1"/>
    <col min="11791" max="12032" width="9.140625" style="369"/>
    <col min="12033" max="12033" width="6.42578125" style="369" customWidth="1"/>
    <col min="12034" max="12034" width="11.28515625" style="369" customWidth="1"/>
    <col min="12035" max="12035" width="5.28515625" style="369" customWidth="1"/>
    <col min="12036" max="12036" width="10.5703125" style="369" customWidth="1"/>
    <col min="12037" max="12037" width="12.5703125" style="369" customWidth="1"/>
    <col min="12038" max="12039" width="6.42578125" style="369" customWidth="1"/>
    <col min="12040" max="12040" width="4" style="369" customWidth="1"/>
    <col min="12041" max="12041" width="24.7109375" style="369" customWidth="1"/>
    <col min="12042" max="12042" width="9.140625" style="369"/>
    <col min="12043" max="12043" width="11.140625" style="369" customWidth="1"/>
    <col min="12044" max="12044" width="4.42578125" style="369" customWidth="1"/>
    <col min="12045" max="12045" width="12" style="369" customWidth="1"/>
    <col min="12046" max="12046" width="7.28515625" style="369" customWidth="1"/>
    <col min="12047" max="12288" width="9.140625" style="369"/>
    <col min="12289" max="12289" width="6.42578125" style="369" customWidth="1"/>
    <col min="12290" max="12290" width="11.28515625" style="369" customWidth="1"/>
    <col min="12291" max="12291" width="5.28515625" style="369" customWidth="1"/>
    <col min="12292" max="12292" width="10.5703125" style="369" customWidth="1"/>
    <col min="12293" max="12293" width="12.5703125" style="369" customWidth="1"/>
    <col min="12294" max="12295" width="6.42578125" style="369" customWidth="1"/>
    <col min="12296" max="12296" width="4" style="369" customWidth="1"/>
    <col min="12297" max="12297" width="24.7109375" style="369" customWidth="1"/>
    <col min="12298" max="12298" width="9.140625" style="369"/>
    <col min="12299" max="12299" width="11.140625" style="369" customWidth="1"/>
    <col min="12300" max="12300" width="4.42578125" style="369" customWidth="1"/>
    <col min="12301" max="12301" width="12" style="369" customWidth="1"/>
    <col min="12302" max="12302" width="7.28515625" style="369" customWidth="1"/>
    <col min="12303" max="12544" width="9.140625" style="369"/>
    <col min="12545" max="12545" width="6.42578125" style="369" customWidth="1"/>
    <col min="12546" max="12546" width="11.28515625" style="369" customWidth="1"/>
    <col min="12547" max="12547" width="5.28515625" style="369" customWidth="1"/>
    <col min="12548" max="12548" width="10.5703125" style="369" customWidth="1"/>
    <col min="12549" max="12549" width="12.5703125" style="369" customWidth="1"/>
    <col min="12550" max="12551" width="6.42578125" style="369" customWidth="1"/>
    <col min="12552" max="12552" width="4" style="369" customWidth="1"/>
    <col min="12553" max="12553" width="24.7109375" style="369" customWidth="1"/>
    <col min="12554" max="12554" width="9.140625" style="369"/>
    <col min="12555" max="12555" width="11.140625" style="369" customWidth="1"/>
    <col min="12556" max="12556" width="4.42578125" style="369" customWidth="1"/>
    <col min="12557" max="12557" width="12" style="369" customWidth="1"/>
    <col min="12558" max="12558" width="7.28515625" style="369" customWidth="1"/>
    <col min="12559" max="12800" width="9.140625" style="369"/>
    <col min="12801" max="12801" width="6.42578125" style="369" customWidth="1"/>
    <col min="12802" max="12802" width="11.28515625" style="369" customWidth="1"/>
    <col min="12803" max="12803" width="5.28515625" style="369" customWidth="1"/>
    <col min="12804" max="12804" width="10.5703125" style="369" customWidth="1"/>
    <col min="12805" max="12805" width="12.5703125" style="369" customWidth="1"/>
    <col min="12806" max="12807" width="6.42578125" style="369" customWidth="1"/>
    <col min="12808" max="12808" width="4" style="369" customWidth="1"/>
    <col min="12809" max="12809" width="24.7109375" style="369" customWidth="1"/>
    <col min="12810" max="12810" width="9.140625" style="369"/>
    <col min="12811" max="12811" width="11.140625" style="369" customWidth="1"/>
    <col min="12812" max="12812" width="4.42578125" style="369" customWidth="1"/>
    <col min="12813" max="12813" width="12" style="369" customWidth="1"/>
    <col min="12814" max="12814" width="7.28515625" style="369" customWidth="1"/>
    <col min="12815" max="13056" width="9.140625" style="369"/>
    <col min="13057" max="13057" width="6.42578125" style="369" customWidth="1"/>
    <col min="13058" max="13058" width="11.28515625" style="369" customWidth="1"/>
    <col min="13059" max="13059" width="5.28515625" style="369" customWidth="1"/>
    <col min="13060" max="13060" width="10.5703125" style="369" customWidth="1"/>
    <col min="13061" max="13061" width="12.5703125" style="369" customWidth="1"/>
    <col min="13062" max="13063" width="6.42578125" style="369" customWidth="1"/>
    <col min="13064" max="13064" width="4" style="369" customWidth="1"/>
    <col min="13065" max="13065" width="24.7109375" style="369" customWidth="1"/>
    <col min="13066" max="13066" width="9.140625" style="369"/>
    <col min="13067" max="13067" width="11.140625" style="369" customWidth="1"/>
    <col min="13068" max="13068" width="4.42578125" style="369" customWidth="1"/>
    <col min="13069" max="13069" width="12" style="369" customWidth="1"/>
    <col min="13070" max="13070" width="7.28515625" style="369" customWidth="1"/>
    <col min="13071" max="13312" width="9.140625" style="369"/>
    <col min="13313" max="13313" width="6.42578125" style="369" customWidth="1"/>
    <col min="13314" max="13314" width="11.28515625" style="369" customWidth="1"/>
    <col min="13315" max="13315" width="5.28515625" style="369" customWidth="1"/>
    <col min="13316" max="13316" width="10.5703125" style="369" customWidth="1"/>
    <col min="13317" max="13317" width="12.5703125" style="369" customWidth="1"/>
    <col min="13318" max="13319" width="6.42578125" style="369" customWidth="1"/>
    <col min="13320" max="13320" width="4" style="369" customWidth="1"/>
    <col min="13321" max="13321" width="24.7109375" style="369" customWidth="1"/>
    <col min="13322" max="13322" width="9.140625" style="369"/>
    <col min="13323" max="13323" width="11.140625" style="369" customWidth="1"/>
    <col min="13324" max="13324" width="4.42578125" style="369" customWidth="1"/>
    <col min="13325" max="13325" width="12" style="369" customWidth="1"/>
    <col min="13326" max="13326" width="7.28515625" style="369" customWidth="1"/>
    <col min="13327" max="13568" width="9.140625" style="369"/>
    <col min="13569" max="13569" width="6.42578125" style="369" customWidth="1"/>
    <col min="13570" max="13570" width="11.28515625" style="369" customWidth="1"/>
    <col min="13571" max="13571" width="5.28515625" style="369" customWidth="1"/>
    <col min="13572" max="13572" width="10.5703125" style="369" customWidth="1"/>
    <col min="13573" max="13573" width="12.5703125" style="369" customWidth="1"/>
    <col min="13574" max="13575" width="6.42578125" style="369" customWidth="1"/>
    <col min="13576" max="13576" width="4" style="369" customWidth="1"/>
    <col min="13577" max="13577" width="24.7109375" style="369" customWidth="1"/>
    <col min="13578" max="13578" width="9.140625" style="369"/>
    <col min="13579" max="13579" width="11.140625" style="369" customWidth="1"/>
    <col min="13580" max="13580" width="4.42578125" style="369" customWidth="1"/>
    <col min="13581" max="13581" width="12" style="369" customWidth="1"/>
    <col min="13582" max="13582" width="7.28515625" style="369" customWidth="1"/>
    <col min="13583" max="13824" width="9.140625" style="369"/>
    <col min="13825" max="13825" width="6.42578125" style="369" customWidth="1"/>
    <col min="13826" max="13826" width="11.28515625" style="369" customWidth="1"/>
    <col min="13827" max="13827" width="5.28515625" style="369" customWidth="1"/>
    <col min="13828" max="13828" width="10.5703125" style="369" customWidth="1"/>
    <col min="13829" max="13829" width="12.5703125" style="369" customWidth="1"/>
    <col min="13830" max="13831" width="6.42578125" style="369" customWidth="1"/>
    <col min="13832" max="13832" width="4" style="369" customWidth="1"/>
    <col min="13833" max="13833" width="24.7109375" style="369" customWidth="1"/>
    <col min="13834" max="13834" width="9.140625" style="369"/>
    <col min="13835" max="13835" width="11.140625" style="369" customWidth="1"/>
    <col min="13836" max="13836" width="4.42578125" style="369" customWidth="1"/>
    <col min="13837" max="13837" width="12" style="369" customWidth="1"/>
    <col min="13838" max="13838" width="7.28515625" style="369" customWidth="1"/>
    <col min="13839" max="14080" width="9.140625" style="369"/>
    <col min="14081" max="14081" width="6.42578125" style="369" customWidth="1"/>
    <col min="14082" max="14082" width="11.28515625" style="369" customWidth="1"/>
    <col min="14083" max="14083" width="5.28515625" style="369" customWidth="1"/>
    <col min="14084" max="14084" width="10.5703125" style="369" customWidth="1"/>
    <col min="14085" max="14085" width="12.5703125" style="369" customWidth="1"/>
    <col min="14086" max="14087" width="6.42578125" style="369" customWidth="1"/>
    <col min="14088" max="14088" width="4" style="369" customWidth="1"/>
    <col min="14089" max="14089" width="24.7109375" style="369" customWidth="1"/>
    <col min="14090" max="14090" width="9.140625" style="369"/>
    <col min="14091" max="14091" width="11.140625" style="369" customWidth="1"/>
    <col min="14092" max="14092" width="4.42578125" style="369" customWidth="1"/>
    <col min="14093" max="14093" width="12" style="369" customWidth="1"/>
    <col min="14094" max="14094" width="7.28515625" style="369" customWidth="1"/>
    <col min="14095" max="14336" width="9.140625" style="369"/>
    <col min="14337" max="14337" width="6.42578125" style="369" customWidth="1"/>
    <col min="14338" max="14338" width="11.28515625" style="369" customWidth="1"/>
    <col min="14339" max="14339" width="5.28515625" style="369" customWidth="1"/>
    <col min="14340" max="14340" width="10.5703125" style="369" customWidth="1"/>
    <col min="14341" max="14341" width="12.5703125" style="369" customWidth="1"/>
    <col min="14342" max="14343" width="6.42578125" style="369" customWidth="1"/>
    <col min="14344" max="14344" width="4" style="369" customWidth="1"/>
    <col min="14345" max="14345" width="24.7109375" style="369" customWidth="1"/>
    <col min="14346" max="14346" width="9.140625" style="369"/>
    <col min="14347" max="14347" width="11.140625" style="369" customWidth="1"/>
    <col min="14348" max="14348" width="4.42578125" style="369" customWidth="1"/>
    <col min="14349" max="14349" width="12" style="369" customWidth="1"/>
    <col min="14350" max="14350" width="7.28515625" style="369" customWidth="1"/>
    <col min="14351" max="14592" width="9.140625" style="369"/>
    <col min="14593" max="14593" width="6.42578125" style="369" customWidth="1"/>
    <col min="14594" max="14594" width="11.28515625" style="369" customWidth="1"/>
    <col min="14595" max="14595" width="5.28515625" style="369" customWidth="1"/>
    <col min="14596" max="14596" width="10.5703125" style="369" customWidth="1"/>
    <col min="14597" max="14597" width="12.5703125" style="369" customWidth="1"/>
    <col min="14598" max="14599" width="6.42578125" style="369" customWidth="1"/>
    <col min="14600" max="14600" width="4" style="369" customWidth="1"/>
    <col min="14601" max="14601" width="24.7109375" style="369" customWidth="1"/>
    <col min="14602" max="14602" width="9.140625" style="369"/>
    <col min="14603" max="14603" width="11.140625" style="369" customWidth="1"/>
    <col min="14604" max="14604" width="4.42578125" style="369" customWidth="1"/>
    <col min="14605" max="14605" width="12" style="369" customWidth="1"/>
    <col min="14606" max="14606" width="7.28515625" style="369" customWidth="1"/>
    <col min="14607" max="14848" width="9.140625" style="369"/>
    <col min="14849" max="14849" width="6.42578125" style="369" customWidth="1"/>
    <col min="14850" max="14850" width="11.28515625" style="369" customWidth="1"/>
    <col min="14851" max="14851" width="5.28515625" style="369" customWidth="1"/>
    <col min="14852" max="14852" width="10.5703125" style="369" customWidth="1"/>
    <col min="14853" max="14853" width="12.5703125" style="369" customWidth="1"/>
    <col min="14854" max="14855" width="6.42578125" style="369" customWidth="1"/>
    <col min="14856" max="14856" width="4" style="369" customWidth="1"/>
    <col min="14857" max="14857" width="24.7109375" style="369" customWidth="1"/>
    <col min="14858" max="14858" width="9.140625" style="369"/>
    <col min="14859" max="14859" width="11.140625" style="369" customWidth="1"/>
    <col min="14860" max="14860" width="4.42578125" style="369" customWidth="1"/>
    <col min="14861" max="14861" width="12" style="369" customWidth="1"/>
    <col min="14862" max="14862" width="7.28515625" style="369" customWidth="1"/>
    <col min="14863" max="15104" width="9.140625" style="369"/>
    <col min="15105" max="15105" width="6.42578125" style="369" customWidth="1"/>
    <col min="15106" max="15106" width="11.28515625" style="369" customWidth="1"/>
    <col min="15107" max="15107" width="5.28515625" style="369" customWidth="1"/>
    <col min="15108" max="15108" width="10.5703125" style="369" customWidth="1"/>
    <col min="15109" max="15109" width="12.5703125" style="369" customWidth="1"/>
    <col min="15110" max="15111" width="6.42578125" style="369" customWidth="1"/>
    <col min="15112" max="15112" width="4" style="369" customWidth="1"/>
    <col min="15113" max="15113" width="24.7109375" style="369" customWidth="1"/>
    <col min="15114" max="15114" width="9.140625" style="369"/>
    <col min="15115" max="15115" width="11.140625" style="369" customWidth="1"/>
    <col min="15116" max="15116" width="4.42578125" style="369" customWidth="1"/>
    <col min="15117" max="15117" width="12" style="369" customWidth="1"/>
    <col min="15118" max="15118" width="7.28515625" style="369" customWidth="1"/>
    <col min="15119" max="15360" width="9.140625" style="369"/>
    <col min="15361" max="15361" width="6.42578125" style="369" customWidth="1"/>
    <col min="15362" max="15362" width="11.28515625" style="369" customWidth="1"/>
    <col min="15363" max="15363" width="5.28515625" style="369" customWidth="1"/>
    <col min="15364" max="15364" width="10.5703125" style="369" customWidth="1"/>
    <col min="15365" max="15365" width="12.5703125" style="369" customWidth="1"/>
    <col min="15366" max="15367" width="6.42578125" style="369" customWidth="1"/>
    <col min="15368" max="15368" width="4" style="369" customWidth="1"/>
    <col min="15369" max="15369" width="24.7109375" style="369" customWidth="1"/>
    <col min="15370" max="15370" width="9.140625" style="369"/>
    <col min="15371" max="15371" width="11.140625" style="369" customWidth="1"/>
    <col min="15372" max="15372" width="4.42578125" style="369" customWidth="1"/>
    <col min="15373" max="15373" width="12" style="369" customWidth="1"/>
    <col min="15374" max="15374" width="7.28515625" style="369" customWidth="1"/>
    <col min="15375" max="15616" width="9.140625" style="369"/>
    <col min="15617" max="15617" width="6.42578125" style="369" customWidth="1"/>
    <col min="15618" max="15618" width="11.28515625" style="369" customWidth="1"/>
    <col min="15619" max="15619" width="5.28515625" style="369" customWidth="1"/>
    <col min="15620" max="15620" width="10.5703125" style="369" customWidth="1"/>
    <col min="15621" max="15621" width="12.5703125" style="369" customWidth="1"/>
    <col min="15622" max="15623" width="6.42578125" style="369" customWidth="1"/>
    <col min="15624" max="15624" width="4" style="369" customWidth="1"/>
    <col min="15625" max="15625" width="24.7109375" style="369" customWidth="1"/>
    <col min="15626" max="15626" width="9.140625" style="369"/>
    <col min="15627" max="15627" width="11.140625" style="369" customWidth="1"/>
    <col min="15628" max="15628" width="4.42578125" style="369" customWidth="1"/>
    <col min="15629" max="15629" width="12" style="369" customWidth="1"/>
    <col min="15630" max="15630" width="7.28515625" style="369" customWidth="1"/>
    <col min="15631" max="15872" width="9.140625" style="369"/>
    <col min="15873" max="15873" width="6.42578125" style="369" customWidth="1"/>
    <col min="15874" max="15874" width="11.28515625" style="369" customWidth="1"/>
    <col min="15875" max="15875" width="5.28515625" style="369" customWidth="1"/>
    <col min="15876" max="15876" width="10.5703125" style="369" customWidth="1"/>
    <col min="15877" max="15877" width="12.5703125" style="369" customWidth="1"/>
    <col min="15878" max="15879" width="6.42578125" style="369" customWidth="1"/>
    <col min="15880" max="15880" width="4" style="369" customWidth="1"/>
    <col min="15881" max="15881" width="24.7109375" style="369" customWidth="1"/>
    <col min="15882" max="15882" width="9.140625" style="369"/>
    <col min="15883" max="15883" width="11.140625" style="369" customWidth="1"/>
    <col min="15884" max="15884" width="4.42578125" style="369" customWidth="1"/>
    <col min="15885" max="15885" width="12" style="369" customWidth="1"/>
    <col min="15886" max="15886" width="7.28515625" style="369" customWidth="1"/>
    <col min="15887" max="16128" width="9.140625" style="369"/>
    <col min="16129" max="16129" width="6.42578125" style="369" customWidth="1"/>
    <col min="16130" max="16130" width="11.28515625" style="369" customWidth="1"/>
    <col min="16131" max="16131" width="5.28515625" style="369" customWidth="1"/>
    <col min="16132" max="16132" width="10.5703125" style="369" customWidth="1"/>
    <col min="16133" max="16133" width="12.5703125" style="369" customWidth="1"/>
    <col min="16134" max="16135" width="6.42578125" style="369" customWidth="1"/>
    <col min="16136" max="16136" width="4" style="369" customWidth="1"/>
    <col min="16137" max="16137" width="24.7109375" style="369" customWidth="1"/>
    <col min="16138" max="16138" width="9.140625" style="369"/>
    <col min="16139" max="16139" width="11.140625" style="369" customWidth="1"/>
    <col min="16140" max="16140" width="4.42578125" style="369" customWidth="1"/>
    <col min="16141" max="16141" width="12" style="369" customWidth="1"/>
    <col min="16142" max="16142" width="7.28515625" style="369" customWidth="1"/>
    <col min="16143" max="16384" width="9.140625" style="369"/>
  </cols>
  <sheetData>
    <row r="1" spans="1:17" x14ac:dyDescent="0.2">
      <c r="L1" s="259" t="s">
        <v>1139</v>
      </c>
      <c r="M1" s="371"/>
      <c r="N1" s="261"/>
    </row>
    <row r="2" spans="1:17" x14ac:dyDescent="0.2">
      <c r="A2" s="3" t="s">
        <v>0</v>
      </c>
      <c r="B2" s="4"/>
      <c r="L2" s="3" t="s">
        <v>0</v>
      </c>
      <c r="M2" s="372"/>
      <c r="N2" s="4"/>
    </row>
    <row r="3" spans="1:17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373" t="s">
        <v>1140</v>
      </c>
      <c r="J3" s="264"/>
      <c r="K3" s="373" t="s">
        <v>1141</v>
      </c>
      <c r="L3" s="264"/>
      <c r="M3" s="373" t="s">
        <v>1142</v>
      </c>
      <c r="N3" s="264"/>
    </row>
    <row r="4" spans="1:17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11"/>
      <c r="H4" s="11"/>
      <c r="I4" s="374">
        <v>6856227.5999999996</v>
      </c>
      <c r="J4" s="266"/>
      <c r="K4" s="374">
        <v>7743247.5599999996</v>
      </c>
      <c r="L4" s="266"/>
      <c r="M4" s="374">
        <v>-887019.96</v>
      </c>
      <c r="N4" s="267">
        <v>0</v>
      </c>
      <c r="O4" s="369">
        <v>0</v>
      </c>
      <c r="Q4" s="379"/>
    </row>
    <row r="5" spans="1:17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11"/>
      <c r="H5" s="11"/>
      <c r="I5" s="374">
        <v>4129466.62</v>
      </c>
      <c r="J5" s="266"/>
      <c r="K5" s="374">
        <v>7701111.21</v>
      </c>
      <c r="L5" s="266"/>
      <c r="M5" s="374">
        <v>-3571644.59</v>
      </c>
      <c r="N5" s="267">
        <v>0</v>
      </c>
      <c r="O5" s="369">
        <v>0</v>
      </c>
      <c r="Q5" s="379"/>
    </row>
    <row r="6" spans="1:17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11"/>
      <c r="H6" s="11"/>
      <c r="I6" s="374">
        <v>3819775.7</v>
      </c>
      <c r="J6" s="266"/>
      <c r="K6" s="374">
        <v>7371505.1299999999</v>
      </c>
      <c r="L6" s="266"/>
      <c r="M6" s="374">
        <v>-3551729.43</v>
      </c>
      <c r="N6" s="267">
        <v>0</v>
      </c>
      <c r="O6" s="369">
        <v>0</v>
      </c>
      <c r="Q6" s="379"/>
    </row>
    <row r="7" spans="1:17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11"/>
      <c r="H7" s="11"/>
      <c r="I7" s="374">
        <v>3819775.7</v>
      </c>
      <c r="J7" s="266"/>
      <c r="K7" s="374">
        <v>7371505.1299999999</v>
      </c>
      <c r="L7" s="266"/>
      <c r="M7" s="374">
        <v>-3551729.43</v>
      </c>
      <c r="N7" s="267">
        <v>0</v>
      </c>
      <c r="O7" s="369">
        <v>0</v>
      </c>
      <c r="Q7" s="379"/>
    </row>
    <row r="8" spans="1:17" x14ac:dyDescent="0.2">
      <c r="A8" s="9" t="s">
        <v>1148</v>
      </c>
      <c r="B8" s="10" t="s">
        <v>10</v>
      </c>
      <c r="C8" s="3" t="s">
        <v>0</v>
      </c>
      <c r="D8" s="10" t="s">
        <v>11</v>
      </c>
      <c r="E8" s="11"/>
      <c r="F8" s="11"/>
      <c r="G8" s="11"/>
      <c r="H8" s="11"/>
      <c r="I8" s="374">
        <v>9387</v>
      </c>
      <c r="J8" s="266"/>
      <c r="K8" s="374">
        <v>9387</v>
      </c>
      <c r="L8" s="266"/>
      <c r="M8" s="374">
        <v>0</v>
      </c>
      <c r="N8" s="267">
        <v>0</v>
      </c>
      <c r="O8" s="369">
        <v>0</v>
      </c>
      <c r="Q8" s="379"/>
    </row>
    <row r="9" spans="1:17" x14ac:dyDescent="0.2">
      <c r="A9" s="28" t="s">
        <v>1149</v>
      </c>
      <c r="B9" s="13" t="s">
        <v>13</v>
      </c>
      <c r="C9" s="3" t="s">
        <v>0</v>
      </c>
      <c r="D9" s="13" t="s">
        <v>14</v>
      </c>
      <c r="E9" s="268"/>
      <c r="F9" s="268"/>
      <c r="G9" s="268"/>
      <c r="H9" s="268"/>
      <c r="I9" s="375">
        <v>2387</v>
      </c>
      <c r="J9" s="270"/>
      <c r="K9" s="375">
        <v>2387</v>
      </c>
      <c r="L9" s="270"/>
      <c r="M9" s="375">
        <v>0</v>
      </c>
      <c r="N9" s="267">
        <v>0</v>
      </c>
      <c r="O9" s="369">
        <v>0</v>
      </c>
      <c r="Q9" s="379"/>
    </row>
    <row r="10" spans="1:17" x14ac:dyDescent="0.2">
      <c r="A10" s="28" t="s">
        <v>1636</v>
      </c>
      <c r="B10" s="13" t="s">
        <v>1637</v>
      </c>
      <c r="C10" s="3" t="s">
        <v>0</v>
      </c>
      <c r="D10" s="13" t="s">
        <v>1638</v>
      </c>
      <c r="E10" s="268"/>
      <c r="F10" s="268"/>
      <c r="G10" s="268"/>
      <c r="H10" s="268"/>
      <c r="I10" s="375">
        <v>7000</v>
      </c>
      <c r="J10" s="270"/>
      <c r="K10" s="375">
        <v>7000</v>
      </c>
      <c r="L10" s="270"/>
      <c r="M10" s="375">
        <v>0</v>
      </c>
      <c r="N10" s="267" t="e">
        <v>#N/A</v>
      </c>
      <c r="O10" s="369" t="e">
        <v>#N/A</v>
      </c>
      <c r="Q10" s="379"/>
    </row>
    <row r="11" spans="1:17" x14ac:dyDescent="0.2">
      <c r="A11" s="15" t="s">
        <v>0</v>
      </c>
      <c r="B11" s="16" t="s">
        <v>0</v>
      </c>
      <c r="C11" s="3" t="s">
        <v>0</v>
      </c>
      <c r="D11" s="16" t="s">
        <v>0</v>
      </c>
      <c r="E11" s="271"/>
      <c r="F11" s="271"/>
      <c r="G11" s="271"/>
      <c r="H11" s="271"/>
      <c r="I11" s="372"/>
      <c r="J11" s="271"/>
      <c r="K11" s="372"/>
      <c r="L11" s="271"/>
      <c r="M11" s="372"/>
      <c r="N11" s="267"/>
      <c r="Q11" s="379"/>
    </row>
    <row r="12" spans="1:17" x14ac:dyDescent="0.2">
      <c r="A12" s="9" t="s">
        <v>1150</v>
      </c>
      <c r="B12" s="10" t="s">
        <v>15</v>
      </c>
      <c r="C12" s="3" t="s">
        <v>0</v>
      </c>
      <c r="D12" s="10" t="s">
        <v>16</v>
      </c>
      <c r="E12" s="11"/>
      <c r="F12" s="11"/>
      <c r="G12" s="11"/>
      <c r="H12" s="11"/>
      <c r="I12" s="374">
        <v>2181399.66</v>
      </c>
      <c r="J12" s="266"/>
      <c r="K12" s="374">
        <v>2375280.9</v>
      </c>
      <c r="L12" s="266"/>
      <c r="M12" s="374">
        <v>-193881.24</v>
      </c>
      <c r="N12" s="267">
        <v>0</v>
      </c>
      <c r="O12" s="369">
        <v>0</v>
      </c>
      <c r="Q12" s="379"/>
    </row>
    <row r="13" spans="1:17" x14ac:dyDescent="0.2">
      <c r="A13" s="28" t="s">
        <v>1151</v>
      </c>
      <c r="B13" s="13" t="s">
        <v>17</v>
      </c>
      <c r="C13" s="3" t="s">
        <v>0</v>
      </c>
      <c r="D13" s="13" t="s">
        <v>18</v>
      </c>
      <c r="E13" s="268"/>
      <c r="F13" s="268"/>
      <c r="G13" s="268"/>
      <c r="H13" s="268"/>
      <c r="I13" s="375">
        <v>1992504.78</v>
      </c>
      <c r="J13" s="270"/>
      <c r="K13" s="375">
        <v>2175885.94</v>
      </c>
      <c r="L13" s="270"/>
      <c r="M13" s="375">
        <v>-183381.16</v>
      </c>
      <c r="N13" s="267">
        <v>0</v>
      </c>
      <c r="O13" s="369">
        <v>0</v>
      </c>
      <c r="Q13" s="379"/>
    </row>
    <row r="14" spans="1:17" x14ac:dyDescent="0.2">
      <c r="A14" s="28" t="s">
        <v>1152</v>
      </c>
      <c r="B14" s="13" t="s">
        <v>20</v>
      </c>
      <c r="C14" s="3" t="s">
        <v>0</v>
      </c>
      <c r="D14" s="13" t="s">
        <v>21</v>
      </c>
      <c r="E14" s="268"/>
      <c r="F14" s="268"/>
      <c r="G14" s="268"/>
      <c r="H14" s="268"/>
      <c r="I14" s="375">
        <v>188894.88</v>
      </c>
      <c r="J14" s="270"/>
      <c r="K14" s="375">
        <v>190103.2</v>
      </c>
      <c r="L14" s="270"/>
      <c r="M14" s="375">
        <v>-1208.32</v>
      </c>
      <c r="N14" s="267">
        <v>0</v>
      </c>
      <c r="O14" s="369">
        <v>0</v>
      </c>
      <c r="Q14" s="379"/>
    </row>
    <row r="15" spans="1:17" x14ac:dyDescent="0.2">
      <c r="A15" s="28" t="s">
        <v>1639</v>
      </c>
      <c r="B15" s="13" t="s">
        <v>23</v>
      </c>
      <c r="C15" s="3" t="s">
        <v>0</v>
      </c>
      <c r="D15" s="13" t="s">
        <v>24</v>
      </c>
      <c r="E15" s="268"/>
      <c r="F15" s="268"/>
      <c r="G15" s="268"/>
      <c r="H15" s="268"/>
      <c r="I15" s="375">
        <v>0</v>
      </c>
      <c r="J15" s="270"/>
      <c r="K15" s="375">
        <v>19.28</v>
      </c>
      <c r="L15" s="270"/>
      <c r="M15" s="375">
        <v>-19.28</v>
      </c>
      <c r="N15" s="267">
        <v>0</v>
      </c>
      <c r="O15" s="369">
        <v>0</v>
      </c>
      <c r="Q15" s="379"/>
    </row>
    <row r="16" spans="1:17" x14ac:dyDescent="0.2">
      <c r="A16" s="28" t="s">
        <v>1153</v>
      </c>
      <c r="B16" s="13" t="s">
        <v>26</v>
      </c>
      <c r="C16" s="3" t="s">
        <v>0</v>
      </c>
      <c r="D16" s="13" t="s">
        <v>27</v>
      </c>
      <c r="E16" s="268"/>
      <c r="F16" s="268"/>
      <c r="G16" s="268"/>
      <c r="H16" s="268"/>
      <c r="I16" s="375">
        <v>0</v>
      </c>
      <c r="J16" s="270"/>
      <c r="K16" s="375">
        <v>9272.48</v>
      </c>
      <c r="L16" s="270"/>
      <c r="M16" s="375">
        <v>-9272.48</v>
      </c>
      <c r="N16" s="267">
        <v>0</v>
      </c>
      <c r="O16" s="369">
        <v>0</v>
      </c>
      <c r="Q16" s="379"/>
    </row>
    <row r="17" spans="1:17" x14ac:dyDescent="0.2">
      <c r="A17" s="15" t="s">
        <v>0</v>
      </c>
      <c r="B17" s="16" t="s">
        <v>0</v>
      </c>
      <c r="C17" s="3" t="s">
        <v>0</v>
      </c>
      <c r="D17" s="16" t="s">
        <v>0</v>
      </c>
      <c r="E17" s="271"/>
      <c r="F17" s="271"/>
      <c r="G17" s="271"/>
      <c r="H17" s="271"/>
      <c r="I17" s="372"/>
      <c r="J17" s="271"/>
      <c r="K17" s="372"/>
      <c r="L17" s="271"/>
      <c r="M17" s="372"/>
      <c r="N17" s="267"/>
      <c r="Q17" s="379"/>
    </row>
    <row r="18" spans="1:17" x14ac:dyDescent="0.2">
      <c r="A18" s="9" t="s">
        <v>1154</v>
      </c>
      <c r="B18" s="10" t="s">
        <v>29</v>
      </c>
      <c r="C18" s="3" t="s">
        <v>0</v>
      </c>
      <c r="D18" s="10" t="s">
        <v>30</v>
      </c>
      <c r="E18" s="11"/>
      <c r="F18" s="11"/>
      <c r="G18" s="11"/>
      <c r="H18" s="11"/>
      <c r="I18" s="374">
        <v>547190.56999999995</v>
      </c>
      <c r="J18" s="266"/>
      <c r="K18" s="374">
        <v>646759.56999999995</v>
      </c>
      <c r="L18" s="266"/>
      <c r="M18" s="374">
        <v>-99569</v>
      </c>
      <c r="N18" s="267">
        <v>0</v>
      </c>
      <c r="O18" s="369">
        <v>0</v>
      </c>
      <c r="Q18" s="379"/>
    </row>
    <row r="19" spans="1:17" x14ac:dyDescent="0.2">
      <c r="A19" s="28" t="s">
        <v>1157</v>
      </c>
      <c r="B19" s="13" t="s">
        <v>1158</v>
      </c>
      <c r="C19" s="3" t="s">
        <v>0</v>
      </c>
      <c r="D19" s="13" t="s">
        <v>1159</v>
      </c>
      <c r="E19" s="268"/>
      <c r="F19" s="268"/>
      <c r="G19" s="268"/>
      <c r="H19" s="268"/>
      <c r="I19" s="375">
        <v>547190.56999999995</v>
      </c>
      <c r="J19" s="270"/>
      <c r="K19" s="375">
        <v>547190.56999999995</v>
      </c>
      <c r="L19" s="270"/>
      <c r="M19" s="375">
        <v>0</v>
      </c>
      <c r="N19" s="267" t="e">
        <v>#N/A</v>
      </c>
      <c r="O19" s="369" t="e">
        <v>#N/A</v>
      </c>
      <c r="Q19" s="379"/>
    </row>
    <row r="20" spans="1:17" x14ac:dyDescent="0.2">
      <c r="A20" s="28" t="s">
        <v>1640</v>
      </c>
      <c r="B20" s="13" t="s">
        <v>1641</v>
      </c>
      <c r="C20" s="3" t="s">
        <v>0</v>
      </c>
      <c r="D20" s="13" t="s">
        <v>1642</v>
      </c>
      <c r="E20" s="268"/>
      <c r="F20" s="268"/>
      <c r="G20" s="268"/>
      <c r="H20" s="268"/>
      <c r="I20" s="375">
        <v>0</v>
      </c>
      <c r="J20" s="270"/>
      <c r="K20" s="375">
        <v>99569</v>
      </c>
      <c r="L20" s="270"/>
      <c r="M20" s="375">
        <v>-99569</v>
      </c>
      <c r="N20" s="267" t="e">
        <v>#N/A</v>
      </c>
      <c r="O20" s="369" t="e">
        <v>#N/A</v>
      </c>
      <c r="Q20" s="379"/>
    </row>
    <row r="21" spans="1:17" x14ac:dyDescent="0.2">
      <c r="A21" s="15" t="s">
        <v>0</v>
      </c>
      <c r="B21" s="16" t="s">
        <v>0</v>
      </c>
      <c r="C21" s="3" t="s">
        <v>0</v>
      </c>
      <c r="D21" s="16" t="s">
        <v>0</v>
      </c>
      <c r="E21" s="271"/>
      <c r="F21" s="271"/>
      <c r="G21" s="271"/>
      <c r="H21" s="271"/>
      <c r="I21" s="372"/>
      <c r="J21" s="271"/>
      <c r="K21" s="372"/>
      <c r="L21" s="271"/>
      <c r="M21" s="372"/>
      <c r="N21" s="267"/>
      <c r="Q21" s="379"/>
    </row>
    <row r="22" spans="1:17" x14ac:dyDescent="0.2">
      <c r="A22" s="9" t="s">
        <v>1160</v>
      </c>
      <c r="B22" s="10" t="s">
        <v>44</v>
      </c>
      <c r="C22" s="3" t="s">
        <v>0</v>
      </c>
      <c r="D22" s="10" t="s">
        <v>45</v>
      </c>
      <c r="E22" s="11"/>
      <c r="F22" s="11"/>
      <c r="G22" s="11"/>
      <c r="H22" s="11"/>
      <c r="I22" s="374">
        <v>948536.13</v>
      </c>
      <c r="J22" s="266"/>
      <c r="K22" s="374">
        <v>3746542.21</v>
      </c>
      <c r="L22" s="266"/>
      <c r="M22" s="374">
        <v>-2798006.08</v>
      </c>
      <c r="N22" s="267">
        <v>0</v>
      </c>
      <c r="O22" s="369">
        <v>0</v>
      </c>
      <c r="Q22" s="379"/>
    </row>
    <row r="23" spans="1:17" x14ac:dyDescent="0.2">
      <c r="A23" s="28" t="s">
        <v>1161</v>
      </c>
      <c r="B23" s="13" t="s">
        <v>46</v>
      </c>
      <c r="C23" s="3" t="s">
        <v>0</v>
      </c>
      <c r="D23" s="13" t="s">
        <v>47</v>
      </c>
      <c r="E23" s="268"/>
      <c r="F23" s="268"/>
      <c r="G23" s="268"/>
      <c r="H23" s="268"/>
      <c r="I23" s="375">
        <v>690024.11</v>
      </c>
      <c r="J23" s="270"/>
      <c r="K23" s="375">
        <v>1066910.0900000001</v>
      </c>
      <c r="L23" s="270"/>
      <c r="M23" s="375">
        <v>-376885.98</v>
      </c>
      <c r="N23" s="267">
        <v>0</v>
      </c>
      <c r="O23" s="369">
        <v>0</v>
      </c>
      <c r="Q23" s="379"/>
    </row>
    <row r="24" spans="1:17" x14ac:dyDescent="0.2">
      <c r="A24" s="28" t="s">
        <v>1162</v>
      </c>
      <c r="B24" s="13" t="s">
        <v>48</v>
      </c>
      <c r="C24" s="3" t="s">
        <v>0</v>
      </c>
      <c r="D24" s="13" t="s">
        <v>49</v>
      </c>
      <c r="E24" s="268"/>
      <c r="F24" s="268"/>
      <c r="G24" s="268"/>
      <c r="H24" s="268"/>
      <c r="I24" s="375">
        <v>733.3</v>
      </c>
      <c r="J24" s="270"/>
      <c r="K24" s="375">
        <v>975.17</v>
      </c>
      <c r="L24" s="270"/>
      <c r="M24" s="375">
        <v>-241.87</v>
      </c>
      <c r="N24" s="267">
        <v>0</v>
      </c>
      <c r="O24" s="369">
        <v>0</v>
      </c>
      <c r="Q24" s="379"/>
    </row>
    <row r="25" spans="1:17" x14ac:dyDescent="0.2">
      <c r="A25" s="28" t="s">
        <v>1163</v>
      </c>
      <c r="B25" s="13" t="s">
        <v>50</v>
      </c>
      <c r="C25" s="3" t="s">
        <v>0</v>
      </c>
      <c r="D25" s="13" t="s">
        <v>51</v>
      </c>
      <c r="E25" s="268"/>
      <c r="F25" s="268"/>
      <c r="G25" s="268"/>
      <c r="H25" s="268"/>
      <c r="I25" s="375">
        <v>0</v>
      </c>
      <c r="J25" s="270"/>
      <c r="K25" s="375">
        <v>1359000.9</v>
      </c>
      <c r="L25" s="270"/>
      <c r="M25" s="375">
        <v>-1359000.9</v>
      </c>
      <c r="N25" s="267">
        <v>0</v>
      </c>
      <c r="O25" s="369">
        <v>0</v>
      </c>
      <c r="Q25" s="379"/>
    </row>
    <row r="26" spans="1:17" x14ac:dyDescent="0.2">
      <c r="A26" s="28" t="s">
        <v>1164</v>
      </c>
      <c r="B26" s="13" t="s">
        <v>52</v>
      </c>
      <c r="C26" s="3" t="s">
        <v>0</v>
      </c>
      <c r="D26" s="13" t="s">
        <v>53</v>
      </c>
      <c r="E26" s="268"/>
      <c r="F26" s="268"/>
      <c r="G26" s="268"/>
      <c r="H26" s="268"/>
      <c r="I26" s="375">
        <v>257778.72</v>
      </c>
      <c r="J26" s="270"/>
      <c r="K26" s="375">
        <v>12242.18</v>
      </c>
      <c r="L26" s="270"/>
      <c r="M26" s="375">
        <v>245536.54</v>
      </c>
      <c r="N26" s="267">
        <v>0</v>
      </c>
      <c r="O26" s="369">
        <v>0</v>
      </c>
      <c r="Q26" s="379"/>
    </row>
    <row r="27" spans="1:17" x14ac:dyDescent="0.2">
      <c r="A27" s="28" t="s">
        <v>1165</v>
      </c>
      <c r="B27" s="13" t="s">
        <v>54</v>
      </c>
      <c r="C27" s="3" t="s">
        <v>0</v>
      </c>
      <c r="D27" s="13" t="s">
        <v>55</v>
      </c>
      <c r="E27" s="268"/>
      <c r="F27" s="268"/>
      <c r="G27" s="268"/>
      <c r="H27" s="268"/>
      <c r="I27" s="375">
        <v>0</v>
      </c>
      <c r="J27" s="270"/>
      <c r="K27" s="375">
        <v>1307413.8700000001</v>
      </c>
      <c r="L27" s="270"/>
      <c r="M27" s="375">
        <v>-1307413.8700000001</v>
      </c>
      <c r="N27" s="267">
        <v>0</v>
      </c>
      <c r="O27" s="369">
        <v>0</v>
      </c>
      <c r="Q27" s="379"/>
    </row>
    <row r="28" spans="1:17" x14ac:dyDescent="0.2">
      <c r="A28" s="15" t="s">
        <v>0</v>
      </c>
      <c r="B28" s="16" t="s">
        <v>0</v>
      </c>
      <c r="C28" s="3" t="s">
        <v>0</v>
      </c>
      <c r="D28" s="16" t="s">
        <v>0</v>
      </c>
      <c r="E28" s="271"/>
      <c r="F28" s="271"/>
      <c r="G28" s="271"/>
      <c r="H28" s="271"/>
      <c r="I28" s="372"/>
      <c r="J28" s="271"/>
      <c r="K28" s="372"/>
      <c r="L28" s="271"/>
      <c r="M28" s="372"/>
      <c r="N28" s="267"/>
      <c r="Q28" s="379"/>
    </row>
    <row r="29" spans="1:17" x14ac:dyDescent="0.2">
      <c r="A29" s="9" t="s">
        <v>1166</v>
      </c>
      <c r="B29" s="10" t="s">
        <v>56</v>
      </c>
      <c r="C29" s="3" t="s">
        <v>0</v>
      </c>
      <c r="D29" s="10" t="s">
        <v>57</v>
      </c>
      <c r="E29" s="11"/>
      <c r="F29" s="11"/>
      <c r="G29" s="11"/>
      <c r="H29" s="11"/>
      <c r="I29" s="374">
        <v>133262.34</v>
      </c>
      <c r="J29" s="266"/>
      <c r="K29" s="374">
        <v>593535.44999999995</v>
      </c>
      <c r="L29" s="266"/>
      <c r="M29" s="374">
        <v>-460273.11</v>
      </c>
      <c r="N29" s="267">
        <v>0</v>
      </c>
      <c r="O29" s="369">
        <v>0</v>
      </c>
      <c r="Q29" s="379"/>
    </row>
    <row r="30" spans="1:17" x14ac:dyDescent="0.2">
      <c r="A30" s="28" t="s">
        <v>1167</v>
      </c>
      <c r="B30" s="13" t="s">
        <v>58</v>
      </c>
      <c r="C30" s="3" t="s">
        <v>0</v>
      </c>
      <c r="D30" s="13" t="s">
        <v>59</v>
      </c>
      <c r="E30" s="268"/>
      <c r="F30" s="268"/>
      <c r="G30" s="268"/>
      <c r="H30" s="268"/>
      <c r="I30" s="375">
        <v>1096.5899999999999</v>
      </c>
      <c r="J30" s="270"/>
      <c r="K30" s="375">
        <v>1460.16</v>
      </c>
      <c r="L30" s="270"/>
      <c r="M30" s="375">
        <v>-363.57</v>
      </c>
      <c r="N30" s="267">
        <v>0</v>
      </c>
      <c r="O30" s="369">
        <v>0</v>
      </c>
      <c r="Q30" s="379"/>
    </row>
    <row r="31" spans="1:17" x14ac:dyDescent="0.2">
      <c r="A31" s="28" t="s">
        <v>1168</v>
      </c>
      <c r="B31" s="13" t="s">
        <v>68</v>
      </c>
      <c r="C31" s="3" t="s">
        <v>0</v>
      </c>
      <c r="D31" s="13" t="s">
        <v>69</v>
      </c>
      <c r="E31" s="268"/>
      <c r="F31" s="268"/>
      <c r="G31" s="268"/>
      <c r="H31" s="268"/>
      <c r="I31" s="375">
        <v>432</v>
      </c>
      <c r="J31" s="270"/>
      <c r="K31" s="375">
        <v>76</v>
      </c>
      <c r="L31" s="270"/>
      <c r="M31" s="375">
        <v>356</v>
      </c>
      <c r="N31" s="267" t="e">
        <v>#N/A</v>
      </c>
      <c r="O31" s="369" t="e">
        <v>#N/A</v>
      </c>
      <c r="Q31" s="379"/>
    </row>
    <row r="32" spans="1:17" x14ac:dyDescent="0.2">
      <c r="A32" s="28" t="s">
        <v>1170</v>
      </c>
      <c r="B32" s="13" t="s">
        <v>72</v>
      </c>
      <c r="C32" s="3" t="s">
        <v>0</v>
      </c>
      <c r="D32" s="13" t="s">
        <v>73</v>
      </c>
      <c r="E32" s="268"/>
      <c r="F32" s="268"/>
      <c r="G32" s="268"/>
      <c r="H32" s="268"/>
      <c r="I32" s="375">
        <v>3067.2</v>
      </c>
      <c r="J32" s="270"/>
      <c r="K32" s="375">
        <v>4179.53</v>
      </c>
      <c r="L32" s="270"/>
      <c r="M32" s="375">
        <v>-1112.33</v>
      </c>
      <c r="N32" s="267" t="e">
        <v>#N/A</v>
      </c>
      <c r="O32" s="369" t="e">
        <v>#N/A</v>
      </c>
      <c r="Q32" s="379"/>
    </row>
    <row r="33" spans="1:17" x14ac:dyDescent="0.2">
      <c r="A33" s="28" t="s">
        <v>1171</v>
      </c>
      <c r="B33" s="13" t="s">
        <v>1172</v>
      </c>
      <c r="C33" s="3" t="s">
        <v>0</v>
      </c>
      <c r="D33" s="13" t="s">
        <v>1159</v>
      </c>
      <c r="E33" s="268"/>
      <c r="F33" s="268"/>
      <c r="G33" s="268"/>
      <c r="H33" s="268"/>
      <c r="I33" s="375">
        <v>28404.23</v>
      </c>
      <c r="J33" s="270"/>
      <c r="K33" s="375">
        <v>586926.42000000004</v>
      </c>
      <c r="L33" s="270"/>
      <c r="M33" s="375">
        <v>-558522.18999999994</v>
      </c>
      <c r="N33" s="267" t="e">
        <v>#N/A</v>
      </c>
      <c r="O33" s="369" t="e">
        <v>#N/A</v>
      </c>
      <c r="Q33" s="379"/>
    </row>
    <row r="34" spans="1:17" x14ac:dyDescent="0.2">
      <c r="A34" s="28" t="s">
        <v>1173</v>
      </c>
      <c r="B34" s="13" t="s">
        <v>1174</v>
      </c>
      <c r="C34" s="3" t="s">
        <v>0</v>
      </c>
      <c r="D34" s="13" t="s">
        <v>1175</v>
      </c>
      <c r="E34" s="268"/>
      <c r="F34" s="268"/>
      <c r="G34" s="268"/>
      <c r="H34" s="268"/>
      <c r="I34" s="375">
        <v>720.53</v>
      </c>
      <c r="J34" s="270"/>
      <c r="K34" s="375">
        <v>893.34</v>
      </c>
      <c r="L34" s="270"/>
      <c r="M34" s="375">
        <v>-172.81</v>
      </c>
      <c r="N34" s="267" t="e">
        <v>#N/A</v>
      </c>
      <c r="O34" s="369" t="e">
        <v>#N/A</v>
      </c>
      <c r="Q34" s="379"/>
    </row>
    <row r="35" spans="1:17" x14ac:dyDescent="0.2">
      <c r="A35" s="28" t="s">
        <v>1643</v>
      </c>
      <c r="B35" s="13" t="s">
        <v>1644</v>
      </c>
      <c r="C35" s="3" t="s">
        <v>0</v>
      </c>
      <c r="D35" s="13" t="s">
        <v>1645</v>
      </c>
      <c r="E35" s="268"/>
      <c r="F35" s="268"/>
      <c r="G35" s="268"/>
      <c r="H35" s="268"/>
      <c r="I35" s="375">
        <v>99541.79</v>
      </c>
      <c r="J35" s="270"/>
      <c r="K35" s="375">
        <v>0</v>
      </c>
      <c r="L35" s="270"/>
      <c r="M35" s="375">
        <v>99541.79</v>
      </c>
      <c r="N35" s="267" t="e">
        <v>#N/A</v>
      </c>
      <c r="O35" s="369" t="e">
        <v>#N/A</v>
      </c>
      <c r="Q35" s="379"/>
    </row>
    <row r="36" spans="1:17" x14ac:dyDescent="0.2">
      <c r="A36" s="15" t="s">
        <v>0</v>
      </c>
      <c r="B36" s="16" t="s">
        <v>0</v>
      </c>
      <c r="C36" s="3" t="s">
        <v>0</v>
      </c>
      <c r="D36" s="16" t="s">
        <v>0</v>
      </c>
      <c r="E36" s="271"/>
      <c r="F36" s="271"/>
      <c r="G36" s="271"/>
      <c r="H36" s="271"/>
      <c r="I36" s="372"/>
      <c r="J36" s="271"/>
      <c r="K36" s="372"/>
      <c r="L36" s="271"/>
      <c r="M36" s="372"/>
      <c r="N36" s="267"/>
      <c r="Q36" s="379"/>
    </row>
    <row r="37" spans="1:17" x14ac:dyDescent="0.2">
      <c r="A37" s="9" t="s">
        <v>1176</v>
      </c>
      <c r="B37" s="10" t="s">
        <v>74</v>
      </c>
      <c r="C37" s="3" t="s">
        <v>0</v>
      </c>
      <c r="D37" s="10" t="s">
        <v>75</v>
      </c>
      <c r="E37" s="11"/>
      <c r="F37" s="11"/>
      <c r="G37" s="11"/>
      <c r="H37" s="11"/>
      <c r="I37" s="374">
        <v>309690.92</v>
      </c>
      <c r="J37" s="266"/>
      <c r="K37" s="374">
        <v>329606.08</v>
      </c>
      <c r="L37" s="266"/>
      <c r="M37" s="374">
        <v>-19915.16</v>
      </c>
      <c r="N37" s="267">
        <v>0</v>
      </c>
      <c r="O37" s="369">
        <v>0</v>
      </c>
      <c r="Q37" s="379"/>
    </row>
    <row r="38" spans="1:17" x14ac:dyDescent="0.2">
      <c r="A38" s="9" t="s">
        <v>1177</v>
      </c>
      <c r="B38" s="10" t="s">
        <v>76</v>
      </c>
      <c r="C38" s="3" t="s">
        <v>0</v>
      </c>
      <c r="D38" s="10" t="s">
        <v>77</v>
      </c>
      <c r="E38" s="11"/>
      <c r="F38" s="11"/>
      <c r="G38" s="11"/>
      <c r="H38" s="11"/>
      <c r="I38" s="374">
        <v>103922.73</v>
      </c>
      <c r="J38" s="266"/>
      <c r="K38" s="374">
        <v>137657.26</v>
      </c>
      <c r="L38" s="266"/>
      <c r="M38" s="374">
        <v>-33734.53</v>
      </c>
      <c r="N38" s="267">
        <v>0</v>
      </c>
      <c r="O38" s="369">
        <v>0</v>
      </c>
      <c r="Q38" s="379"/>
    </row>
    <row r="39" spans="1:17" x14ac:dyDescent="0.2">
      <c r="A39" s="9" t="s">
        <v>1178</v>
      </c>
      <c r="B39" s="10" t="s">
        <v>78</v>
      </c>
      <c r="C39" s="3" t="s">
        <v>0</v>
      </c>
      <c r="D39" s="10" t="s">
        <v>79</v>
      </c>
      <c r="E39" s="11"/>
      <c r="F39" s="11"/>
      <c r="G39" s="11"/>
      <c r="H39" s="11"/>
      <c r="I39" s="374">
        <v>103922.73</v>
      </c>
      <c r="J39" s="266"/>
      <c r="K39" s="374">
        <v>137657.26</v>
      </c>
      <c r="L39" s="266"/>
      <c r="M39" s="374">
        <v>-33734.53</v>
      </c>
      <c r="N39" s="267">
        <v>0</v>
      </c>
      <c r="O39" s="369">
        <v>0</v>
      </c>
      <c r="Q39" s="379"/>
    </row>
    <row r="40" spans="1:17" x14ac:dyDescent="0.2">
      <c r="A40" s="28" t="s">
        <v>1179</v>
      </c>
      <c r="B40" s="13" t="s">
        <v>82</v>
      </c>
      <c r="C40" s="3" t="s">
        <v>0</v>
      </c>
      <c r="D40" s="13" t="s">
        <v>83</v>
      </c>
      <c r="E40" s="268"/>
      <c r="F40" s="268"/>
      <c r="G40" s="268"/>
      <c r="H40" s="268"/>
      <c r="I40" s="375">
        <v>59769.66</v>
      </c>
      <c r="J40" s="270"/>
      <c r="K40" s="375">
        <v>92790.92</v>
      </c>
      <c r="L40" s="270"/>
      <c r="M40" s="375">
        <v>-33021.26</v>
      </c>
      <c r="N40" s="267">
        <v>0</v>
      </c>
      <c r="O40" s="369">
        <v>0</v>
      </c>
      <c r="Q40" s="379"/>
    </row>
    <row r="41" spans="1:17" x14ac:dyDescent="0.2">
      <c r="A41" s="28" t="s">
        <v>1180</v>
      </c>
      <c r="B41" s="13" t="s">
        <v>84</v>
      </c>
      <c r="C41" s="3" t="s">
        <v>0</v>
      </c>
      <c r="D41" s="13" t="s">
        <v>85</v>
      </c>
      <c r="E41" s="268"/>
      <c r="F41" s="268"/>
      <c r="G41" s="268"/>
      <c r="H41" s="268"/>
      <c r="I41" s="375">
        <v>41083.69</v>
      </c>
      <c r="J41" s="270"/>
      <c r="K41" s="375">
        <v>40749.96</v>
      </c>
      <c r="L41" s="270"/>
      <c r="M41" s="375">
        <v>333.73</v>
      </c>
      <c r="N41" s="267">
        <v>0</v>
      </c>
      <c r="O41" s="369">
        <v>0</v>
      </c>
      <c r="Q41" s="379"/>
    </row>
    <row r="42" spans="1:17" x14ac:dyDescent="0.2">
      <c r="A42" s="28" t="s">
        <v>1181</v>
      </c>
      <c r="B42" s="13" t="s">
        <v>86</v>
      </c>
      <c r="C42" s="3" t="s">
        <v>0</v>
      </c>
      <c r="D42" s="13" t="s">
        <v>87</v>
      </c>
      <c r="E42" s="268"/>
      <c r="F42" s="268"/>
      <c r="G42" s="268"/>
      <c r="H42" s="268"/>
      <c r="I42" s="375">
        <v>3069.38</v>
      </c>
      <c r="J42" s="270"/>
      <c r="K42" s="375">
        <v>4116.38</v>
      </c>
      <c r="L42" s="270"/>
      <c r="M42" s="375">
        <v>-1047</v>
      </c>
      <c r="N42" s="267">
        <v>0</v>
      </c>
      <c r="O42" s="369">
        <v>0</v>
      </c>
      <c r="Q42" s="379"/>
    </row>
    <row r="43" spans="1:17" x14ac:dyDescent="0.2">
      <c r="A43" s="15" t="s">
        <v>0</v>
      </c>
      <c r="B43" s="16" t="s">
        <v>0</v>
      </c>
      <c r="C43" s="3" t="s">
        <v>0</v>
      </c>
      <c r="D43" s="16" t="s">
        <v>0</v>
      </c>
      <c r="E43" s="271"/>
      <c r="F43" s="271"/>
      <c r="G43" s="271"/>
      <c r="H43" s="271"/>
      <c r="I43" s="372"/>
      <c r="J43" s="271"/>
      <c r="K43" s="372"/>
      <c r="L43" s="271"/>
      <c r="M43" s="372"/>
      <c r="N43" s="267"/>
      <c r="Q43" s="379"/>
    </row>
    <row r="44" spans="1:17" x14ac:dyDescent="0.2">
      <c r="A44" s="9" t="s">
        <v>1182</v>
      </c>
      <c r="B44" s="10" t="s">
        <v>88</v>
      </c>
      <c r="C44" s="3" t="s">
        <v>0</v>
      </c>
      <c r="D44" s="10" t="s">
        <v>89</v>
      </c>
      <c r="E44" s="11"/>
      <c r="F44" s="11"/>
      <c r="G44" s="11"/>
      <c r="H44" s="11"/>
      <c r="I44" s="374">
        <v>186128.39</v>
      </c>
      <c r="J44" s="266"/>
      <c r="K44" s="374">
        <v>186683.92</v>
      </c>
      <c r="L44" s="266"/>
      <c r="M44" s="374">
        <v>-555.53</v>
      </c>
      <c r="N44" s="267">
        <v>0</v>
      </c>
      <c r="O44" s="369">
        <v>0</v>
      </c>
      <c r="Q44" s="379"/>
    </row>
    <row r="45" spans="1:17" x14ac:dyDescent="0.2">
      <c r="A45" s="9" t="s">
        <v>1183</v>
      </c>
      <c r="B45" s="10" t="s">
        <v>90</v>
      </c>
      <c r="C45" s="3" t="s">
        <v>0</v>
      </c>
      <c r="D45" s="10" t="s">
        <v>91</v>
      </c>
      <c r="E45" s="11"/>
      <c r="F45" s="11"/>
      <c r="G45" s="11"/>
      <c r="H45" s="11"/>
      <c r="I45" s="374">
        <v>186128.39</v>
      </c>
      <c r="J45" s="266"/>
      <c r="K45" s="374">
        <v>186683.92</v>
      </c>
      <c r="L45" s="266"/>
      <c r="M45" s="374">
        <v>-555.53</v>
      </c>
      <c r="N45" s="267">
        <v>0</v>
      </c>
      <c r="O45" s="369">
        <v>0</v>
      </c>
      <c r="Q45" s="379"/>
    </row>
    <row r="46" spans="1:17" x14ac:dyDescent="0.2">
      <c r="A46" s="28" t="s">
        <v>1184</v>
      </c>
      <c r="B46" s="13" t="s">
        <v>92</v>
      </c>
      <c r="C46" s="3" t="s">
        <v>0</v>
      </c>
      <c r="D46" s="13" t="s">
        <v>93</v>
      </c>
      <c r="E46" s="268"/>
      <c r="F46" s="268"/>
      <c r="G46" s="268"/>
      <c r="H46" s="268"/>
      <c r="I46" s="375">
        <v>127202</v>
      </c>
      <c r="J46" s="270"/>
      <c r="K46" s="375">
        <v>127202</v>
      </c>
      <c r="L46" s="270"/>
      <c r="M46" s="375">
        <v>0</v>
      </c>
      <c r="N46" s="267">
        <v>0</v>
      </c>
      <c r="O46" s="369">
        <v>0</v>
      </c>
      <c r="Q46" s="379"/>
    </row>
    <row r="47" spans="1:17" x14ac:dyDescent="0.2">
      <c r="A47" s="28" t="s">
        <v>1185</v>
      </c>
      <c r="B47" s="13" t="s">
        <v>94</v>
      </c>
      <c r="C47" s="3" t="s">
        <v>0</v>
      </c>
      <c r="D47" s="13" t="s">
        <v>95</v>
      </c>
      <c r="E47" s="268"/>
      <c r="F47" s="268"/>
      <c r="G47" s="268"/>
      <c r="H47" s="268"/>
      <c r="I47" s="375">
        <v>32495</v>
      </c>
      <c r="J47" s="270"/>
      <c r="K47" s="375">
        <v>54464.29</v>
      </c>
      <c r="L47" s="270"/>
      <c r="M47" s="375">
        <v>-21969.29</v>
      </c>
      <c r="N47" s="267">
        <v>0</v>
      </c>
      <c r="O47" s="369">
        <v>0</v>
      </c>
      <c r="Q47" s="379"/>
    </row>
    <row r="48" spans="1:17" x14ac:dyDescent="0.2">
      <c r="A48" s="28" t="s">
        <v>1646</v>
      </c>
      <c r="B48" s="13" t="s">
        <v>96</v>
      </c>
      <c r="C48" s="3" t="s">
        <v>0</v>
      </c>
      <c r="D48" s="13" t="s">
        <v>97</v>
      </c>
      <c r="E48" s="268"/>
      <c r="F48" s="268"/>
      <c r="G48" s="268"/>
      <c r="H48" s="268"/>
      <c r="I48" s="375">
        <v>5045</v>
      </c>
      <c r="J48" s="270"/>
      <c r="K48" s="375">
        <v>0</v>
      </c>
      <c r="L48" s="270"/>
      <c r="M48" s="375">
        <v>5045</v>
      </c>
      <c r="N48" s="267" t="e">
        <v>#N/A</v>
      </c>
      <c r="O48" s="369" t="e">
        <v>#N/A</v>
      </c>
      <c r="Q48" s="379"/>
    </row>
    <row r="49" spans="1:17" x14ac:dyDescent="0.2">
      <c r="A49" s="28" t="s">
        <v>1647</v>
      </c>
      <c r="B49" s="13" t="s">
        <v>98</v>
      </c>
      <c r="C49" s="3" t="s">
        <v>0</v>
      </c>
      <c r="D49" s="13" t="s">
        <v>99</v>
      </c>
      <c r="E49" s="268"/>
      <c r="F49" s="268"/>
      <c r="G49" s="268"/>
      <c r="H49" s="268"/>
      <c r="I49" s="375">
        <v>5017.63</v>
      </c>
      <c r="J49" s="270"/>
      <c r="K49" s="375">
        <v>5017.63</v>
      </c>
      <c r="L49" s="270"/>
      <c r="M49" s="375">
        <v>0</v>
      </c>
      <c r="N49" s="267" t="e">
        <v>#N/A</v>
      </c>
      <c r="O49" s="369" t="e">
        <v>#N/A</v>
      </c>
      <c r="Q49" s="379"/>
    </row>
    <row r="50" spans="1:17" x14ac:dyDescent="0.2">
      <c r="A50" s="28" t="s">
        <v>1187</v>
      </c>
      <c r="B50" s="13" t="s">
        <v>1188</v>
      </c>
      <c r="C50" s="3" t="s">
        <v>0</v>
      </c>
      <c r="D50" s="13" t="s">
        <v>1189</v>
      </c>
      <c r="E50" s="268"/>
      <c r="F50" s="268"/>
      <c r="G50" s="268"/>
      <c r="H50" s="268"/>
      <c r="I50" s="375">
        <v>16368.76</v>
      </c>
      <c r="J50" s="270"/>
      <c r="K50" s="375">
        <v>0</v>
      </c>
      <c r="L50" s="270"/>
      <c r="M50" s="375">
        <v>16368.76</v>
      </c>
      <c r="N50" s="267" t="e">
        <v>#N/A</v>
      </c>
      <c r="O50" s="369" t="e">
        <v>#N/A</v>
      </c>
      <c r="Q50" s="379"/>
    </row>
    <row r="51" spans="1:17" x14ac:dyDescent="0.2">
      <c r="A51" s="15" t="s">
        <v>0</v>
      </c>
      <c r="B51" s="16" t="s">
        <v>0</v>
      </c>
      <c r="C51" s="3" t="s">
        <v>0</v>
      </c>
      <c r="D51" s="16" t="s">
        <v>0</v>
      </c>
      <c r="E51" s="271"/>
      <c r="F51" s="271"/>
      <c r="G51" s="271"/>
      <c r="H51" s="271"/>
      <c r="I51" s="372"/>
      <c r="J51" s="271"/>
      <c r="K51" s="372"/>
      <c r="L51" s="271"/>
      <c r="M51" s="372"/>
      <c r="N51" s="267"/>
      <c r="Q51" s="379"/>
    </row>
    <row r="52" spans="1:17" x14ac:dyDescent="0.2">
      <c r="A52" s="9" t="s">
        <v>1190</v>
      </c>
      <c r="B52" s="10" t="s">
        <v>102</v>
      </c>
      <c r="C52" s="3" t="s">
        <v>0</v>
      </c>
      <c r="D52" s="10" t="s">
        <v>103</v>
      </c>
      <c r="E52" s="11"/>
      <c r="F52" s="11"/>
      <c r="G52" s="11"/>
      <c r="H52" s="11"/>
      <c r="I52" s="374">
        <v>19639.8</v>
      </c>
      <c r="J52" s="266"/>
      <c r="K52" s="374">
        <v>5264.9</v>
      </c>
      <c r="L52" s="266"/>
      <c r="M52" s="374">
        <v>14374.9</v>
      </c>
      <c r="N52" s="267">
        <v>0</v>
      </c>
      <c r="O52" s="369">
        <v>0</v>
      </c>
      <c r="Q52" s="379"/>
    </row>
    <row r="53" spans="1:17" x14ac:dyDescent="0.2">
      <c r="A53" s="9" t="s">
        <v>1191</v>
      </c>
      <c r="B53" s="10" t="s">
        <v>104</v>
      </c>
      <c r="C53" s="3" t="s">
        <v>0</v>
      </c>
      <c r="D53" s="10" t="s">
        <v>103</v>
      </c>
      <c r="E53" s="11"/>
      <c r="F53" s="11"/>
      <c r="G53" s="11"/>
      <c r="H53" s="11"/>
      <c r="I53" s="374">
        <v>19639.8</v>
      </c>
      <c r="J53" s="266"/>
      <c r="K53" s="374">
        <v>5264.9</v>
      </c>
      <c r="L53" s="266"/>
      <c r="M53" s="374">
        <v>14374.9</v>
      </c>
      <c r="N53" s="267">
        <v>0</v>
      </c>
      <c r="O53" s="369">
        <v>0</v>
      </c>
      <c r="Q53" s="379"/>
    </row>
    <row r="54" spans="1:17" x14ac:dyDescent="0.2">
      <c r="A54" s="28" t="s">
        <v>1192</v>
      </c>
      <c r="B54" s="13" t="s">
        <v>105</v>
      </c>
      <c r="C54" s="3" t="s">
        <v>0</v>
      </c>
      <c r="D54" s="13" t="s">
        <v>106</v>
      </c>
      <c r="E54" s="268"/>
      <c r="F54" s="268"/>
      <c r="G54" s="268"/>
      <c r="H54" s="268"/>
      <c r="I54" s="375">
        <v>19639.8</v>
      </c>
      <c r="J54" s="270"/>
      <c r="K54" s="375">
        <v>5264.9</v>
      </c>
      <c r="L54" s="270"/>
      <c r="M54" s="375">
        <v>14374.9</v>
      </c>
      <c r="N54" s="267">
        <v>0</v>
      </c>
      <c r="O54" s="369">
        <v>0</v>
      </c>
      <c r="Q54" s="379"/>
    </row>
    <row r="55" spans="1:17" x14ac:dyDescent="0.2">
      <c r="A55" s="15" t="s">
        <v>0</v>
      </c>
      <c r="B55" s="16" t="s">
        <v>0</v>
      </c>
      <c r="C55" s="3" t="s">
        <v>0</v>
      </c>
      <c r="D55" s="16" t="s">
        <v>0</v>
      </c>
      <c r="E55" s="271"/>
      <c r="F55" s="271"/>
      <c r="G55" s="271"/>
      <c r="H55" s="271"/>
      <c r="I55" s="372"/>
      <c r="J55" s="271"/>
      <c r="K55" s="372"/>
      <c r="L55" s="271"/>
      <c r="M55" s="372"/>
      <c r="N55" s="267"/>
      <c r="Q55" s="379"/>
    </row>
    <row r="56" spans="1:17" x14ac:dyDescent="0.2">
      <c r="A56" s="9" t="s">
        <v>1193</v>
      </c>
      <c r="B56" s="10" t="s">
        <v>107</v>
      </c>
      <c r="C56" s="3" t="s">
        <v>0</v>
      </c>
      <c r="D56" s="10" t="s">
        <v>108</v>
      </c>
      <c r="E56" s="11"/>
      <c r="F56" s="11"/>
      <c r="G56" s="11"/>
      <c r="H56" s="11"/>
      <c r="I56" s="374">
        <v>2726760.98</v>
      </c>
      <c r="J56" s="266"/>
      <c r="K56" s="374">
        <v>42136.35</v>
      </c>
      <c r="L56" s="266"/>
      <c r="M56" s="374">
        <v>2684624.63</v>
      </c>
      <c r="N56" s="267">
        <v>0</v>
      </c>
      <c r="O56" s="369">
        <v>0</v>
      </c>
      <c r="Q56" s="379"/>
    </row>
    <row r="57" spans="1:17" x14ac:dyDescent="0.2">
      <c r="A57" s="9" t="s">
        <v>1648</v>
      </c>
      <c r="B57" s="10" t="s">
        <v>1649</v>
      </c>
      <c r="C57" s="3" t="s">
        <v>0</v>
      </c>
      <c r="D57" s="10" t="s">
        <v>1650</v>
      </c>
      <c r="E57" s="11"/>
      <c r="F57" s="11"/>
      <c r="G57" s="11"/>
      <c r="H57" s="11"/>
      <c r="I57" s="374">
        <v>2726760.98</v>
      </c>
      <c r="J57" s="266"/>
      <c r="K57" s="374">
        <v>21995.46</v>
      </c>
      <c r="L57" s="266"/>
      <c r="M57" s="374">
        <v>2704765.52</v>
      </c>
      <c r="N57" s="267" t="e">
        <v>#N/A</v>
      </c>
      <c r="O57" s="369" t="e">
        <v>#N/A</v>
      </c>
      <c r="Q57" s="379"/>
    </row>
    <row r="58" spans="1:17" x14ac:dyDescent="0.2">
      <c r="A58" s="9" t="s">
        <v>1651</v>
      </c>
      <c r="B58" s="10" t="s">
        <v>1652</v>
      </c>
      <c r="C58" s="3" t="s">
        <v>0</v>
      </c>
      <c r="D58" s="10" t="s">
        <v>1653</v>
      </c>
      <c r="E58" s="11"/>
      <c r="F58" s="11"/>
      <c r="G58" s="11"/>
      <c r="H58" s="11"/>
      <c r="I58" s="374">
        <v>2726760.98</v>
      </c>
      <c r="J58" s="266"/>
      <c r="K58" s="374">
        <v>21995.46</v>
      </c>
      <c r="L58" s="266"/>
      <c r="M58" s="374">
        <v>2704765.52</v>
      </c>
      <c r="N58" s="267" t="e">
        <v>#N/A</v>
      </c>
      <c r="O58" s="369" t="e">
        <v>#N/A</v>
      </c>
      <c r="Q58" s="379"/>
    </row>
    <row r="59" spans="1:17" x14ac:dyDescent="0.2">
      <c r="A59" s="9" t="s">
        <v>1654</v>
      </c>
      <c r="B59" s="10" t="s">
        <v>1655</v>
      </c>
      <c r="C59" s="3" t="s">
        <v>0</v>
      </c>
      <c r="D59" s="10" t="s">
        <v>1656</v>
      </c>
      <c r="E59" s="11"/>
      <c r="F59" s="11"/>
      <c r="G59" s="11"/>
      <c r="H59" s="11"/>
      <c r="I59" s="374">
        <v>1319318.42</v>
      </c>
      <c r="J59" s="266"/>
      <c r="K59" s="374">
        <v>2037.85</v>
      </c>
      <c r="L59" s="266"/>
      <c r="M59" s="374">
        <v>1317280.57</v>
      </c>
      <c r="N59" s="267" t="e">
        <v>#N/A</v>
      </c>
      <c r="O59" s="369" t="e">
        <v>#N/A</v>
      </c>
      <c r="Q59" s="379"/>
    </row>
    <row r="60" spans="1:17" x14ac:dyDescent="0.2">
      <c r="A60" s="28" t="s">
        <v>1657</v>
      </c>
      <c r="B60" s="13" t="s">
        <v>1658</v>
      </c>
      <c r="C60" s="3" t="s">
        <v>0</v>
      </c>
      <c r="D60" s="13" t="s">
        <v>24</v>
      </c>
      <c r="E60" s="268"/>
      <c r="F60" s="268"/>
      <c r="G60" s="268"/>
      <c r="H60" s="268"/>
      <c r="I60" s="375">
        <v>19.28</v>
      </c>
      <c r="J60" s="270"/>
      <c r="K60" s="375">
        <v>0</v>
      </c>
      <c r="L60" s="270"/>
      <c r="M60" s="375">
        <v>19.28</v>
      </c>
      <c r="N60" s="267" t="e">
        <v>#N/A</v>
      </c>
      <c r="O60" s="369" t="e">
        <v>#N/A</v>
      </c>
      <c r="Q60" s="379"/>
    </row>
    <row r="61" spans="1:17" x14ac:dyDescent="0.2">
      <c r="A61" s="28" t="s">
        <v>1659</v>
      </c>
      <c r="B61" s="13" t="s">
        <v>1660</v>
      </c>
      <c r="C61" s="3" t="s">
        <v>0</v>
      </c>
      <c r="D61" s="13" t="s">
        <v>55</v>
      </c>
      <c r="E61" s="268"/>
      <c r="F61" s="268"/>
      <c r="G61" s="268"/>
      <c r="H61" s="268"/>
      <c r="I61" s="375">
        <v>1319299.1399999999</v>
      </c>
      <c r="J61" s="270"/>
      <c r="K61" s="375">
        <v>2037.85</v>
      </c>
      <c r="L61" s="270"/>
      <c r="M61" s="375">
        <v>1317261.29</v>
      </c>
      <c r="N61" s="267" t="e">
        <v>#N/A</v>
      </c>
      <c r="O61" s="369" t="e">
        <v>#N/A</v>
      </c>
      <c r="Q61" s="379"/>
    </row>
    <row r="62" spans="1:17" x14ac:dyDescent="0.2">
      <c r="A62" s="15" t="s">
        <v>0</v>
      </c>
      <c r="B62" s="16" t="s">
        <v>0</v>
      </c>
      <c r="C62" s="3" t="s">
        <v>0</v>
      </c>
      <c r="D62" s="16" t="s">
        <v>0</v>
      </c>
      <c r="E62" s="271"/>
      <c r="F62" s="271"/>
      <c r="G62" s="271"/>
      <c r="H62" s="271"/>
      <c r="I62" s="372"/>
      <c r="J62" s="271"/>
      <c r="K62" s="372"/>
      <c r="L62" s="271"/>
      <c r="M62" s="372"/>
      <c r="N62" s="267"/>
      <c r="Q62" s="379"/>
    </row>
    <row r="63" spans="1:17" x14ac:dyDescent="0.2">
      <c r="A63" s="9" t="s">
        <v>1661</v>
      </c>
      <c r="B63" s="10" t="s">
        <v>1662</v>
      </c>
      <c r="C63" s="3" t="s">
        <v>0</v>
      </c>
      <c r="D63" s="10" t="s">
        <v>1663</v>
      </c>
      <c r="E63" s="11"/>
      <c r="F63" s="11"/>
      <c r="G63" s="11"/>
      <c r="H63" s="11"/>
      <c r="I63" s="374">
        <v>1407442.56</v>
      </c>
      <c r="J63" s="266"/>
      <c r="K63" s="374">
        <v>19957.61</v>
      </c>
      <c r="L63" s="266"/>
      <c r="M63" s="374">
        <v>1387484.95</v>
      </c>
      <c r="N63" s="267" t="e">
        <v>#N/A</v>
      </c>
      <c r="O63" s="369" t="e">
        <v>#N/A</v>
      </c>
      <c r="Q63" s="379"/>
    </row>
    <row r="64" spans="1:17" x14ac:dyDescent="0.2">
      <c r="A64" s="28" t="s">
        <v>1664</v>
      </c>
      <c r="B64" s="13" t="s">
        <v>1665</v>
      </c>
      <c r="C64" s="3" t="s">
        <v>0</v>
      </c>
      <c r="D64" s="13" t="s">
        <v>27</v>
      </c>
      <c r="E64" s="268"/>
      <c r="F64" s="268"/>
      <c r="G64" s="268"/>
      <c r="H64" s="268"/>
      <c r="I64" s="375">
        <v>18189.150000000001</v>
      </c>
      <c r="J64" s="270"/>
      <c r="K64" s="375">
        <v>18062.5</v>
      </c>
      <c r="L64" s="270"/>
      <c r="M64" s="375">
        <v>126.65</v>
      </c>
      <c r="N64" s="267" t="e">
        <v>#N/A</v>
      </c>
      <c r="O64" s="369" t="e">
        <v>#N/A</v>
      </c>
      <c r="Q64" s="379"/>
    </row>
    <row r="65" spans="1:17" x14ac:dyDescent="0.2">
      <c r="A65" s="28" t="s">
        <v>1666</v>
      </c>
      <c r="B65" s="13" t="s">
        <v>1667</v>
      </c>
      <c r="C65" s="3" t="s">
        <v>0</v>
      </c>
      <c r="D65" s="13" t="s">
        <v>51</v>
      </c>
      <c r="E65" s="268"/>
      <c r="F65" s="268"/>
      <c r="G65" s="268"/>
      <c r="H65" s="268"/>
      <c r="I65" s="375">
        <v>1389253.41</v>
      </c>
      <c r="J65" s="270"/>
      <c r="K65" s="375">
        <v>1895.11</v>
      </c>
      <c r="L65" s="270"/>
      <c r="M65" s="375">
        <v>1387358.3</v>
      </c>
      <c r="N65" s="267" t="e">
        <v>#N/A</v>
      </c>
      <c r="O65" s="369" t="e">
        <v>#N/A</v>
      </c>
      <c r="Q65" s="379"/>
    </row>
    <row r="66" spans="1:17" x14ac:dyDescent="0.2">
      <c r="A66" s="9" t="s">
        <v>0</v>
      </c>
      <c r="B66" s="10" t="s">
        <v>0</v>
      </c>
      <c r="C66" s="3" t="s">
        <v>0</v>
      </c>
      <c r="D66" s="10" t="s">
        <v>0</v>
      </c>
      <c r="E66" s="11"/>
      <c r="F66" s="11"/>
      <c r="G66" s="11"/>
      <c r="H66" s="11"/>
      <c r="I66" s="376"/>
      <c r="J66" s="11"/>
      <c r="K66" s="376"/>
      <c r="L66" s="11"/>
      <c r="M66" s="376"/>
      <c r="N66" s="267"/>
      <c r="Q66" s="379"/>
    </row>
    <row r="67" spans="1:17" x14ac:dyDescent="0.2">
      <c r="A67" s="9" t="s">
        <v>1194</v>
      </c>
      <c r="B67" s="10" t="s">
        <v>109</v>
      </c>
      <c r="C67" s="3" t="s">
        <v>0</v>
      </c>
      <c r="D67" s="10" t="s">
        <v>110</v>
      </c>
      <c r="E67" s="11"/>
      <c r="F67" s="11"/>
      <c r="G67" s="11"/>
      <c r="H67" s="11"/>
      <c r="I67" s="374">
        <v>0</v>
      </c>
      <c r="J67" s="266"/>
      <c r="K67" s="374">
        <v>20140.89</v>
      </c>
      <c r="L67" s="266"/>
      <c r="M67" s="374">
        <v>-20140.89</v>
      </c>
      <c r="N67" s="267">
        <v>0</v>
      </c>
      <c r="O67" s="369">
        <v>0</v>
      </c>
      <c r="Q67" s="379"/>
    </row>
    <row r="68" spans="1:17" x14ac:dyDescent="0.2">
      <c r="A68" s="9" t="s">
        <v>1195</v>
      </c>
      <c r="B68" s="10" t="s">
        <v>121</v>
      </c>
      <c r="C68" s="3" t="s">
        <v>0</v>
      </c>
      <c r="D68" s="10" t="s">
        <v>122</v>
      </c>
      <c r="E68" s="11"/>
      <c r="F68" s="11"/>
      <c r="G68" s="11"/>
      <c r="H68" s="11"/>
      <c r="I68" s="374">
        <v>0</v>
      </c>
      <c r="J68" s="266"/>
      <c r="K68" s="374">
        <v>20140.89</v>
      </c>
      <c r="L68" s="266"/>
      <c r="M68" s="374">
        <v>-20140.89</v>
      </c>
      <c r="N68" s="267">
        <v>0</v>
      </c>
      <c r="O68" s="369">
        <v>0</v>
      </c>
      <c r="Q68" s="379"/>
    </row>
    <row r="69" spans="1:17" x14ac:dyDescent="0.2">
      <c r="A69" s="9" t="s">
        <v>1196</v>
      </c>
      <c r="B69" s="10" t="s">
        <v>123</v>
      </c>
      <c r="C69" s="3" t="s">
        <v>0</v>
      </c>
      <c r="D69" s="10" t="s">
        <v>124</v>
      </c>
      <c r="E69" s="11"/>
      <c r="F69" s="11"/>
      <c r="G69" s="11"/>
      <c r="H69" s="11"/>
      <c r="I69" s="374">
        <v>0</v>
      </c>
      <c r="J69" s="266"/>
      <c r="K69" s="374">
        <v>20140.89</v>
      </c>
      <c r="L69" s="266"/>
      <c r="M69" s="374">
        <v>-20140.89</v>
      </c>
      <c r="N69" s="267">
        <v>0</v>
      </c>
      <c r="O69" s="369">
        <v>0</v>
      </c>
      <c r="Q69" s="379"/>
    </row>
    <row r="70" spans="1:17" x14ac:dyDescent="0.2">
      <c r="A70" s="28" t="s">
        <v>1197</v>
      </c>
      <c r="B70" s="13" t="s">
        <v>125</v>
      </c>
      <c r="C70" s="3" t="s">
        <v>0</v>
      </c>
      <c r="D70" s="13" t="s">
        <v>126</v>
      </c>
      <c r="E70" s="268"/>
      <c r="F70" s="268"/>
      <c r="G70" s="268"/>
      <c r="H70" s="268"/>
      <c r="I70" s="375">
        <v>0</v>
      </c>
      <c r="J70" s="270"/>
      <c r="K70" s="375">
        <v>4130.3100000000004</v>
      </c>
      <c r="L70" s="270"/>
      <c r="M70" s="375">
        <v>-4130.3100000000004</v>
      </c>
      <c r="N70" s="267">
        <v>0</v>
      </c>
      <c r="O70" s="369">
        <v>0</v>
      </c>
      <c r="Q70" s="379"/>
    </row>
    <row r="71" spans="1:17" x14ac:dyDescent="0.2">
      <c r="A71" s="28" t="s">
        <v>1198</v>
      </c>
      <c r="B71" s="13" t="s">
        <v>127</v>
      </c>
      <c r="C71" s="3" t="s">
        <v>0</v>
      </c>
      <c r="D71" s="13" t="s">
        <v>128</v>
      </c>
      <c r="E71" s="268"/>
      <c r="F71" s="268"/>
      <c r="G71" s="268"/>
      <c r="H71" s="268"/>
      <c r="I71" s="375">
        <v>0</v>
      </c>
      <c r="J71" s="270"/>
      <c r="K71" s="375">
        <v>3018.62</v>
      </c>
      <c r="L71" s="270"/>
      <c r="M71" s="375">
        <v>-3018.62</v>
      </c>
      <c r="N71" s="267">
        <v>0</v>
      </c>
      <c r="O71" s="369">
        <v>0</v>
      </c>
      <c r="Q71" s="379"/>
    </row>
    <row r="72" spans="1:17" x14ac:dyDescent="0.2">
      <c r="A72" s="28" t="s">
        <v>1199</v>
      </c>
      <c r="B72" s="13" t="s">
        <v>129</v>
      </c>
      <c r="C72" s="3" t="s">
        <v>0</v>
      </c>
      <c r="D72" s="13" t="s">
        <v>130</v>
      </c>
      <c r="E72" s="268"/>
      <c r="F72" s="268"/>
      <c r="G72" s="268"/>
      <c r="H72" s="268"/>
      <c r="I72" s="375">
        <v>0</v>
      </c>
      <c r="J72" s="270"/>
      <c r="K72" s="375">
        <v>12900.37</v>
      </c>
      <c r="L72" s="270"/>
      <c r="M72" s="375">
        <v>-12900.37</v>
      </c>
      <c r="N72" s="267">
        <v>0</v>
      </c>
      <c r="O72" s="369">
        <v>0</v>
      </c>
      <c r="Q72" s="379"/>
    </row>
    <row r="73" spans="1:17" x14ac:dyDescent="0.2">
      <c r="A73" s="28" t="s">
        <v>1200</v>
      </c>
      <c r="B73" s="13" t="s">
        <v>131</v>
      </c>
      <c r="C73" s="3" t="s">
        <v>0</v>
      </c>
      <c r="D73" s="13" t="s">
        <v>132</v>
      </c>
      <c r="E73" s="268"/>
      <c r="F73" s="268"/>
      <c r="G73" s="268"/>
      <c r="H73" s="268"/>
      <c r="I73" s="375">
        <v>0</v>
      </c>
      <c r="J73" s="270"/>
      <c r="K73" s="375">
        <v>91.59</v>
      </c>
      <c r="L73" s="270"/>
      <c r="M73" s="375">
        <v>-91.59</v>
      </c>
      <c r="N73" s="267">
        <v>0</v>
      </c>
      <c r="O73" s="369">
        <v>0</v>
      </c>
      <c r="Q73" s="379"/>
    </row>
    <row r="74" spans="1:17" x14ac:dyDescent="0.2">
      <c r="A74" s="15" t="s">
        <v>0</v>
      </c>
      <c r="B74" s="16" t="s">
        <v>0</v>
      </c>
      <c r="C74" s="3" t="s">
        <v>0</v>
      </c>
      <c r="D74" s="16" t="s">
        <v>0</v>
      </c>
      <c r="E74" s="271"/>
      <c r="F74" s="271"/>
      <c r="G74" s="271"/>
      <c r="H74" s="271"/>
      <c r="I74" s="372"/>
      <c r="J74" s="271"/>
      <c r="K74" s="372"/>
      <c r="L74" s="271"/>
      <c r="M74" s="372"/>
      <c r="N74" s="267"/>
    </row>
    <row r="75" spans="1:17" x14ac:dyDescent="0.2">
      <c r="A75" s="9" t="s">
        <v>1201</v>
      </c>
      <c r="B75" s="10" t="s">
        <v>1202</v>
      </c>
      <c r="C75" s="10" t="s">
        <v>133</v>
      </c>
      <c r="D75" s="11"/>
      <c r="E75" s="11"/>
      <c r="F75" s="11"/>
      <c r="G75" s="11"/>
      <c r="H75" s="11"/>
      <c r="I75" s="374">
        <v>7066937.8099999996</v>
      </c>
      <c r="J75" s="266"/>
      <c r="K75" s="374">
        <v>6179917.8499999996</v>
      </c>
      <c r="L75" s="266"/>
      <c r="M75" s="374">
        <v>-887019.96</v>
      </c>
      <c r="N75" s="267">
        <v>0</v>
      </c>
      <c r="O75" s="369">
        <v>0</v>
      </c>
      <c r="Q75" s="379"/>
    </row>
    <row r="76" spans="1:17" x14ac:dyDescent="0.2">
      <c r="A76" s="9" t="s">
        <v>1203</v>
      </c>
      <c r="B76" s="10" t="s">
        <v>134</v>
      </c>
      <c r="C76" s="3" t="s">
        <v>0</v>
      </c>
      <c r="D76" s="10" t="s">
        <v>135</v>
      </c>
      <c r="E76" s="11"/>
      <c r="F76" s="11"/>
      <c r="G76" s="11"/>
      <c r="H76" s="11"/>
      <c r="I76" s="374">
        <v>7046687</v>
      </c>
      <c r="J76" s="266"/>
      <c r="K76" s="374">
        <v>3475152.33</v>
      </c>
      <c r="L76" s="266"/>
      <c r="M76" s="374">
        <v>-3571534.67</v>
      </c>
      <c r="N76" s="267">
        <v>0</v>
      </c>
      <c r="O76" s="369">
        <v>0</v>
      </c>
      <c r="Q76" s="379"/>
    </row>
    <row r="77" spans="1:17" x14ac:dyDescent="0.2">
      <c r="A77" s="9" t="s">
        <v>1204</v>
      </c>
      <c r="B77" s="10" t="s">
        <v>136</v>
      </c>
      <c r="C77" s="3" t="s">
        <v>0</v>
      </c>
      <c r="D77" s="10" t="s">
        <v>137</v>
      </c>
      <c r="E77" s="11"/>
      <c r="F77" s="11"/>
      <c r="G77" s="11"/>
      <c r="H77" s="11"/>
      <c r="I77" s="374">
        <v>7046687</v>
      </c>
      <c r="J77" s="266"/>
      <c r="K77" s="374">
        <v>3475152.33</v>
      </c>
      <c r="L77" s="266"/>
      <c r="M77" s="374">
        <v>-3571534.67</v>
      </c>
      <c r="N77" s="267">
        <v>0</v>
      </c>
      <c r="O77" s="369">
        <v>0</v>
      </c>
      <c r="Q77" s="379"/>
    </row>
    <row r="78" spans="1:17" x14ac:dyDescent="0.2">
      <c r="A78" s="9" t="s">
        <v>1205</v>
      </c>
      <c r="B78" s="10" t="s">
        <v>138</v>
      </c>
      <c r="C78" s="3" t="s">
        <v>0</v>
      </c>
      <c r="D78" s="10" t="s">
        <v>139</v>
      </c>
      <c r="E78" s="11"/>
      <c r="F78" s="11"/>
      <c r="G78" s="11"/>
      <c r="H78" s="11"/>
      <c r="I78" s="374">
        <v>695044.43</v>
      </c>
      <c r="J78" s="266"/>
      <c r="K78" s="374">
        <v>704498.92</v>
      </c>
      <c r="L78" s="266"/>
      <c r="M78" s="374">
        <v>9454.49</v>
      </c>
      <c r="N78" s="267">
        <v>0</v>
      </c>
      <c r="O78" s="369">
        <v>0</v>
      </c>
      <c r="Q78" s="379"/>
    </row>
    <row r="79" spans="1:17" x14ac:dyDescent="0.2">
      <c r="A79" s="9" t="s">
        <v>1206</v>
      </c>
      <c r="B79" s="10" t="s">
        <v>140</v>
      </c>
      <c r="C79" s="3" t="s">
        <v>0</v>
      </c>
      <c r="D79" s="10" t="s">
        <v>139</v>
      </c>
      <c r="E79" s="11"/>
      <c r="F79" s="11"/>
      <c r="G79" s="11"/>
      <c r="H79" s="11"/>
      <c r="I79" s="374">
        <v>597879.51</v>
      </c>
      <c r="J79" s="266"/>
      <c r="K79" s="374">
        <v>597759.93999999994</v>
      </c>
      <c r="L79" s="266"/>
      <c r="M79" s="374">
        <v>-119.57</v>
      </c>
      <c r="N79" s="267">
        <v>0</v>
      </c>
      <c r="O79" s="369">
        <v>0</v>
      </c>
      <c r="Q79" s="379"/>
    </row>
    <row r="80" spans="1:17" x14ac:dyDescent="0.2">
      <c r="A80" s="28" t="s">
        <v>1207</v>
      </c>
      <c r="B80" s="13" t="s">
        <v>141</v>
      </c>
      <c r="C80" s="3" t="s">
        <v>0</v>
      </c>
      <c r="D80" s="13" t="s">
        <v>142</v>
      </c>
      <c r="E80" s="268"/>
      <c r="F80" s="268"/>
      <c r="G80" s="268"/>
      <c r="H80" s="268"/>
      <c r="I80" s="375">
        <v>458840.34</v>
      </c>
      <c r="J80" s="270"/>
      <c r="K80" s="375">
        <v>458840.34</v>
      </c>
      <c r="L80" s="270"/>
      <c r="M80" s="375">
        <v>0</v>
      </c>
      <c r="N80" s="267">
        <v>0</v>
      </c>
      <c r="O80" s="369">
        <v>0</v>
      </c>
      <c r="Q80" s="379"/>
    </row>
    <row r="81" spans="1:17" x14ac:dyDescent="0.2">
      <c r="A81" s="28" t="s">
        <v>1208</v>
      </c>
      <c r="B81" s="13" t="s">
        <v>143</v>
      </c>
      <c r="C81" s="3" t="s">
        <v>0</v>
      </c>
      <c r="D81" s="13" t="s">
        <v>144</v>
      </c>
      <c r="E81" s="268"/>
      <c r="F81" s="268"/>
      <c r="G81" s="268"/>
      <c r="H81" s="268"/>
      <c r="I81" s="375">
        <v>933.15</v>
      </c>
      <c r="J81" s="270"/>
      <c r="K81" s="375">
        <v>933.15</v>
      </c>
      <c r="L81" s="270"/>
      <c r="M81" s="375">
        <v>0</v>
      </c>
      <c r="N81" s="267" t="e">
        <v>#N/A</v>
      </c>
      <c r="O81" s="369" t="e">
        <v>#N/A</v>
      </c>
      <c r="Q81" s="379"/>
    </row>
    <row r="82" spans="1:17" x14ac:dyDescent="0.2">
      <c r="A82" s="28" t="s">
        <v>1209</v>
      </c>
      <c r="B82" s="13" t="s">
        <v>145</v>
      </c>
      <c r="C82" s="3" t="s">
        <v>0</v>
      </c>
      <c r="D82" s="13" t="s">
        <v>146</v>
      </c>
      <c r="E82" s="268"/>
      <c r="F82" s="268"/>
      <c r="G82" s="268"/>
      <c r="H82" s="268"/>
      <c r="I82" s="375">
        <v>19680.95</v>
      </c>
      <c r="J82" s="270"/>
      <c r="K82" s="375">
        <v>19680.95</v>
      </c>
      <c r="L82" s="270"/>
      <c r="M82" s="375">
        <v>0</v>
      </c>
      <c r="N82" s="267" t="e">
        <v>#N/A</v>
      </c>
      <c r="O82" s="369" t="e">
        <v>#N/A</v>
      </c>
      <c r="Q82" s="379"/>
    </row>
    <row r="83" spans="1:17" x14ac:dyDescent="0.2">
      <c r="A83" s="28" t="s">
        <v>1210</v>
      </c>
      <c r="B83" s="13" t="s">
        <v>147</v>
      </c>
      <c r="C83" s="3" t="s">
        <v>0</v>
      </c>
      <c r="D83" s="13" t="s">
        <v>148</v>
      </c>
      <c r="E83" s="268"/>
      <c r="F83" s="268"/>
      <c r="G83" s="268"/>
      <c r="H83" s="268"/>
      <c r="I83" s="375">
        <v>118425.07</v>
      </c>
      <c r="J83" s="270"/>
      <c r="K83" s="375">
        <v>118305.5</v>
      </c>
      <c r="L83" s="270"/>
      <c r="M83" s="375">
        <v>-119.57</v>
      </c>
      <c r="N83" s="267">
        <v>0</v>
      </c>
      <c r="O83" s="369">
        <v>0</v>
      </c>
      <c r="Q83" s="379"/>
    </row>
    <row r="84" spans="1:17" x14ac:dyDescent="0.2">
      <c r="A84" s="15" t="s">
        <v>0</v>
      </c>
      <c r="B84" s="16" t="s">
        <v>0</v>
      </c>
      <c r="C84" s="3" t="s">
        <v>0</v>
      </c>
      <c r="D84" s="16" t="s">
        <v>0</v>
      </c>
      <c r="E84" s="271"/>
      <c r="F84" s="271"/>
      <c r="G84" s="271"/>
      <c r="H84" s="271"/>
      <c r="I84" s="372"/>
      <c r="J84" s="271"/>
      <c r="K84" s="372"/>
      <c r="L84" s="271"/>
      <c r="M84" s="372"/>
      <c r="N84" s="267"/>
      <c r="Q84" s="379"/>
    </row>
    <row r="85" spans="1:17" x14ac:dyDescent="0.2">
      <c r="A85" s="9" t="s">
        <v>1211</v>
      </c>
      <c r="B85" s="10" t="s">
        <v>151</v>
      </c>
      <c r="C85" s="3" t="s">
        <v>0</v>
      </c>
      <c r="D85" s="10" t="s">
        <v>152</v>
      </c>
      <c r="E85" s="11"/>
      <c r="F85" s="11"/>
      <c r="G85" s="11"/>
      <c r="H85" s="11"/>
      <c r="I85" s="374">
        <v>97164.92</v>
      </c>
      <c r="J85" s="266"/>
      <c r="K85" s="374">
        <v>106738.98</v>
      </c>
      <c r="L85" s="266"/>
      <c r="M85" s="374">
        <v>9574.06</v>
      </c>
      <c r="N85" s="267">
        <v>0</v>
      </c>
      <c r="O85" s="369">
        <v>0</v>
      </c>
      <c r="Q85" s="379"/>
    </row>
    <row r="86" spans="1:17" x14ac:dyDescent="0.2">
      <c r="A86" s="28" t="s">
        <v>1212</v>
      </c>
      <c r="B86" s="13" t="s">
        <v>153</v>
      </c>
      <c r="C86" s="3" t="s">
        <v>0</v>
      </c>
      <c r="D86" s="13" t="s">
        <v>154</v>
      </c>
      <c r="E86" s="268"/>
      <c r="F86" s="268"/>
      <c r="G86" s="268"/>
      <c r="H86" s="268"/>
      <c r="I86" s="375">
        <v>1549.13</v>
      </c>
      <c r="J86" s="270"/>
      <c r="K86" s="375">
        <v>34717.25</v>
      </c>
      <c r="L86" s="270"/>
      <c r="M86" s="375">
        <v>33168.120000000003</v>
      </c>
      <c r="N86" s="267">
        <v>0</v>
      </c>
      <c r="O86" s="369">
        <v>0</v>
      </c>
      <c r="Q86" s="379"/>
    </row>
    <row r="87" spans="1:17" x14ac:dyDescent="0.2">
      <c r="A87" s="28" t="s">
        <v>1213</v>
      </c>
      <c r="B87" s="13" t="s">
        <v>155</v>
      </c>
      <c r="C87" s="3" t="s">
        <v>0</v>
      </c>
      <c r="D87" s="13" t="s">
        <v>156</v>
      </c>
      <c r="E87" s="268"/>
      <c r="F87" s="268"/>
      <c r="G87" s="268"/>
      <c r="H87" s="268"/>
      <c r="I87" s="375">
        <v>70866.679999999993</v>
      </c>
      <c r="J87" s="270"/>
      <c r="K87" s="375">
        <v>44580.19</v>
      </c>
      <c r="L87" s="270"/>
      <c r="M87" s="375">
        <v>-26286.49</v>
      </c>
      <c r="N87" s="267">
        <v>0</v>
      </c>
      <c r="O87" s="369">
        <v>0</v>
      </c>
      <c r="Q87" s="379"/>
    </row>
    <row r="88" spans="1:17" x14ac:dyDescent="0.2">
      <c r="A88" s="28" t="s">
        <v>1214</v>
      </c>
      <c r="B88" s="13" t="s">
        <v>157</v>
      </c>
      <c r="C88" s="3" t="s">
        <v>0</v>
      </c>
      <c r="D88" s="13" t="s">
        <v>158</v>
      </c>
      <c r="E88" s="268"/>
      <c r="F88" s="268"/>
      <c r="G88" s="268"/>
      <c r="H88" s="268"/>
      <c r="I88" s="375">
        <v>459.37</v>
      </c>
      <c r="J88" s="270"/>
      <c r="K88" s="375">
        <v>2796.82</v>
      </c>
      <c r="L88" s="270"/>
      <c r="M88" s="375">
        <v>2337.4499999999998</v>
      </c>
      <c r="N88" s="267">
        <v>0</v>
      </c>
      <c r="O88" s="369">
        <v>0</v>
      </c>
      <c r="Q88" s="379"/>
    </row>
    <row r="89" spans="1:17" x14ac:dyDescent="0.2">
      <c r="A89" s="28" t="s">
        <v>1215</v>
      </c>
      <c r="B89" s="13" t="s">
        <v>159</v>
      </c>
      <c r="C89" s="3" t="s">
        <v>0</v>
      </c>
      <c r="D89" s="13" t="s">
        <v>160</v>
      </c>
      <c r="E89" s="268"/>
      <c r="F89" s="268"/>
      <c r="G89" s="268"/>
      <c r="H89" s="268"/>
      <c r="I89" s="375">
        <v>5579.1</v>
      </c>
      <c r="J89" s="270"/>
      <c r="K89" s="375">
        <v>3566.38</v>
      </c>
      <c r="L89" s="270"/>
      <c r="M89" s="375">
        <v>-2012.72</v>
      </c>
      <c r="N89" s="267">
        <v>0</v>
      </c>
      <c r="O89" s="369">
        <v>0</v>
      </c>
      <c r="Q89" s="379"/>
    </row>
    <row r="90" spans="1:17" x14ac:dyDescent="0.2">
      <c r="A90" s="28" t="s">
        <v>1216</v>
      </c>
      <c r="B90" s="13" t="s">
        <v>161</v>
      </c>
      <c r="C90" s="3" t="s">
        <v>0</v>
      </c>
      <c r="D90" s="13" t="s">
        <v>162</v>
      </c>
      <c r="E90" s="268"/>
      <c r="F90" s="268"/>
      <c r="G90" s="268"/>
      <c r="H90" s="268"/>
      <c r="I90" s="375">
        <v>50.42</v>
      </c>
      <c r="J90" s="270"/>
      <c r="K90" s="375">
        <v>349.59</v>
      </c>
      <c r="L90" s="270"/>
      <c r="M90" s="375">
        <v>299.17</v>
      </c>
      <c r="N90" s="267">
        <v>0</v>
      </c>
      <c r="O90" s="369">
        <v>0</v>
      </c>
      <c r="Q90" s="379"/>
    </row>
    <row r="91" spans="1:17" x14ac:dyDescent="0.2">
      <c r="A91" s="28" t="s">
        <v>1217</v>
      </c>
      <c r="B91" s="13" t="s">
        <v>163</v>
      </c>
      <c r="C91" s="3" t="s">
        <v>0</v>
      </c>
      <c r="D91" s="13" t="s">
        <v>164</v>
      </c>
      <c r="E91" s="268"/>
      <c r="F91" s="268"/>
      <c r="G91" s="268"/>
      <c r="H91" s="268"/>
      <c r="I91" s="375">
        <v>697.4</v>
      </c>
      <c r="J91" s="270"/>
      <c r="K91" s="375">
        <v>445.79</v>
      </c>
      <c r="L91" s="270"/>
      <c r="M91" s="375">
        <v>-251.61</v>
      </c>
      <c r="N91" s="267">
        <v>0</v>
      </c>
      <c r="O91" s="369">
        <v>0</v>
      </c>
      <c r="Q91" s="379"/>
    </row>
    <row r="92" spans="1:17" x14ac:dyDescent="0.2">
      <c r="A92" s="28" t="s">
        <v>1218</v>
      </c>
      <c r="B92" s="13" t="s">
        <v>165</v>
      </c>
      <c r="C92" s="3" t="s">
        <v>0</v>
      </c>
      <c r="D92" s="13" t="s">
        <v>166</v>
      </c>
      <c r="E92" s="268"/>
      <c r="F92" s="268"/>
      <c r="G92" s="268"/>
      <c r="H92" s="268"/>
      <c r="I92" s="375">
        <v>179.39</v>
      </c>
      <c r="J92" s="270"/>
      <c r="K92" s="375">
        <v>8915.0499999999993</v>
      </c>
      <c r="L92" s="270"/>
      <c r="M92" s="375">
        <v>8735.66</v>
      </c>
      <c r="N92" s="267">
        <v>0</v>
      </c>
      <c r="O92" s="369">
        <v>0</v>
      </c>
      <c r="Q92" s="379"/>
    </row>
    <row r="93" spans="1:17" x14ac:dyDescent="0.2">
      <c r="A93" s="28" t="s">
        <v>1219</v>
      </c>
      <c r="B93" s="13" t="s">
        <v>167</v>
      </c>
      <c r="C93" s="3" t="s">
        <v>0</v>
      </c>
      <c r="D93" s="13" t="s">
        <v>168</v>
      </c>
      <c r="E93" s="268"/>
      <c r="F93" s="268"/>
      <c r="G93" s="268"/>
      <c r="H93" s="268"/>
      <c r="I93" s="375">
        <v>17783.43</v>
      </c>
      <c r="J93" s="270"/>
      <c r="K93" s="375">
        <v>11367.91</v>
      </c>
      <c r="L93" s="270"/>
      <c r="M93" s="375">
        <v>-6415.52</v>
      </c>
      <c r="N93" s="267">
        <v>0</v>
      </c>
      <c r="O93" s="369">
        <v>0</v>
      </c>
      <c r="Q93" s="379"/>
    </row>
    <row r="94" spans="1:17" x14ac:dyDescent="0.2">
      <c r="A94" s="15" t="s">
        <v>0</v>
      </c>
      <c r="B94" s="16" t="s">
        <v>0</v>
      </c>
      <c r="C94" s="3" t="s">
        <v>0</v>
      </c>
      <c r="D94" s="16" t="s">
        <v>0</v>
      </c>
      <c r="E94" s="271"/>
      <c r="F94" s="271"/>
      <c r="G94" s="271"/>
      <c r="H94" s="271"/>
      <c r="I94" s="372"/>
      <c r="J94" s="271"/>
      <c r="K94" s="372"/>
      <c r="L94" s="271"/>
      <c r="M94" s="372"/>
      <c r="N94" s="267"/>
      <c r="Q94" s="379"/>
    </row>
    <row r="95" spans="1:17" x14ac:dyDescent="0.2">
      <c r="A95" s="9" t="s">
        <v>1220</v>
      </c>
      <c r="B95" s="10" t="s">
        <v>169</v>
      </c>
      <c r="C95" s="3" t="s">
        <v>0</v>
      </c>
      <c r="D95" s="10" t="s">
        <v>170</v>
      </c>
      <c r="E95" s="11"/>
      <c r="F95" s="11"/>
      <c r="G95" s="11"/>
      <c r="H95" s="11"/>
      <c r="I95" s="374">
        <v>176277.04</v>
      </c>
      <c r="J95" s="266"/>
      <c r="K95" s="374">
        <v>195269.86</v>
      </c>
      <c r="L95" s="266"/>
      <c r="M95" s="374">
        <v>18992.82</v>
      </c>
      <c r="N95" s="267">
        <v>0</v>
      </c>
      <c r="O95" s="369">
        <v>0</v>
      </c>
      <c r="Q95" s="379"/>
    </row>
    <row r="96" spans="1:17" x14ac:dyDescent="0.2">
      <c r="A96" s="9" t="s">
        <v>1221</v>
      </c>
      <c r="B96" s="10" t="s">
        <v>171</v>
      </c>
      <c r="C96" s="3" t="s">
        <v>0</v>
      </c>
      <c r="D96" s="10" t="s">
        <v>170</v>
      </c>
      <c r="E96" s="11"/>
      <c r="F96" s="11"/>
      <c r="G96" s="11"/>
      <c r="H96" s="11"/>
      <c r="I96" s="374">
        <v>176277.04</v>
      </c>
      <c r="J96" s="266"/>
      <c r="K96" s="374">
        <v>195269.86</v>
      </c>
      <c r="L96" s="266"/>
      <c r="M96" s="374">
        <v>18992.82</v>
      </c>
      <c r="N96" s="267">
        <v>0</v>
      </c>
      <c r="O96" s="369">
        <v>0</v>
      </c>
      <c r="Q96" s="379"/>
    </row>
    <row r="97" spans="1:17" x14ac:dyDescent="0.2">
      <c r="A97" s="28" t="s">
        <v>1222</v>
      </c>
      <c r="B97" s="13" t="s">
        <v>172</v>
      </c>
      <c r="C97" s="3" t="s">
        <v>0</v>
      </c>
      <c r="D97" s="13" t="s">
        <v>173</v>
      </c>
      <c r="E97" s="268"/>
      <c r="F97" s="268"/>
      <c r="G97" s="268"/>
      <c r="H97" s="268"/>
      <c r="I97" s="375">
        <v>140120.88</v>
      </c>
      <c r="J97" s="270"/>
      <c r="K97" s="375">
        <v>155290.66</v>
      </c>
      <c r="L97" s="270"/>
      <c r="M97" s="375">
        <v>15169.78</v>
      </c>
      <c r="N97" s="267">
        <v>0</v>
      </c>
      <c r="O97" s="369">
        <v>0</v>
      </c>
      <c r="Q97" s="379"/>
    </row>
    <row r="98" spans="1:17" x14ac:dyDescent="0.2">
      <c r="A98" s="28" t="s">
        <v>1223</v>
      </c>
      <c r="B98" s="13" t="s">
        <v>174</v>
      </c>
      <c r="C98" s="3" t="s">
        <v>0</v>
      </c>
      <c r="D98" s="13" t="s">
        <v>175</v>
      </c>
      <c r="E98" s="268"/>
      <c r="F98" s="268"/>
      <c r="G98" s="268"/>
      <c r="H98" s="268"/>
      <c r="I98" s="375">
        <v>32166.51</v>
      </c>
      <c r="J98" s="270"/>
      <c r="K98" s="375">
        <v>35537.06</v>
      </c>
      <c r="L98" s="270"/>
      <c r="M98" s="375">
        <v>3370.55</v>
      </c>
      <c r="N98" s="267">
        <v>0</v>
      </c>
      <c r="O98" s="369">
        <v>0</v>
      </c>
      <c r="Q98" s="379"/>
    </row>
    <row r="99" spans="1:17" x14ac:dyDescent="0.2">
      <c r="A99" s="28" t="s">
        <v>1224</v>
      </c>
      <c r="B99" s="13" t="s">
        <v>176</v>
      </c>
      <c r="C99" s="3" t="s">
        <v>0</v>
      </c>
      <c r="D99" s="13" t="s">
        <v>177</v>
      </c>
      <c r="E99" s="268"/>
      <c r="F99" s="268"/>
      <c r="G99" s="268"/>
      <c r="H99" s="268"/>
      <c r="I99" s="375">
        <v>3989.65</v>
      </c>
      <c r="J99" s="270"/>
      <c r="K99" s="375">
        <v>4442.1400000000003</v>
      </c>
      <c r="L99" s="270"/>
      <c r="M99" s="375">
        <v>452.49</v>
      </c>
      <c r="N99" s="267">
        <v>0</v>
      </c>
      <c r="O99" s="369">
        <v>0</v>
      </c>
      <c r="Q99" s="379"/>
    </row>
    <row r="100" spans="1:17" x14ac:dyDescent="0.2">
      <c r="A100" s="15" t="s">
        <v>0</v>
      </c>
      <c r="B100" s="16" t="s">
        <v>0</v>
      </c>
      <c r="C100" s="3" t="s">
        <v>0</v>
      </c>
      <c r="D100" s="16" t="s">
        <v>0</v>
      </c>
      <c r="E100" s="271"/>
      <c r="F100" s="271"/>
      <c r="G100" s="271"/>
      <c r="H100" s="271"/>
      <c r="I100" s="372"/>
      <c r="J100" s="271"/>
      <c r="K100" s="372"/>
      <c r="L100" s="271"/>
      <c r="M100" s="372"/>
      <c r="N100" s="267"/>
      <c r="Q100" s="379"/>
    </row>
    <row r="101" spans="1:17" x14ac:dyDescent="0.2">
      <c r="A101" s="9" t="s">
        <v>1225</v>
      </c>
      <c r="B101" s="10" t="s">
        <v>178</v>
      </c>
      <c r="C101" s="3" t="s">
        <v>0</v>
      </c>
      <c r="D101" s="10" t="s">
        <v>179</v>
      </c>
      <c r="E101" s="11"/>
      <c r="F101" s="11"/>
      <c r="G101" s="11"/>
      <c r="H101" s="11"/>
      <c r="I101" s="374">
        <v>102732.58</v>
      </c>
      <c r="J101" s="266"/>
      <c r="K101" s="374">
        <v>120081.09</v>
      </c>
      <c r="L101" s="266"/>
      <c r="M101" s="374">
        <v>17348.509999999998</v>
      </c>
      <c r="N101" s="267">
        <v>0</v>
      </c>
      <c r="O101" s="369">
        <v>0</v>
      </c>
      <c r="Q101" s="379"/>
    </row>
    <row r="102" spans="1:17" x14ac:dyDescent="0.2">
      <c r="A102" s="9" t="s">
        <v>1226</v>
      </c>
      <c r="B102" s="10" t="s">
        <v>180</v>
      </c>
      <c r="C102" s="3" t="s">
        <v>0</v>
      </c>
      <c r="D102" s="10" t="s">
        <v>179</v>
      </c>
      <c r="E102" s="11"/>
      <c r="F102" s="11"/>
      <c r="G102" s="11"/>
      <c r="H102" s="11"/>
      <c r="I102" s="374">
        <v>102732.58</v>
      </c>
      <c r="J102" s="266"/>
      <c r="K102" s="374">
        <v>120081.09</v>
      </c>
      <c r="L102" s="266"/>
      <c r="M102" s="374">
        <v>17348.509999999998</v>
      </c>
      <c r="N102" s="267">
        <v>0</v>
      </c>
      <c r="O102" s="369">
        <v>0</v>
      </c>
      <c r="Q102" s="379"/>
    </row>
    <row r="103" spans="1:17" x14ac:dyDescent="0.2">
      <c r="A103" s="28" t="s">
        <v>1227</v>
      </c>
      <c r="B103" s="13" t="s">
        <v>181</v>
      </c>
      <c r="C103" s="3" t="s">
        <v>0</v>
      </c>
      <c r="D103" s="13" t="s">
        <v>182</v>
      </c>
      <c r="E103" s="268"/>
      <c r="F103" s="268"/>
      <c r="G103" s="268"/>
      <c r="H103" s="268"/>
      <c r="I103" s="375">
        <v>7367.59</v>
      </c>
      <c r="J103" s="270"/>
      <c r="K103" s="375">
        <v>6653.62</v>
      </c>
      <c r="L103" s="270"/>
      <c r="M103" s="375">
        <v>-713.97</v>
      </c>
      <c r="N103" s="267">
        <v>0</v>
      </c>
      <c r="O103" s="369">
        <v>0</v>
      </c>
      <c r="Q103" s="379"/>
    </row>
    <row r="104" spans="1:17" x14ac:dyDescent="0.2">
      <c r="A104" s="28" t="s">
        <v>1228</v>
      </c>
      <c r="B104" s="13" t="s">
        <v>183</v>
      </c>
      <c r="C104" s="3" t="s">
        <v>0</v>
      </c>
      <c r="D104" s="13" t="s">
        <v>184</v>
      </c>
      <c r="E104" s="268"/>
      <c r="F104" s="268"/>
      <c r="G104" s="268"/>
      <c r="H104" s="268"/>
      <c r="I104" s="375">
        <v>41026.17</v>
      </c>
      <c r="J104" s="270"/>
      <c r="K104" s="375">
        <v>47449.24</v>
      </c>
      <c r="L104" s="270"/>
      <c r="M104" s="375">
        <v>6423.07</v>
      </c>
      <c r="N104" s="267">
        <v>0</v>
      </c>
      <c r="O104" s="369">
        <v>0</v>
      </c>
      <c r="Q104" s="379"/>
    </row>
    <row r="105" spans="1:17" x14ac:dyDescent="0.2">
      <c r="A105" s="28" t="s">
        <v>1229</v>
      </c>
      <c r="B105" s="13" t="s">
        <v>185</v>
      </c>
      <c r="C105" s="3" t="s">
        <v>0</v>
      </c>
      <c r="D105" s="13" t="s">
        <v>186</v>
      </c>
      <c r="E105" s="268"/>
      <c r="F105" s="268"/>
      <c r="G105" s="268"/>
      <c r="H105" s="268"/>
      <c r="I105" s="375">
        <v>0</v>
      </c>
      <c r="J105" s="270"/>
      <c r="K105" s="375">
        <v>583.54</v>
      </c>
      <c r="L105" s="270"/>
      <c r="M105" s="375">
        <v>583.54</v>
      </c>
      <c r="N105" s="267" t="e">
        <v>#N/A</v>
      </c>
      <c r="O105" s="369" t="e">
        <v>#N/A</v>
      </c>
      <c r="Q105" s="379"/>
    </row>
    <row r="106" spans="1:17" x14ac:dyDescent="0.2">
      <c r="A106" s="28" t="s">
        <v>1230</v>
      </c>
      <c r="B106" s="13" t="s">
        <v>187</v>
      </c>
      <c r="C106" s="3" t="s">
        <v>0</v>
      </c>
      <c r="D106" s="13" t="s">
        <v>188</v>
      </c>
      <c r="E106" s="268"/>
      <c r="F106" s="268"/>
      <c r="G106" s="268"/>
      <c r="H106" s="268"/>
      <c r="I106" s="375">
        <v>6325.78</v>
      </c>
      <c r="J106" s="270"/>
      <c r="K106" s="375">
        <v>7560.3</v>
      </c>
      <c r="L106" s="270"/>
      <c r="M106" s="375">
        <v>1234.52</v>
      </c>
      <c r="N106" s="267">
        <v>0</v>
      </c>
      <c r="O106" s="369">
        <v>0</v>
      </c>
      <c r="Q106" s="379"/>
    </row>
    <row r="107" spans="1:17" x14ac:dyDescent="0.2">
      <c r="A107" s="28" t="s">
        <v>1231</v>
      </c>
      <c r="B107" s="13" t="s">
        <v>189</v>
      </c>
      <c r="C107" s="3" t="s">
        <v>0</v>
      </c>
      <c r="D107" s="13" t="s">
        <v>190</v>
      </c>
      <c r="E107" s="268"/>
      <c r="F107" s="268"/>
      <c r="G107" s="268"/>
      <c r="H107" s="268"/>
      <c r="I107" s="375">
        <v>22240.66</v>
      </c>
      <c r="J107" s="270"/>
      <c r="K107" s="375">
        <v>26786.05</v>
      </c>
      <c r="L107" s="270"/>
      <c r="M107" s="375">
        <v>4545.3900000000003</v>
      </c>
      <c r="N107" s="267">
        <v>0</v>
      </c>
      <c r="O107" s="369">
        <v>0</v>
      </c>
      <c r="Q107" s="379"/>
    </row>
    <row r="108" spans="1:17" x14ac:dyDescent="0.2">
      <c r="A108" s="28" t="s">
        <v>1232</v>
      </c>
      <c r="B108" s="13" t="s">
        <v>191</v>
      </c>
      <c r="C108" s="3" t="s">
        <v>0</v>
      </c>
      <c r="D108" s="13" t="s">
        <v>192</v>
      </c>
      <c r="E108" s="268"/>
      <c r="F108" s="268"/>
      <c r="G108" s="268"/>
      <c r="H108" s="268"/>
      <c r="I108" s="375">
        <v>21533.07</v>
      </c>
      <c r="J108" s="270"/>
      <c r="K108" s="375">
        <v>26337.18</v>
      </c>
      <c r="L108" s="270"/>
      <c r="M108" s="375">
        <v>4804.1099999999997</v>
      </c>
      <c r="N108" s="267">
        <v>0</v>
      </c>
      <c r="O108" s="369">
        <v>0</v>
      </c>
      <c r="Q108" s="379"/>
    </row>
    <row r="109" spans="1:17" x14ac:dyDescent="0.2">
      <c r="A109" s="28" t="s">
        <v>1233</v>
      </c>
      <c r="B109" s="13" t="s">
        <v>193</v>
      </c>
      <c r="C109" s="3" t="s">
        <v>0</v>
      </c>
      <c r="D109" s="13" t="s">
        <v>194</v>
      </c>
      <c r="E109" s="268"/>
      <c r="F109" s="268"/>
      <c r="G109" s="268"/>
      <c r="H109" s="268"/>
      <c r="I109" s="375">
        <v>4239.3100000000004</v>
      </c>
      <c r="J109" s="270"/>
      <c r="K109" s="375">
        <v>4711.16</v>
      </c>
      <c r="L109" s="270"/>
      <c r="M109" s="375">
        <v>471.85</v>
      </c>
      <c r="N109" s="267">
        <v>0</v>
      </c>
      <c r="O109" s="369">
        <v>0</v>
      </c>
      <c r="Q109" s="379"/>
    </row>
    <row r="110" spans="1:17" x14ac:dyDescent="0.2">
      <c r="A110" s="15" t="s">
        <v>0</v>
      </c>
      <c r="B110" s="16" t="s">
        <v>0</v>
      </c>
      <c r="C110" s="3" t="s">
        <v>0</v>
      </c>
      <c r="D110" s="16" t="s">
        <v>0</v>
      </c>
      <c r="E110" s="271"/>
      <c r="F110" s="271"/>
      <c r="G110" s="271"/>
      <c r="H110" s="271"/>
      <c r="I110" s="372"/>
      <c r="J110" s="271"/>
      <c r="K110" s="372"/>
      <c r="L110" s="271"/>
      <c r="M110" s="372"/>
      <c r="N110" s="267"/>
      <c r="Q110" s="379"/>
    </row>
    <row r="111" spans="1:17" x14ac:dyDescent="0.2">
      <c r="A111" s="9" t="s">
        <v>1237</v>
      </c>
      <c r="B111" s="10" t="s">
        <v>195</v>
      </c>
      <c r="C111" s="3" t="s">
        <v>0</v>
      </c>
      <c r="D111" s="10" t="s">
        <v>196</v>
      </c>
      <c r="E111" s="11"/>
      <c r="F111" s="11"/>
      <c r="G111" s="11"/>
      <c r="H111" s="11"/>
      <c r="I111" s="374">
        <v>1271428.07</v>
      </c>
      <c r="J111" s="266"/>
      <c r="K111" s="374">
        <v>1543138.57</v>
      </c>
      <c r="L111" s="266"/>
      <c r="M111" s="374">
        <v>271710.5</v>
      </c>
      <c r="N111" s="267">
        <v>0</v>
      </c>
      <c r="O111" s="369">
        <v>0</v>
      </c>
      <c r="Q111" s="379"/>
    </row>
    <row r="112" spans="1:17" x14ac:dyDescent="0.2">
      <c r="A112" s="9" t="s">
        <v>1238</v>
      </c>
      <c r="B112" s="10" t="s">
        <v>197</v>
      </c>
      <c r="C112" s="3" t="s">
        <v>0</v>
      </c>
      <c r="D112" s="10" t="s">
        <v>196</v>
      </c>
      <c r="E112" s="11"/>
      <c r="F112" s="11"/>
      <c r="G112" s="11"/>
      <c r="H112" s="11"/>
      <c r="I112" s="374">
        <v>1271428.07</v>
      </c>
      <c r="J112" s="266"/>
      <c r="K112" s="374">
        <v>1543138.57</v>
      </c>
      <c r="L112" s="266"/>
      <c r="M112" s="374">
        <v>271710.5</v>
      </c>
      <c r="N112" s="267">
        <v>0</v>
      </c>
      <c r="O112" s="369">
        <v>0</v>
      </c>
      <c r="Q112" s="379"/>
    </row>
    <row r="113" spans="1:17" x14ac:dyDescent="0.2">
      <c r="A113" s="28" t="s">
        <v>1239</v>
      </c>
      <c r="B113" s="13" t="s">
        <v>198</v>
      </c>
      <c r="C113" s="3" t="s">
        <v>0</v>
      </c>
      <c r="D113" s="13" t="s">
        <v>199</v>
      </c>
      <c r="E113" s="268"/>
      <c r="F113" s="268"/>
      <c r="G113" s="268"/>
      <c r="H113" s="268"/>
      <c r="I113" s="375">
        <v>1271428.07</v>
      </c>
      <c r="J113" s="270"/>
      <c r="K113" s="375">
        <v>1507130.01</v>
      </c>
      <c r="L113" s="270"/>
      <c r="M113" s="375">
        <v>235701.94</v>
      </c>
      <c r="N113" s="267">
        <v>0</v>
      </c>
      <c r="O113" s="369">
        <v>0</v>
      </c>
      <c r="Q113" s="379"/>
    </row>
    <row r="114" spans="1:17" x14ac:dyDescent="0.2">
      <c r="A114" s="28" t="s">
        <v>1668</v>
      </c>
      <c r="B114" s="13" t="s">
        <v>1669</v>
      </c>
      <c r="C114" s="3" t="s">
        <v>0</v>
      </c>
      <c r="D114" s="13" t="s">
        <v>1670</v>
      </c>
      <c r="E114" s="268"/>
      <c r="F114" s="268"/>
      <c r="G114" s="268"/>
      <c r="H114" s="268"/>
      <c r="I114" s="375">
        <v>0</v>
      </c>
      <c r="J114" s="270"/>
      <c r="K114" s="375">
        <v>19639.8</v>
      </c>
      <c r="L114" s="270"/>
      <c r="M114" s="375">
        <v>19639.8</v>
      </c>
      <c r="N114" s="267" t="e">
        <v>#N/A</v>
      </c>
      <c r="O114" s="369" t="e">
        <v>#N/A</v>
      </c>
      <c r="Q114" s="379"/>
    </row>
    <row r="115" spans="1:17" x14ac:dyDescent="0.2">
      <c r="A115" s="28" t="s">
        <v>1240</v>
      </c>
      <c r="B115" s="13" t="s">
        <v>1241</v>
      </c>
      <c r="C115" s="3" t="s">
        <v>0</v>
      </c>
      <c r="D115" s="13" t="s">
        <v>1242</v>
      </c>
      <c r="E115" s="268"/>
      <c r="F115" s="268"/>
      <c r="G115" s="268"/>
      <c r="H115" s="268"/>
      <c r="I115" s="375">
        <v>0</v>
      </c>
      <c r="J115" s="270"/>
      <c r="K115" s="375">
        <v>16368.76</v>
      </c>
      <c r="L115" s="270"/>
      <c r="M115" s="375">
        <v>16368.76</v>
      </c>
      <c r="N115" s="267" t="e">
        <v>#N/A</v>
      </c>
      <c r="O115" s="369" t="e">
        <v>#N/A</v>
      </c>
      <c r="Q115" s="379"/>
    </row>
    <row r="116" spans="1:17" x14ac:dyDescent="0.2">
      <c r="A116" s="15" t="s">
        <v>0</v>
      </c>
      <c r="B116" s="16" t="s">
        <v>0</v>
      </c>
      <c r="C116" s="3" t="s">
        <v>0</v>
      </c>
      <c r="D116" s="16" t="s">
        <v>0</v>
      </c>
      <c r="E116" s="271"/>
      <c r="F116" s="271"/>
      <c r="G116" s="271"/>
      <c r="H116" s="271"/>
      <c r="I116" s="372"/>
      <c r="J116" s="271"/>
      <c r="K116" s="372"/>
      <c r="L116" s="271"/>
      <c r="M116" s="372"/>
      <c r="N116" s="267"/>
      <c r="Q116" s="379"/>
    </row>
    <row r="117" spans="1:17" x14ac:dyDescent="0.2">
      <c r="A117" s="9" t="s">
        <v>1243</v>
      </c>
      <c r="B117" s="10" t="s">
        <v>204</v>
      </c>
      <c r="C117" s="3" t="s">
        <v>0</v>
      </c>
      <c r="D117" s="10" t="s">
        <v>205</v>
      </c>
      <c r="E117" s="11"/>
      <c r="F117" s="11"/>
      <c r="G117" s="11"/>
      <c r="H117" s="11"/>
      <c r="I117" s="374">
        <v>4801204.88</v>
      </c>
      <c r="J117" s="266"/>
      <c r="K117" s="374">
        <v>912163.89</v>
      </c>
      <c r="L117" s="266"/>
      <c r="M117" s="374">
        <v>-3889040.99</v>
      </c>
      <c r="N117" s="267">
        <v>0</v>
      </c>
      <c r="O117" s="369">
        <v>0</v>
      </c>
      <c r="Q117" s="379"/>
    </row>
    <row r="118" spans="1:17" x14ac:dyDescent="0.2">
      <c r="A118" s="9" t="s">
        <v>1244</v>
      </c>
      <c r="B118" s="10" t="s">
        <v>206</v>
      </c>
      <c r="C118" s="3" t="s">
        <v>0</v>
      </c>
      <c r="D118" s="10" t="s">
        <v>205</v>
      </c>
      <c r="E118" s="11"/>
      <c r="F118" s="11"/>
      <c r="G118" s="11"/>
      <c r="H118" s="11"/>
      <c r="I118" s="374">
        <v>4801204.88</v>
      </c>
      <c r="J118" s="266"/>
      <c r="K118" s="374">
        <v>912163.89</v>
      </c>
      <c r="L118" s="266"/>
      <c r="M118" s="374">
        <v>-3889040.99</v>
      </c>
      <c r="N118" s="267">
        <v>0</v>
      </c>
      <c r="O118" s="369">
        <v>0</v>
      </c>
      <c r="Q118" s="379"/>
    </row>
    <row r="119" spans="1:17" x14ac:dyDescent="0.2">
      <c r="A119" s="28" t="s">
        <v>1245</v>
      </c>
      <c r="B119" s="13" t="s">
        <v>209</v>
      </c>
      <c r="C119" s="3" t="s">
        <v>0</v>
      </c>
      <c r="D119" s="13" t="s">
        <v>210</v>
      </c>
      <c r="E119" s="268"/>
      <c r="F119" s="268"/>
      <c r="G119" s="268"/>
      <c r="H119" s="268"/>
      <c r="I119" s="375">
        <v>363.57</v>
      </c>
      <c r="J119" s="270"/>
      <c r="K119" s="375">
        <v>0</v>
      </c>
      <c r="L119" s="270"/>
      <c r="M119" s="375">
        <v>-363.57</v>
      </c>
      <c r="N119" s="267">
        <v>0</v>
      </c>
      <c r="O119" s="369">
        <v>0</v>
      </c>
      <c r="Q119" s="379"/>
    </row>
    <row r="120" spans="1:17" x14ac:dyDescent="0.2">
      <c r="A120" s="28" t="s">
        <v>1246</v>
      </c>
      <c r="B120" s="13" t="s">
        <v>213</v>
      </c>
      <c r="C120" s="3" t="s">
        <v>0</v>
      </c>
      <c r="D120" s="13" t="s">
        <v>214</v>
      </c>
      <c r="E120" s="268"/>
      <c r="F120" s="268"/>
      <c r="G120" s="268"/>
      <c r="H120" s="268"/>
      <c r="I120" s="375">
        <v>4090998.65</v>
      </c>
      <c r="J120" s="270"/>
      <c r="K120" s="375">
        <v>911807.89</v>
      </c>
      <c r="L120" s="270"/>
      <c r="M120" s="375">
        <v>-3179190.76</v>
      </c>
      <c r="N120" s="267">
        <v>0</v>
      </c>
      <c r="O120" s="369">
        <v>0</v>
      </c>
      <c r="Q120" s="379"/>
    </row>
    <row r="121" spans="1:17" x14ac:dyDescent="0.2">
      <c r="A121" s="28" t="s">
        <v>1247</v>
      </c>
      <c r="B121" s="13" t="s">
        <v>215</v>
      </c>
      <c r="C121" s="3" t="s">
        <v>0</v>
      </c>
      <c r="D121" s="13" t="s">
        <v>216</v>
      </c>
      <c r="E121" s="268"/>
      <c r="F121" s="268"/>
      <c r="G121" s="268"/>
      <c r="H121" s="268"/>
      <c r="I121" s="375">
        <v>0</v>
      </c>
      <c r="J121" s="270"/>
      <c r="K121" s="375">
        <v>356</v>
      </c>
      <c r="L121" s="270"/>
      <c r="M121" s="375">
        <v>356</v>
      </c>
      <c r="N121" s="267">
        <v>0</v>
      </c>
      <c r="O121" s="369">
        <v>0</v>
      </c>
      <c r="Q121" s="379"/>
    </row>
    <row r="122" spans="1:17" x14ac:dyDescent="0.2">
      <c r="A122" s="28" t="s">
        <v>1248</v>
      </c>
      <c r="B122" s="13" t="s">
        <v>217</v>
      </c>
      <c r="C122" s="3" t="s">
        <v>0</v>
      </c>
      <c r="D122" s="13" t="s">
        <v>218</v>
      </c>
      <c r="E122" s="268"/>
      <c r="F122" s="268"/>
      <c r="G122" s="268"/>
      <c r="H122" s="268"/>
      <c r="I122" s="375">
        <v>1112.33</v>
      </c>
      <c r="J122" s="270"/>
      <c r="K122" s="375">
        <v>0</v>
      </c>
      <c r="L122" s="270"/>
      <c r="M122" s="375">
        <v>-1112.33</v>
      </c>
      <c r="N122" s="267" t="e">
        <v>#N/A</v>
      </c>
      <c r="O122" s="369" t="e">
        <v>#N/A</v>
      </c>
      <c r="Q122" s="379"/>
    </row>
    <row r="123" spans="1:17" x14ac:dyDescent="0.2">
      <c r="A123" s="28" t="s">
        <v>1249</v>
      </c>
      <c r="B123" s="13" t="s">
        <v>219</v>
      </c>
      <c r="C123" s="3" t="s">
        <v>0</v>
      </c>
      <c r="D123" s="13" t="s">
        <v>220</v>
      </c>
      <c r="E123" s="268"/>
      <c r="F123" s="268"/>
      <c r="G123" s="268"/>
      <c r="H123" s="268"/>
      <c r="I123" s="375">
        <v>708530.31</v>
      </c>
      <c r="J123" s="270"/>
      <c r="K123" s="375">
        <v>0</v>
      </c>
      <c r="L123" s="270"/>
      <c r="M123" s="375">
        <v>-708530.31</v>
      </c>
      <c r="N123" s="267" t="e">
        <v>#N/A</v>
      </c>
      <c r="O123" s="369" t="e">
        <v>#N/A</v>
      </c>
      <c r="Q123" s="379"/>
    </row>
    <row r="124" spans="1:17" x14ac:dyDescent="0.2">
      <c r="A124" s="28" t="s">
        <v>1250</v>
      </c>
      <c r="B124" s="13" t="s">
        <v>1251</v>
      </c>
      <c r="C124" s="3" t="s">
        <v>0</v>
      </c>
      <c r="D124" s="13" t="s">
        <v>1252</v>
      </c>
      <c r="E124" s="268"/>
      <c r="F124" s="268"/>
      <c r="G124" s="268"/>
      <c r="H124" s="268"/>
      <c r="I124" s="375">
        <v>172.81</v>
      </c>
      <c r="J124" s="270"/>
      <c r="K124" s="375">
        <v>0</v>
      </c>
      <c r="L124" s="270"/>
      <c r="M124" s="375">
        <v>-172.81</v>
      </c>
      <c r="N124" s="267" t="e">
        <v>#N/A</v>
      </c>
      <c r="O124" s="369" t="e">
        <v>#N/A</v>
      </c>
      <c r="Q124" s="379"/>
    </row>
    <row r="125" spans="1:17" x14ac:dyDescent="0.2">
      <c r="A125" s="28" t="s">
        <v>1671</v>
      </c>
      <c r="B125" s="13" t="s">
        <v>1672</v>
      </c>
      <c r="C125" s="3" t="s">
        <v>0</v>
      </c>
      <c r="D125" s="13" t="s">
        <v>1673</v>
      </c>
      <c r="E125" s="268"/>
      <c r="F125" s="268"/>
      <c r="G125" s="268"/>
      <c r="H125" s="268"/>
      <c r="I125" s="375">
        <v>27.21</v>
      </c>
      <c r="J125" s="270"/>
      <c r="K125" s="375">
        <v>0</v>
      </c>
      <c r="L125" s="270"/>
      <c r="M125" s="375">
        <v>-27.21</v>
      </c>
      <c r="N125" s="267" t="e">
        <v>#N/A</v>
      </c>
      <c r="O125" s="369" t="e">
        <v>#N/A</v>
      </c>
      <c r="Q125" s="379"/>
    </row>
    <row r="126" spans="1:17" x14ac:dyDescent="0.2">
      <c r="A126" s="15" t="s">
        <v>0</v>
      </c>
      <c r="B126" s="16" t="s">
        <v>0</v>
      </c>
      <c r="C126" s="3" t="s">
        <v>0</v>
      </c>
      <c r="D126" s="16" t="s">
        <v>0</v>
      </c>
      <c r="E126" s="271"/>
      <c r="F126" s="271"/>
      <c r="G126" s="271"/>
      <c r="H126" s="271"/>
      <c r="I126" s="372"/>
      <c r="J126" s="271"/>
      <c r="K126" s="372"/>
      <c r="L126" s="271"/>
      <c r="M126" s="372"/>
      <c r="N126" s="267"/>
      <c r="Q126" s="379"/>
    </row>
    <row r="127" spans="1:17" x14ac:dyDescent="0.2">
      <c r="A127" s="9" t="s">
        <v>1253</v>
      </c>
      <c r="B127" s="10" t="s">
        <v>221</v>
      </c>
      <c r="C127" s="3" t="s">
        <v>0</v>
      </c>
      <c r="D127" s="10" t="s">
        <v>222</v>
      </c>
      <c r="E127" s="11"/>
      <c r="F127" s="11"/>
      <c r="G127" s="11"/>
      <c r="H127" s="11"/>
      <c r="I127" s="374">
        <v>20250.810000000001</v>
      </c>
      <c r="J127" s="266"/>
      <c r="K127" s="374">
        <v>2704765.52</v>
      </c>
      <c r="L127" s="266"/>
      <c r="M127" s="374">
        <v>2684514.71</v>
      </c>
      <c r="N127" s="267">
        <v>0</v>
      </c>
      <c r="O127" s="369">
        <v>0</v>
      </c>
      <c r="Q127" s="379"/>
    </row>
    <row r="128" spans="1:17" x14ac:dyDescent="0.2">
      <c r="A128" s="9" t="s">
        <v>1254</v>
      </c>
      <c r="B128" s="10" t="s">
        <v>223</v>
      </c>
      <c r="C128" s="3" t="s">
        <v>0</v>
      </c>
      <c r="D128" s="10" t="s">
        <v>224</v>
      </c>
      <c r="E128" s="11"/>
      <c r="F128" s="11"/>
      <c r="G128" s="11"/>
      <c r="H128" s="11"/>
      <c r="I128" s="374">
        <v>109.92</v>
      </c>
      <c r="J128" s="266"/>
      <c r="K128" s="374">
        <v>2704765.52</v>
      </c>
      <c r="L128" s="266"/>
      <c r="M128" s="374">
        <v>2704655.6</v>
      </c>
      <c r="N128" s="267" t="e">
        <v>#N/A</v>
      </c>
      <c r="O128" s="369" t="e">
        <v>#N/A</v>
      </c>
      <c r="Q128" s="379"/>
    </row>
    <row r="129" spans="1:17" x14ac:dyDescent="0.2">
      <c r="A129" s="9" t="s">
        <v>1255</v>
      </c>
      <c r="B129" s="10" t="s">
        <v>225</v>
      </c>
      <c r="C129" s="3" t="s">
        <v>0</v>
      </c>
      <c r="D129" s="10" t="s">
        <v>226</v>
      </c>
      <c r="E129" s="11"/>
      <c r="F129" s="11"/>
      <c r="G129" s="11"/>
      <c r="H129" s="11"/>
      <c r="I129" s="374">
        <v>109.92</v>
      </c>
      <c r="J129" s="266"/>
      <c r="K129" s="374">
        <v>2704765.52</v>
      </c>
      <c r="L129" s="266"/>
      <c r="M129" s="374">
        <v>2704655.6</v>
      </c>
      <c r="N129" s="267" t="e">
        <v>#N/A</v>
      </c>
      <c r="O129" s="369" t="e">
        <v>#N/A</v>
      </c>
      <c r="Q129" s="379"/>
    </row>
    <row r="130" spans="1:17" x14ac:dyDescent="0.2">
      <c r="A130" s="9" t="s">
        <v>1256</v>
      </c>
      <c r="B130" s="10" t="s">
        <v>227</v>
      </c>
      <c r="C130" s="3" t="s">
        <v>0</v>
      </c>
      <c r="D130" s="10" t="s">
        <v>226</v>
      </c>
      <c r="E130" s="11"/>
      <c r="F130" s="11"/>
      <c r="G130" s="11"/>
      <c r="H130" s="11"/>
      <c r="I130" s="374">
        <v>109.92</v>
      </c>
      <c r="J130" s="266"/>
      <c r="K130" s="374">
        <v>0</v>
      </c>
      <c r="L130" s="266"/>
      <c r="M130" s="374">
        <v>-109.92</v>
      </c>
      <c r="N130" s="267" t="e">
        <v>#N/A</v>
      </c>
      <c r="O130" s="369" t="e">
        <v>#N/A</v>
      </c>
      <c r="Q130" s="379"/>
    </row>
    <row r="131" spans="1:17" x14ac:dyDescent="0.2">
      <c r="A131" s="28" t="s">
        <v>1257</v>
      </c>
      <c r="B131" s="13" t="s">
        <v>229</v>
      </c>
      <c r="C131" s="3" t="s">
        <v>0</v>
      </c>
      <c r="D131" s="13" t="s">
        <v>230</v>
      </c>
      <c r="E131" s="268"/>
      <c r="F131" s="268"/>
      <c r="G131" s="268"/>
      <c r="H131" s="268"/>
      <c r="I131" s="375">
        <v>109.92</v>
      </c>
      <c r="J131" s="270"/>
      <c r="K131" s="375">
        <v>0</v>
      </c>
      <c r="L131" s="270"/>
      <c r="M131" s="375">
        <v>-109.92</v>
      </c>
      <c r="N131" s="267" t="e">
        <v>#N/A</v>
      </c>
      <c r="O131" s="369" t="e">
        <v>#N/A</v>
      </c>
      <c r="Q131" s="379"/>
    </row>
    <row r="132" spans="1:17" x14ac:dyDescent="0.2">
      <c r="A132" s="15" t="s">
        <v>0</v>
      </c>
      <c r="B132" s="16" t="s">
        <v>0</v>
      </c>
      <c r="C132" s="3" t="s">
        <v>0</v>
      </c>
      <c r="D132" s="16" t="s">
        <v>0</v>
      </c>
      <c r="E132" s="271"/>
      <c r="F132" s="271"/>
      <c r="G132" s="271"/>
      <c r="H132" s="271"/>
      <c r="I132" s="372"/>
      <c r="J132" s="271"/>
      <c r="K132" s="372"/>
      <c r="L132" s="271"/>
      <c r="M132" s="372"/>
      <c r="N132" s="267" t="e">
        <v>#REF!</v>
      </c>
      <c r="O132" s="369" t="e">
        <v>#REF!</v>
      </c>
      <c r="Q132" s="379"/>
    </row>
    <row r="133" spans="1:17" x14ac:dyDescent="0.2">
      <c r="A133" s="9" t="s">
        <v>1674</v>
      </c>
      <c r="B133" s="10" t="s">
        <v>1675</v>
      </c>
      <c r="C133" s="3" t="s">
        <v>0</v>
      </c>
      <c r="D133" s="10" t="s">
        <v>1653</v>
      </c>
      <c r="E133" s="11"/>
      <c r="F133" s="11"/>
      <c r="G133" s="11"/>
      <c r="H133" s="11"/>
      <c r="I133" s="374">
        <v>0</v>
      </c>
      <c r="J133" s="266"/>
      <c r="K133" s="374">
        <v>2704765.52</v>
      </c>
      <c r="L133" s="266"/>
      <c r="M133" s="374">
        <v>2704765.52</v>
      </c>
      <c r="N133" s="267" t="e">
        <v>#N/A</v>
      </c>
      <c r="O133" s="369" t="e">
        <v>#N/A</v>
      </c>
      <c r="Q133" s="379"/>
    </row>
    <row r="134" spans="1:17" x14ac:dyDescent="0.2">
      <c r="A134" s="28" t="s">
        <v>1676</v>
      </c>
      <c r="B134" s="13" t="s">
        <v>1677</v>
      </c>
      <c r="C134" s="3" t="s">
        <v>0</v>
      </c>
      <c r="D134" s="13" t="s">
        <v>1678</v>
      </c>
      <c r="E134" s="268"/>
      <c r="F134" s="268"/>
      <c r="G134" s="268"/>
      <c r="H134" s="268"/>
      <c r="I134" s="375">
        <v>0</v>
      </c>
      <c r="J134" s="270"/>
      <c r="K134" s="375">
        <v>1317280.57</v>
      </c>
      <c r="L134" s="270"/>
      <c r="M134" s="375">
        <v>1317280.57</v>
      </c>
      <c r="N134" s="267" t="e">
        <v>#N/A</v>
      </c>
      <c r="O134" s="369" t="e">
        <v>#N/A</v>
      </c>
      <c r="Q134" s="379"/>
    </row>
    <row r="135" spans="1:17" x14ac:dyDescent="0.2">
      <c r="A135" s="28" t="s">
        <v>1679</v>
      </c>
      <c r="B135" s="13" t="s">
        <v>1680</v>
      </c>
      <c r="C135" s="3" t="s">
        <v>0</v>
      </c>
      <c r="D135" s="13" t="s">
        <v>1681</v>
      </c>
      <c r="E135" s="268"/>
      <c r="F135" s="268"/>
      <c r="G135" s="268"/>
      <c r="H135" s="268"/>
      <c r="I135" s="375">
        <v>0</v>
      </c>
      <c r="J135" s="270"/>
      <c r="K135" s="375">
        <v>1387484.95</v>
      </c>
      <c r="L135" s="270"/>
      <c r="M135" s="375">
        <v>1387484.95</v>
      </c>
      <c r="N135" s="267" t="e">
        <v>#N/A</v>
      </c>
      <c r="O135" s="369" t="e">
        <v>#N/A</v>
      </c>
      <c r="Q135" s="379"/>
    </row>
    <row r="136" spans="1:17" x14ac:dyDescent="0.2">
      <c r="A136" s="9" t="s">
        <v>0</v>
      </c>
      <c r="B136" s="10" t="s">
        <v>0</v>
      </c>
      <c r="C136" s="3" t="s">
        <v>0</v>
      </c>
      <c r="D136" s="10" t="s">
        <v>0</v>
      </c>
      <c r="E136" s="11"/>
      <c r="F136" s="11"/>
      <c r="G136" s="11"/>
      <c r="H136" s="11"/>
      <c r="I136" s="376"/>
      <c r="J136" s="11"/>
      <c r="K136" s="376"/>
      <c r="L136" s="11"/>
      <c r="M136" s="376"/>
      <c r="N136" s="267"/>
      <c r="Q136" s="379"/>
    </row>
    <row r="137" spans="1:17" x14ac:dyDescent="0.2">
      <c r="A137" s="9" t="s">
        <v>1258</v>
      </c>
      <c r="B137" s="10" t="s">
        <v>231</v>
      </c>
      <c r="C137" s="3" t="s">
        <v>0</v>
      </c>
      <c r="D137" s="10" t="s">
        <v>232</v>
      </c>
      <c r="E137" s="11"/>
      <c r="F137" s="11"/>
      <c r="G137" s="11"/>
      <c r="H137" s="11"/>
      <c r="I137" s="374">
        <v>20140.89</v>
      </c>
      <c r="J137" s="266"/>
      <c r="K137" s="374">
        <v>0</v>
      </c>
      <c r="L137" s="266"/>
      <c r="M137" s="374">
        <v>-20140.89</v>
      </c>
      <c r="N137" s="267">
        <v>0</v>
      </c>
      <c r="O137" s="369">
        <v>0</v>
      </c>
      <c r="Q137" s="379"/>
    </row>
    <row r="138" spans="1:17" x14ac:dyDescent="0.2">
      <c r="A138" s="9" t="s">
        <v>1259</v>
      </c>
      <c r="B138" s="10" t="s">
        <v>233</v>
      </c>
      <c r="C138" s="3" t="s">
        <v>0</v>
      </c>
      <c r="D138" s="10" t="s">
        <v>234</v>
      </c>
      <c r="E138" s="11"/>
      <c r="F138" s="11"/>
      <c r="G138" s="11"/>
      <c r="H138" s="11"/>
      <c r="I138" s="374">
        <v>20140.89</v>
      </c>
      <c r="J138" s="266"/>
      <c r="K138" s="374">
        <v>0</v>
      </c>
      <c r="L138" s="266"/>
      <c r="M138" s="374">
        <v>-20140.89</v>
      </c>
      <c r="N138" s="267">
        <v>0</v>
      </c>
      <c r="O138" s="369">
        <v>0</v>
      </c>
      <c r="Q138" s="379"/>
    </row>
    <row r="139" spans="1:17" x14ac:dyDescent="0.2">
      <c r="A139" s="9" t="s">
        <v>1260</v>
      </c>
      <c r="B139" s="10" t="s">
        <v>235</v>
      </c>
      <c r="C139" s="3" t="s">
        <v>0</v>
      </c>
      <c r="D139" s="10" t="s">
        <v>234</v>
      </c>
      <c r="E139" s="11"/>
      <c r="F139" s="11"/>
      <c r="G139" s="11"/>
      <c r="H139" s="11"/>
      <c r="I139" s="374">
        <v>20140.89</v>
      </c>
      <c r="J139" s="266"/>
      <c r="K139" s="374">
        <v>0</v>
      </c>
      <c r="L139" s="266"/>
      <c r="M139" s="374">
        <v>-20140.89</v>
      </c>
      <c r="N139" s="267">
        <v>0</v>
      </c>
      <c r="O139" s="369">
        <v>0</v>
      </c>
      <c r="Q139" s="379"/>
    </row>
    <row r="140" spans="1:17" x14ac:dyDescent="0.2">
      <c r="A140" s="28" t="s">
        <v>1261</v>
      </c>
      <c r="B140" s="13" t="s">
        <v>236</v>
      </c>
      <c r="C140" s="3" t="s">
        <v>0</v>
      </c>
      <c r="D140" s="13" t="s">
        <v>237</v>
      </c>
      <c r="E140" s="268"/>
      <c r="F140" s="268"/>
      <c r="G140" s="268"/>
      <c r="H140" s="268"/>
      <c r="I140" s="375">
        <v>20140.89</v>
      </c>
      <c r="J140" s="270"/>
      <c r="K140" s="375">
        <v>0</v>
      </c>
      <c r="L140" s="270"/>
      <c r="M140" s="375">
        <v>-20140.89</v>
      </c>
      <c r="N140" s="267">
        <v>0</v>
      </c>
      <c r="O140" s="369">
        <v>0</v>
      </c>
      <c r="Q140" s="379"/>
    </row>
    <row r="141" spans="1:17" x14ac:dyDescent="0.2">
      <c r="A141" s="15" t="s">
        <v>0</v>
      </c>
      <c r="B141" s="16" t="s">
        <v>0</v>
      </c>
      <c r="C141" s="3" t="s">
        <v>0</v>
      </c>
      <c r="D141" s="16" t="s">
        <v>0</v>
      </c>
      <c r="E141" s="271"/>
      <c r="F141" s="271"/>
      <c r="G141" s="271"/>
      <c r="H141" s="271"/>
      <c r="I141" s="372"/>
      <c r="J141" s="271"/>
      <c r="K141" s="372"/>
      <c r="L141" s="271"/>
      <c r="M141" s="372"/>
      <c r="N141" s="267"/>
      <c r="Q141" s="379"/>
    </row>
    <row r="142" spans="1:17" x14ac:dyDescent="0.2">
      <c r="A142" s="9" t="s">
        <v>1262</v>
      </c>
      <c r="B142" s="10" t="s">
        <v>1263</v>
      </c>
      <c r="C142" s="10" t="s">
        <v>238</v>
      </c>
      <c r="D142" s="11"/>
      <c r="E142" s="11"/>
      <c r="F142" s="11"/>
      <c r="G142" s="11"/>
      <c r="H142" s="11"/>
      <c r="I142" s="374">
        <v>2658730.8199999998</v>
      </c>
      <c r="J142" s="266"/>
      <c r="K142" s="374">
        <v>237662.6</v>
      </c>
      <c r="L142" s="266"/>
      <c r="M142" s="374">
        <v>2421068.2200000002</v>
      </c>
      <c r="N142" s="267">
        <v>0</v>
      </c>
      <c r="O142" s="369">
        <v>0</v>
      </c>
      <c r="Q142" s="379"/>
    </row>
    <row r="143" spans="1:17" x14ac:dyDescent="0.2">
      <c r="A143" s="9" t="s">
        <v>1264</v>
      </c>
      <c r="B143" s="10" t="s">
        <v>239</v>
      </c>
      <c r="C143" s="3" t="s">
        <v>0</v>
      </c>
      <c r="D143" s="10" t="s">
        <v>240</v>
      </c>
      <c r="E143" s="11"/>
      <c r="F143" s="11"/>
      <c r="G143" s="11"/>
      <c r="H143" s="11"/>
      <c r="I143" s="374">
        <v>877278.37</v>
      </c>
      <c r="J143" s="266"/>
      <c r="K143" s="374">
        <v>42494.73</v>
      </c>
      <c r="L143" s="266"/>
      <c r="M143" s="374">
        <v>834783.64</v>
      </c>
      <c r="N143" s="267">
        <v>0</v>
      </c>
      <c r="O143" s="369">
        <v>0</v>
      </c>
      <c r="Q143" s="379"/>
    </row>
    <row r="144" spans="1:17" x14ac:dyDescent="0.2">
      <c r="A144" s="9" t="s">
        <v>1265</v>
      </c>
      <c r="B144" s="10" t="s">
        <v>241</v>
      </c>
      <c r="C144" s="3" t="s">
        <v>0</v>
      </c>
      <c r="D144" s="10" t="s">
        <v>242</v>
      </c>
      <c r="E144" s="11"/>
      <c r="F144" s="11"/>
      <c r="G144" s="11"/>
      <c r="H144" s="11"/>
      <c r="I144" s="374">
        <v>755909.78</v>
      </c>
      <c r="J144" s="266"/>
      <c r="K144" s="374">
        <v>42494.73</v>
      </c>
      <c r="L144" s="266"/>
      <c r="M144" s="374">
        <v>713415.05</v>
      </c>
      <c r="N144" s="267">
        <v>0</v>
      </c>
      <c r="O144" s="369">
        <v>0</v>
      </c>
      <c r="Q144" s="379"/>
    </row>
    <row r="145" spans="1:17" x14ac:dyDescent="0.2">
      <c r="A145" s="9" t="s">
        <v>1266</v>
      </c>
      <c r="B145" s="10" t="s">
        <v>243</v>
      </c>
      <c r="C145" s="3" t="s">
        <v>0</v>
      </c>
      <c r="D145" s="10" t="s">
        <v>244</v>
      </c>
      <c r="E145" s="11"/>
      <c r="F145" s="11"/>
      <c r="G145" s="11"/>
      <c r="H145" s="11"/>
      <c r="I145" s="374">
        <v>21841.06</v>
      </c>
      <c r="J145" s="266"/>
      <c r="K145" s="374">
        <v>2426.9299999999998</v>
      </c>
      <c r="L145" s="266"/>
      <c r="M145" s="374">
        <v>19414.13</v>
      </c>
      <c r="N145" s="267">
        <v>0</v>
      </c>
      <c r="O145" s="369">
        <v>0</v>
      </c>
      <c r="Q145" s="379"/>
    </row>
    <row r="146" spans="1:17" x14ac:dyDescent="0.2">
      <c r="A146" s="9" t="s">
        <v>1267</v>
      </c>
      <c r="B146" s="10" t="s">
        <v>245</v>
      </c>
      <c r="C146" s="3" t="s">
        <v>0</v>
      </c>
      <c r="D146" s="10" t="s">
        <v>246</v>
      </c>
      <c r="E146" s="11"/>
      <c r="F146" s="11"/>
      <c r="G146" s="11"/>
      <c r="H146" s="11"/>
      <c r="I146" s="374">
        <v>21841.06</v>
      </c>
      <c r="J146" s="266"/>
      <c r="K146" s="374">
        <v>2426.9299999999998</v>
      </c>
      <c r="L146" s="266"/>
      <c r="M146" s="374">
        <v>19414.13</v>
      </c>
      <c r="N146" s="267" t="s">
        <v>247</v>
      </c>
      <c r="O146" s="369" t="s">
        <v>247</v>
      </c>
      <c r="Q146" s="379"/>
    </row>
    <row r="147" spans="1:17" x14ac:dyDescent="0.2">
      <c r="A147" s="28" t="s">
        <v>1268</v>
      </c>
      <c r="B147" s="13" t="s">
        <v>248</v>
      </c>
      <c r="C147" s="3" t="s">
        <v>0</v>
      </c>
      <c r="D147" s="13" t="s">
        <v>249</v>
      </c>
      <c r="E147" s="268"/>
      <c r="F147" s="268"/>
      <c r="G147" s="268"/>
      <c r="H147" s="268"/>
      <c r="I147" s="375">
        <v>10210.23</v>
      </c>
      <c r="J147" s="270"/>
      <c r="K147" s="375">
        <v>0.22</v>
      </c>
      <c r="L147" s="270"/>
      <c r="M147" s="375">
        <v>10210.01</v>
      </c>
      <c r="N147" s="267">
        <v>0</v>
      </c>
      <c r="O147" s="369">
        <v>0</v>
      </c>
      <c r="Q147" s="379"/>
    </row>
    <row r="148" spans="1:17" x14ac:dyDescent="0.2">
      <c r="A148" s="28" t="s">
        <v>1269</v>
      </c>
      <c r="B148" s="13" t="s">
        <v>252</v>
      </c>
      <c r="C148" s="3" t="s">
        <v>0</v>
      </c>
      <c r="D148" s="13" t="s">
        <v>253</v>
      </c>
      <c r="E148" s="268"/>
      <c r="F148" s="268"/>
      <c r="G148" s="268"/>
      <c r="H148" s="268"/>
      <c r="I148" s="375">
        <v>2603.6</v>
      </c>
      <c r="J148" s="270"/>
      <c r="K148" s="375">
        <v>0</v>
      </c>
      <c r="L148" s="270"/>
      <c r="M148" s="375">
        <v>2603.6</v>
      </c>
      <c r="N148" s="267">
        <v>0</v>
      </c>
      <c r="O148" s="369">
        <v>0</v>
      </c>
      <c r="Q148" s="379"/>
    </row>
    <row r="149" spans="1:17" x14ac:dyDescent="0.2">
      <c r="A149" s="28" t="s">
        <v>1271</v>
      </c>
      <c r="B149" s="13" t="s">
        <v>256</v>
      </c>
      <c r="C149" s="3" t="s">
        <v>0</v>
      </c>
      <c r="D149" s="13" t="s">
        <v>257</v>
      </c>
      <c r="E149" s="268"/>
      <c r="F149" s="268"/>
      <c r="G149" s="268"/>
      <c r="H149" s="268"/>
      <c r="I149" s="375">
        <v>102.11</v>
      </c>
      <c r="J149" s="270"/>
      <c r="K149" s="375">
        <v>0</v>
      </c>
      <c r="L149" s="270"/>
      <c r="M149" s="375">
        <v>102.11</v>
      </c>
      <c r="N149" s="267">
        <v>0</v>
      </c>
      <c r="O149" s="369">
        <v>0</v>
      </c>
      <c r="Q149" s="379"/>
    </row>
    <row r="150" spans="1:17" x14ac:dyDescent="0.2">
      <c r="A150" s="28" t="s">
        <v>1272</v>
      </c>
      <c r="B150" s="13" t="s">
        <v>258</v>
      </c>
      <c r="C150" s="3" t="s">
        <v>0</v>
      </c>
      <c r="D150" s="13" t="s">
        <v>259</v>
      </c>
      <c r="E150" s="268"/>
      <c r="F150" s="268"/>
      <c r="G150" s="268"/>
      <c r="H150" s="268"/>
      <c r="I150" s="375">
        <v>914.31</v>
      </c>
      <c r="J150" s="270"/>
      <c r="K150" s="375">
        <v>78.31</v>
      </c>
      <c r="L150" s="270"/>
      <c r="M150" s="375">
        <v>836</v>
      </c>
      <c r="N150" s="267">
        <v>0</v>
      </c>
      <c r="O150" s="369">
        <v>0</v>
      </c>
      <c r="Q150" s="379"/>
    </row>
    <row r="151" spans="1:17" x14ac:dyDescent="0.2">
      <c r="A151" s="28" t="s">
        <v>1273</v>
      </c>
      <c r="B151" s="13" t="s">
        <v>260</v>
      </c>
      <c r="C151" s="3" t="s">
        <v>0</v>
      </c>
      <c r="D151" s="13" t="s">
        <v>154</v>
      </c>
      <c r="E151" s="268"/>
      <c r="F151" s="268"/>
      <c r="G151" s="268"/>
      <c r="H151" s="268"/>
      <c r="I151" s="375">
        <v>2552.56</v>
      </c>
      <c r="J151" s="270"/>
      <c r="K151" s="375">
        <v>0.01</v>
      </c>
      <c r="L151" s="270"/>
      <c r="M151" s="375">
        <v>2552.5500000000002</v>
      </c>
      <c r="N151" s="267">
        <v>0</v>
      </c>
      <c r="O151" s="369">
        <v>0</v>
      </c>
      <c r="Q151" s="379"/>
    </row>
    <row r="152" spans="1:17" x14ac:dyDescent="0.2">
      <c r="A152" s="28" t="s">
        <v>1274</v>
      </c>
      <c r="B152" s="13" t="s">
        <v>261</v>
      </c>
      <c r="C152" s="3" t="s">
        <v>0</v>
      </c>
      <c r="D152" s="13" t="s">
        <v>262</v>
      </c>
      <c r="E152" s="268"/>
      <c r="F152" s="268"/>
      <c r="G152" s="268"/>
      <c r="H152" s="268"/>
      <c r="I152" s="375">
        <v>3403.42</v>
      </c>
      <c r="J152" s="270"/>
      <c r="K152" s="375">
        <v>0</v>
      </c>
      <c r="L152" s="270"/>
      <c r="M152" s="375">
        <v>3403.42</v>
      </c>
      <c r="N152" s="267" t="e">
        <v>#N/A</v>
      </c>
      <c r="O152" s="369" t="e">
        <v>#N/A</v>
      </c>
      <c r="Q152" s="379"/>
    </row>
    <row r="153" spans="1:17" x14ac:dyDescent="0.2">
      <c r="A153" s="28" t="s">
        <v>1275</v>
      </c>
      <c r="B153" s="13" t="s">
        <v>263</v>
      </c>
      <c r="C153" s="3" t="s">
        <v>0</v>
      </c>
      <c r="D153" s="13" t="s">
        <v>264</v>
      </c>
      <c r="E153" s="268"/>
      <c r="F153" s="268"/>
      <c r="G153" s="268"/>
      <c r="H153" s="268"/>
      <c r="I153" s="375">
        <v>204.2</v>
      </c>
      <c r="J153" s="270"/>
      <c r="K153" s="375">
        <v>0</v>
      </c>
      <c r="L153" s="270"/>
      <c r="M153" s="375">
        <v>204.2</v>
      </c>
      <c r="N153" s="267">
        <v>0</v>
      </c>
      <c r="O153" s="369">
        <v>0</v>
      </c>
      <c r="Q153" s="379"/>
    </row>
    <row r="154" spans="1:17" x14ac:dyDescent="0.2">
      <c r="A154" s="28" t="s">
        <v>1276</v>
      </c>
      <c r="B154" s="13" t="s">
        <v>265</v>
      </c>
      <c r="C154" s="3" t="s">
        <v>0</v>
      </c>
      <c r="D154" s="13" t="s">
        <v>266</v>
      </c>
      <c r="E154" s="268"/>
      <c r="F154" s="268"/>
      <c r="G154" s="268"/>
      <c r="H154" s="268"/>
      <c r="I154" s="375">
        <v>272.27999999999997</v>
      </c>
      <c r="J154" s="270"/>
      <c r="K154" s="375">
        <v>544.54999999999995</v>
      </c>
      <c r="L154" s="270"/>
      <c r="M154" s="375">
        <v>-272.27</v>
      </c>
      <c r="N154" s="267" t="e">
        <v>#N/A</v>
      </c>
      <c r="O154" s="369" t="e">
        <v>#N/A</v>
      </c>
      <c r="Q154" s="379"/>
    </row>
    <row r="155" spans="1:17" x14ac:dyDescent="0.2">
      <c r="A155" s="28" t="s">
        <v>1277</v>
      </c>
      <c r="B155" s="13" t="s">
        <v>267</v>
      </c>
      <c r="C155" s="3" t="s">
        <v>0</v>
      </c>
      <c r="D155" s="13" t="s">
        <v>268</v>
      </c>
      <c r="E155" s="268"/>
      <c r="F155" s="268"/>
      <c r="G155" s="268"/>
      <c r="H155" s="268"/>
      <c r="I155" s="375">
        <v>25.53</v>
      </c>
      <c r="J155" s="270"/>
      <c r="K155" s="375">
        <v>0.01</v>
      </c>
      <c r="L155" s="270"/>
      <c r="M155" s="375">
        <v>25.52</v>
      </c>
      <c r="N155" s="267">
        <v>0</v>
      </c>
      <c r="O155" s="369">
        <v>0</v>
      </c>
      <c r="Q155" s="379"/>
    </row>
    <row r="156" spans="1:17" x14ac:dyDescent="0.2">
      <c r="A156" s="28" t="s">
        <v>1278</v>
      </c>
      <c r="B156" s="13" t="s">
        <v>269</v>
      </c>
      <c r="C156" s="3" t="s">
        <v>0</v>
      </c>
      <c r="D156" s="13" t="s">
        <v>270</v>
      </c>
      <c r="E156" s="268"/>
      <c r="F156" s="268"/>
      <c r="G156" s="268"/>
      <c r="H156" s="268"/>
      <c r="I156" s="375">
        <v>34.04</v>
      </c>
      <c r="J156" s="270"/>
      <c r="K156" s="375">
        <v>68.069999999999993</v>
      </c>
      <c r="L156" s="270"/>
      <c r="M156" s="375">
        <v>-34.03</v>
      </c>
      <c r="N156" s="267" t="e">
        <v>#N/A</v>
      </c>
      <c r="O156" s="369" t="e">
        <v>#N/A</v>
      </c>
      <c r="Q156" s="379"/>
    </row>
    <row r="157" spans="1:17" x14ac:dyDescent="0.2">
      <c r="A157" s="28" t="s">
        <v>1279</v>
      </c>
      <c r="B157" s="13" t="s">
        <v>271</v>
      </c>
      <c r="C157" s="3" t="s">
        <v>0</v>
      </c>
      <c r="D157" s="13" t="s">
        <v>272</v>
      </c>
      <c r="E157" s="268"/>
      <c r="F157" s="268"/>
      <c r="G157" s="268"/>
      <c r="H157" s="268"/>
      <c r="I157" s="375">
        <v>650.91</v>
      </c>
      <c r="J157" s="270"/>
      <c r="K157" s="375">
        <v>0.01</v>
      </c>
      <c r="L157" s="270"/>
      <c r="M157" s="375">
        <v>650.9</v>
      </c>
      <c r="N157" s="267">
        <v>0</v>
      </c>
      <c r="O157" s="369">
        <v>0</v>
      </c>
      <c r="Q157" s="379"/>
    </row>
    <row r="158" spans="1:17" x14ac:dyDescent="0.2">
      <c r="A158" s="28" t="s">
        <v>1280</v>
      </c>
      <c r="B158" s="13" t="s">
        <v>273</v>
      </c>
      <c r="C158" s="3" t="s">
        <v>0</v>
      </c>
      <c r="D158" s="13" t="s">
        <v>274</v>
      </c>
      <c r="E158" s="268"/>
      <c r="F158" s="268"/>
      <c r="G158" s="268"/>
      <c r="H158" s="268"/>
      <c r="I158" s="375">
        <v>867.87</v>
      </c>
      <c r="J158" s="270"/>
      <c r="K158" s="375">
        <v>1735.75</v>
      </c>
      <c r="L158" s="270"/>
      <c r="M158" s="375">
        <v>-867.88</v>
      </c>
      <c r="N158" s="267" t="e">
        <v>#N/A</v>
      </c>
      <c r="O158" s="369" t="e">
        <v>#N/A</v>
      </c>
      <c r="Q158" s="379"/>
    </row>
    <row r="159" spans="1:17" x14ac:dyDescent="0.2">
      <c r="A159" s="15" t="s">
        <v>0</v>
      </c>
      <c r="B159" s="16" t="s">
        <v>0</v>
      </c>
      <c r="C159" s="3" t="s">
        <v>0</v>
      </c>
      <c r="D159" s="16" t="s">
        <v>0</v>
      </c>
      <c r="E159" s="271"/>
      <c r="F159" s="271"/>
      <c r="G159" s="271"/>
      <c r="H159" s="271"/>
      <c r="I159" s="372"/>
      <c r="J159" s="271"/>
      <c r="K159" s="372"/>
      <c r="L159" s="271"/>
      <c r="M159" s="372"/>
      <c r="N159" s="267"/>
      <c r="Q159" s="379"/>
    </row>
    <row r="160" spans="1:17" x14ac:dyDescent="0.2">
      <c r="A160" s="9" t="s">
        <v>1281</v>
      </c>
      <c r="B160" s="10" t="s">
        <v>275</v>
      </c>
      <c r="C160" s="3" t="s">
        <v>0</v>
      </c>
      <c r="D160" s="10" t="s">
        <v>276</v>
      </c>
      <c r="E160" s="11"/>
      <c r="F160" s="11"/>
      <c r="G160" s="11"/>
      <c r="H160" s="11"/>
      <c r="I160" s="374">
        <v>732418.88</v>
      </c>
      <c r="J160" s="266"/>
      <c r="K160" s="374">
        <v>40067.800000000003</v>
      </c>
      <c r="L160" s="266"/>
      <c r="M160" s="374">
        <v>692351.08</v>
      </c>
      <c r="N160" s="267">
        <v>0</v>
      </c>
      <c r="O160" s="369">
        <v>0</v>
      </c>
      <c r="Q160" s="379"/>
    </row>
    <row r="161" spans="1:17" x14ac:dyDescent="0.2">
      <c r="A161" s="9" t="s">
        <v>1282</v>
      </c>
      <c r="B161" s="10" t="s">
        <v>277</v>
      </c>
      <c r="C161" s="3" t="s">
        <v>0</v>
      </c>
      <c r="D161" s="10" t="s">
        <v>246</v>
      </c>
      <c r="E161" s="11"/>
      <c r="F161" s="11"/>
      <c r="G161" s="11"/>
      <c r="H161" s="11"/>
      <c r="I161" s="374">
        <v>189776.05</v>
      </c>
      <c r="J161" s="266"/>
      <c r="K161" s="374">
        <v>11834.74</v>
      </c>
      <c r="L161" s="266"/>
      <c r="M161" s="374">
        <v>177941.31</v>
      </c>
      <c r="N161" s="267" t="s">
        <v>278</v>
      </c>
      <c r="O161" s="369" t="s">
        <v>278</v>
      </c>
      <c r="Q161" s="379"/>
    </row>
    <row r="162" spans="1:17" x14ac:dyDescent="0.2">
      <c r="A162" s="28" t="s">
        <v>1283</v>
      </c>
      <c r="B162" s="13" t="s">
        <v>279</v>
      </c>
      <c r="C162" s="3" t="s">
        <v>0</v>
      </c>
      <c r="D162" s="13" t="s">
        <v>280</v>
      </c>
      <c r="E162" s="268"/>
      <c r="F162" s="268"/>
      <c r="G162" s="268"/>
      <c r="H162" s="268"/>
      <c r="I162" s="375">
        <v>96594.19</v>
      </c>
      <c r="J162" s="270"/>
      <c r="K162" s="375">
        <v>10.66</v>
      </c>
      <c r="L162" s="270"/>
      <c r="M162" s="375">
        <v>96583.53</v>
      </c>
      <c r="N162" s="267">
        <v>0</v>
      </c>
      <c r="O162" s="369">
        <v>0</v>
      </c>
      <c r="Q162" s="379"/>
    </row>
    <row r="163" spans="1:17" x14ac:dyDescent="0.2">
      <c r="A163" s="28" t="s">
        <v>1682</v>
      </c>
      <c r="B163" s="13" t="s">
        <v>1683</v>
      </c>
      <c r="C163" s="3" t="s">
        <v>0</v>
      </c>
      <c r="D163" s="13" t="s">
        <v>306</v>
      </c>
      <c r="E163" s="268"/>
      <c r="F163" s="268"/>
      <c r="G163" s="268"/>
      <c r="H163" s="268"/>
      <c r="I163" s="375">
        <v>0</v>
      </c>
      <c r="J163" s="270"/>
      <c r="K163" s="375">
        <v>834.87</v>
      </c>
      <c r="L163" s="270"/>
      <c r="M163" s="375">
        <v>-834.87</v>
      </c>
      <c r="N163" s="267" t="e">
        <v>#N/A</v>
      </c>
      <c r="O163" s="369" t="e">
        <v>#N/A</v>
      </c>
      <c r="Q163" s="379"/>
    </row>
    <row r="164" spans="1:17" x14ac:dyDescent="0.2">
      <c r="A164" s="28" t="s">
        <v>1684</v>
      </c>
      <c r="B164" s="13" t="s">
        <v>281</v>
      </c>
      <c r="C164" s="3" t="s">
        <v>0</v>
      </c>
      <c r="D164" s="13" t="s">
        <v>251</v>
      </c>
      <c r="E164" s="268"/>
      <c r="F164" s="268"/>
      <c r="G164" s="268"/>
      <c r="H164" s="268"/>
      <c r="I164" s="375">
        <v>3.41</v>
      </c>
      <c r="J164" s="270"/>
      <c r="K164" s="375">
        <v>0</v>
      </c>
      <c r="L164" s="270"/>
      <c r="M164" s="375">
        <v>3.41</v>
      </c>
      <c r="N164" s="267" t="e">
        <v>#N/A</v>
      </c>
      <c r="O164" s="369" t="e">
        <v>#N/A</v>
      </c>
      <c r="Q164" s="379"/>
    </row>
    <row r="165" spans="1:17" x14ac:dyDescent="0.2">
      <c r="A165" s="28" t="s">
        <v>1284</v>
      </c>
      <c r="B165" s="13" t="s">
        <v>282</v>
      </c>
      <c r="C165" s="3" t="s">
        <v>0</v>
      </c>
      <c r="D165" s="13" t="s">
        <v>283</v>
      </c>
      <c r="E165" s="268"/>
      <c r="F165" s="268"/>
      <c r="G165" s="268"/>
      <c r="H165" s="268"/>
      <c r="I165" s="375">
        <v>24542.81</v>
      </c>
      <c r="J165" s="270"/>
      <c r="K165" s="375">
        <v>0</v>
      </c>
      <c r="L165" s="270"/>
      <c r="M165" s="375">
        <v>24542.81</v>
      </c>
      <c r="N165" s="267">
        <v>0</v>
      </c>
      <c r="O165" s="369">
        <v>0</v>
      </c>
      <c r="Q165" s="379"/>
    </row>
    <row r="166" spans="1:17" x14ac:dyDescent="0.2">
      <c r="A166" s="28" t="s">
        <v>1285</v>
      </c>
      <c r="B166" s="13" t="s">
        <v>284</v>
      </c>
      <c r="C166" s="3" t="s">
        <v>0</v>
      </c>
      <c r="D166" s="13" t="s">
        <v>285</v>
      </c>
      <c r="E166" s="268"/>
      <c r="F166" s="268"/>
      <c r="G166" s="268"/>
      <c r="H166" s="268"/>
      <c r="I166" s="375">
        <v>8516.4599999999991</v>
      </c>
      <c r="J166" s="270"/>
      <c r="K166" s="375">
        <v>0</v>
      </c>
      <c r="L166" s="270"/>
      <c r="M166" s="375">
        <v>8516.4599999999991</v>
      </c>
      <c r="N166" s="267">
        <v>0</v>
      </c>
      <c r="O166" s="369">
        <v>0</v>
      </c>
      <c r="Q166" s="379"/>
    </row>
    <row r="167" spans="1:17" x14ac:dyDescent="0.2">
      <c r="A167" s="28" t="s">
        <v>1286</v>
      </c>
      <c r="B167" s="13" t="s">
        <v>286</v>
      </c>
      <c r="C167" s="3" t="s">
        <v>0</v>
      </c>
      <c r="D167" s="13" t="s">
        <v>287</v>
      </c>
      <c r="E167" s="268"/>
      <c r="F167" s="268"/>
      <c r="G167" s="268"/>
      <c r="H167" s="268"/>
      <c r="I167" s="375">
        <v>962.46</v>
      </c>
      <c r="J167" s="270"/>
      <c r="K167" s="375">
        <v>0</v>
      </c>
      <c r="L167" s="270"/>
      <c r="M167" s="375">
        <v>962.46</v>
      </c>
      <c r="N167" s="267">
        <v>0</v>
      </c>
      <c r="O167" s="369">
        <v>0</v>
      </c>
      <c r="Q167" s="379"/>
    </row>
    <row r="168" spans="1:17" x14ac:dyDescent="0.2">
      <c r="A168" s="28" t="s">
        <v>1287</v>
      </c>
      <c r="B168" s="13" t="s">
        <v>1288</v>
      </c>
      <c r="C168" s="3" t="s">
        <v>0</v>
      </c>
      <c r="D168" s="13" t="s">
        <v>1289</v>
      </c>
      <c r="E168" s="268"/>
      <c r="F168" s="268"/>
      <c r="G168" s="268"/>
      <c r="H168" s="268"/>
      <c r="I168" s="375">
        <v>9</v>
      </c>
      <c r="J168" s="270"/>
      <c r="K168" s="375">
        <v>0</v>
      </c>
      <c r="L168" s="270"/>
      <c r="M168" s="375">
        <v>9</v>
      </c>
      <c r="N168" s="267" t="e">
        <v>#N/A</v>
      </c>
      <c r="O168" s="369" t="e">
        <v>#N/A</v>
      </c>
      <c r="Q168" s="379"/>
    </row>
    <row r="169" spans="1:17" x14ac:dyDescent="0.2">
      <c r="A169" s="28" t="s">
        <v>1290</v>
      </c>
      <c r="B169" s="13" t="s">
        <v>288</v>
      </c>
      <c r="C169" s="3" t="s">
        <v>0</v>
      </c>
      <c r="D169" s="13" t="s">
        <v>289</v>
      </c>
      <c r="E169" s="268"/>
      <c r="F169" s="268"/>
      <c r="G169" s="268"/>
      <c r="H169" s="268"/>
      <c r="I169" s="375">
        <v>8914.83</v>
      </c>
      <c r="J169" s="270"/>
      <c r="K169" s="375">
        <v>7024.25</v>
      </c>
      <c r="L169" s="270"/>
      <c r="M169" s="375">
        <v>1890.58</v>
      </c>
      <c r="N169" s="267">
        <v>0</v>
      </c>
      <c r="O169" s="369">
        <v>0</v>
      </c>
      <c r="Q169" s="379"/>
    </row>
    <row r="170" spans="1:17" x14ac:dyDescent="0.2">
      <c r="A170" s="28" t="s">
        <v>1291</v>
      </c>
      <c r="B170" s="13" t="s">
        <v>290</v>
      </c>
      <c r="C170" s="3" t="s">
        <v>0</v>
      </c>
      <c r="D170" s="13" t="s">
        <v>259</v>
      </c>
      <c r="E170" s="268"/>
      <c r="F170" s="268"/>
      <c r="G170" s="268"/>
      <c r="H170" s="268"/>
      <c r="I170" s="375">
        <v>18483.95</v>
      </c>
      <c r="J170" s="270"/>
      <c r="K170" s="375">
        <v>1980.95</v>
      </c>
      <c r="L170" s="270"/>
      <c r="M170" s="375">
        <v>16503</v>
      </c>
      <c r="N170" s="267">
        <v>0</v>
      </c>
      <c r="O170" s="369">
        <v>0</v>
      </c>
      <c r="Q170" s="379"/>
    </row>
    <row r="171" spans="1:17" x14ac:dyDescent="0.2">
      <c r="A171" s="28" t="s">
        <v>1292</v>
      </c>
      <c r="B171" s="13" t="s">
        <v>291</v>
      </c>
      <c r="C171" s="3" t="s">
        <v>0</v>
      </c>
      <c r="D171" s="13" t="s">
        <v>292</v>
      </c>
      <c r="E171" s="268"/>
      <c r="F171" s="268"/>
      <c r="G171" s="268"/>
      <c r="H171" s="268"/>
      <c r="I171" s="375">
        <v>4619.92</v>
      </c>
      <c r="J171" s="270"/>
      <c r="K171" s="375">
        <v>1239.3499999999999</v>
      </c>
      <c r="L171" s="270"/>
      <c r="M171" s="375">
        <v>3380.57</v>
      </c>
      <c r="N171" s="267">
        <v>0</v>
      </c>
      <c r="O171" s="369">
        <v>0</v>
      </c>
      <c r="Q171" s="379"/>
    </row>
    <row r="172" spans="1:17" x14ac:dyDescent="0.2">
      <c r="A172" s="28" t="s">
        <v>1685</v>
      </c>
      <c r="B172" s="13" t="s">
        <v>1686</v>
      </c>
      <c r="C172" s="3" t="s">
        <v>0</v>
      </c>
      <c r="D172" s="13" t="s">
        <v>1687</v>
      </c>
      <c r="E172" s="268"/>
      <c r="F172" s="268"/>
      <c r="G172" s="268"/>
      <c r="H172" s="268"/>
      <c r="I172" s="375">
        <v>9</v>
      </c>
      <c r="J172" s="270"/>
      <c r="K172" s="375">
        <v>0</v>
      </c>
      <c r="L172" s="270"/>
      <c r="M172" s="375">
        <v>9</v>
      </c>
      <c r="N172" s="267" t="e">
        <v>#N/A</v>
      </c>
      <c r="O172" s="369" t="e">
        <v>#N/A</v>
      </c>
      <c r="Q172" s="379"/>
    </row>
    <row r="173" spans="1:17" x14ac:dyDescent="0.2">
      <c r="A173" s="28" t="s">
        <v>1293</v>
      </c>
      <c r="B173" s="13" t="s">
        <v>293</v>
      </c>
      <c r="C173" s="3" t="s">
        <v>0</v>
      </c>
      <c r="D173" s="13" t="s">
        <v>154</v>
      </c>
      <c r="E173" s="268"/>
      <c r="F173" s="268"/>
      <c r="G173" s="268"/>
      <c r="H173" s="268"/>
      <c r="I173" s="375">
        <v>8334.66</v>
      </c>
      <c r="J173" s="270"/>
      <c r="K173" s="375">
        <v>3.41</v>
      </c>
      <c r="L173" s="270"/>
      <c r="M173" s="375">
        <v>8331.25</v>
      </c>
      <c r="N173" s="267">
        <v>0</v>
      </c>
      <c r="O173" s="369">
        <v>0</v>
      </c>
      <c r="Q173" s="379"/>
    </row>
    <row r="174" spans="1:17" x14ac:dyDescent="0.2">
      <c r="A174" s="28" t="s">
        <v>1294</v>
      </c>
      <c r="B174" s="13" t="s">
        <v>294</v>
      </c>
      <c r="C174" s="3" t="s">
        <v>0</v>
      </c>
      <c r="D174" s="13" t="s">
        <v>262</v>
      </c>
      <c r="E174" s="268"/>
      <c r="F174" s="268"/>
      <c r="G174" s="268"/>
      <c r="H174" s="268"/>
      <c r="I174" s="375">
        <v>12043.13</v>
      </c>
      <c r="J174" s="270"/>
      <c r="K174" s="375">
        <v>12.46</v>
      </c>
      <c r="L174" s="270"/>
      <c r="M174" s="375">
        <v>12030.67</v>
      </c>
      <c r="N174" s="267">
        <v>0</v>
      </c>
      <c r="O174" s="369">
        <v>0</v>
      </c>
      <c r="Q174" s="379"/>
    </row>
    <row r="175" spans="1:17" x14ac:dyDescent="0.2">
      <c r="A175" s="28" t="s">
        <v>1295</v>
      </c>
      <c r="B175" s="13" t="s">
        <v>295</v>
      </c>
      <c r="C175" s="3" t="s">
        <v>0</v>
      </c>
      <c r="D175" s="13" t="s">
        <v>264</v>
      </c>
      <c r="E175" s="268"/>
      <c r="F175" s="268"/>
      <c r="G175" s="268"/>
      <c r="H175" s="268"/>
      <c r="I175" s="375">
        <v>666.74</v>
      </c>
      <c r="J175" s="270"/>
      <c r="K175" s="375">
        <v>0</v>
      </c>
      <c r="L175" s="270"/>
      <c r="M175" s="375">
        <v>666.74</v>
      </c>
      <c r="N175" s="267">
        <v>0</v>
      </c>
      <c r="O175" s="369">
        <v>0</v>
      </c>
      <c r="Q175" s="379"/>
    </row>
    <row r="176" spans="1:17" x14ac:dyDescent="0.2">
      <c r="A176" s="28" t="s">
        <v>1296</v>
      </c>
      <c r="B176" s="13" t="s">
        <v>296</v>
      </c>
      <c r="C176" s="3" t="s">
        <v>0</v>
      </c>
      <c r="D176" s="13" t="s">
        <v>266</v>
      </c>
      <c r="E176" s="268"/>
      <c r="F176" s="268"/>
      <c r="G176" s="268"/>
      <c r="H176" s="268"/>
      <c r="I176" s="375">
        <v>896.65</v>
      </c>
      <c r="J176" s="270"/>
      <c r="K176" s="375">
        <v>169</v>
      </c>
      <c r="L176" s="270"/>
      <c r="M176" s="375">
        <v>727.65</v>
      </c>
      <c r="N176" s="267">
        <v>0</v>
      </c>
      <c r="O176" s="369">
        <v>0</v>
      </c>
      <c r="Q176" s="379"/>
    </row>
    <row r="177" spans="1:17" x14ac:dyDescent="0.2">
      <c r="A177" s="28" t="s">
        <v>1297</v>
      </c>
      <c r="B177" s="13" t="s">
        <v>297</v>
      </c>
      <c r="C177" s="3" t="s">
        <v>0</v>
      </c>
      <c r="D177" s="13" t="s">
        <v>268</v>
      </c>
      <c r="E177" s="268"/>
      <c r="F177" s="268"/>
      <c r="G177" s="268"/>
      <c r="H177" s="268"/>
      <c r="I177" s="375">
        <v>83.35</v>
      </c>
      <c r="J177" s="270"/>
      <c r="K177" s="375">
        <v>0</v>
      </c>
      <c r="L177" s="270"/>
      <c r="M177" s="375">
        <v>83.35</v>
      </c>
      <c r="N177" s="267">
        <v>0</v>
      </c>
      <c r="O177" s="369">
        <v>0</v>
      </c>
      <c r="Q177" s="379"/>
    </row>
    <row r="178" spans="1:17" x14ac:dyDescent="0.2">
      <c r="A178" s="28" t="s">
        <v>1298</v>
      </c>
      <c r="B178" s="13" t="s">
        <v>298</v>
      </c>
      <c r="C178" s="3" t="s">
        <v>0</v>
      </c>
      <c r="D178" s="13" t="s">
        <v>270</v>
      </c>
      <c r="E178" s="268"/>
      <c r="F178" s="268"/>
      <c r="G178" s="268"/>
      <c r="H178" s="268"/>
      <c r="I178" s="375">
        <v>112.06</v>
      </c>
      <c r="J178" s="270"/>
      <c r="K178" s="375">
        <v>21.12</v>
      </c>
      <c r="L178" s="270"/>
      <c r="M178" s="375">
        <v>90.94</v>
      </c>
      <c r="N178" s="267">
        <v>0</v>
      </c>
      <c r="O178" s="369">
        <v>0</v>
      </c>
      <c r="Q178" s="379"/>
    </row>
    <row r="179" spans="1:17" x14ac:dyDescent="0.2">
      <c r="A179" s="28" t="s">
        <v>1299</v>
      </c>
      <c r="B179" s="13" t="s">
        <v>299</v>
      </c>
      <c r="C179" s="3" t="s">
        <v>0</v>
      </c>
      <c r="D179" s="13" t="s">
        <v>272</v>
      </c>
      <c r="E179" s="268"/>
      <c r="F179" s="268"/>
      <c r="G179" s="268"/>
      <c r="H179" s="268"/>
      <c r="I179" s="375">
        <v>2125.33</v>
      </c>
      <c r="J179" s="270"/>
      <c r="K179" s="375">
        <v>0</v>
      </c>
      <c r="L179" s="270"/>
      <c r="M179" s="375">
        <v>2125.33</v>
      </c>
      <c r="N179" s="267">
        <v>0</v>
      </c>
      <c r="O179" s="369">
        <v>0</v>
      </c>
      <c r="Q179" s="379"/>
    </row>
    <row r="180" spans="1:17" x14ac:dyDescent="0.2">
      <c r="A180" s="28" t="s">
        <v>1300</v>
      </c>
      <c r="B180" s="13" t="s">
        <v>300</v>
      </c>
      <c r="C180" s="3" t="s">
        <v>0</v>
      </c>
      <c r="D180" s="13" t="s">
        <v>274</v>
      </c>
      <c r="E180" s="268"/>
      <c r="F180" s="268"/>
      <c r="G180" s="268"/>
      <c r="H180" s="268"/>
      <c r="I180" s="375">
        <v>2858.1</v>
      </c>
      <c r="J180" s="270"/>
      <c r="K180" s="375">
        <v>538.66999999999996</v>
      </c>
      <c r="L180" s="270"/>
      <c r="M180" s="375">
        <v>2319.4299999999998</v>
      </c>
      <c r="N180" s="267">
        <v>0</v>
      </c>
      <c r="O180" s="369">
        <v>0</v>
      </c>
      <c r="Q180" s="379"/>
    </row>
    <row r="181" spans="1:17" x14ac:dyDescent="0.2">
      <c r="A181" s="15" t="s">
        <v>0</v>
      </c>
      <c r="B181" s="16" t="s">
        <v>0</v>
      </c>
      <c r="C181" s="3" t="s">
        <v>0</v>
      </c>
      <c r="D181" s="16" t="s">
        <v>0</v>
      </c>
      <c r="E181" s="271"/>
      <c r="F181" s="271"/>
      <c r="G181" s="271"/>
      <c r="H181" s="271"/>
      <c r="I181" s="372"/>
      <c r="J181" s="271"/>
      <c r="K181" s="372"/>
      <c r="L181" s="271"/>
      <c r="M181" s="372"/>
      <c r="N181" s="267"/>
      <c r="Q181" s="379"/>
    </row>
    <row r="182" spans="1:17" x14ac:dyDescent="0.2">
      <c r="A182" s="9" t="s">
        <v>1301</v>
      </c>
      <c r="B182" s="10" t="s">
        <v>301</v>
      </c>
      <c r="C182" s="3" t="s">
        <v>0</v>
      </c>
      <c r="D182" s="10" t="s">
        <v>302</v>
      </c>
      <c r="E182" s="11"/>
      <c r="F182" s="11"/>
      <c r="G182" s="11"/>
      <c r="H182" s="11"/>
      <c r="I182" s="374">
        <v>542642.82999999996</v>
      </c>
      <c r="J182" s="266"/>
      <c r="K182" s="374">
        <v>28233.06</v>
      </c>
      <c r="L182" s="266"/>
      <c r="M182" s="374">
        <v>514409.77</v>
      </c>
      <c r="N182" s="267" t="s">
        <v>303</v>
      </c>
      <c r="O182" s="369" t="s">
        <v>303</v>
      </c>
      <c r="Q182" s="379"/>
    </row>
    <row r="183" spans="1:17" x14ac:dyDescent="0.2">
      <c r="A183" s="28" t="s">
        <v>1302</v>
      </c>
      <c r="B183" s="13" t="s">
        <v>304</v>
      </c>
      <c r="C183" s="3" t="s">
        <v>0</v>
      </c>
      <c r="D183" s="13" t="s">
        <v>280</v>
      </c>
      <c r="E183" s="268"/>
      <c r="F183" s="268"/>
      <c r="G183" s="268"/>
      <c r="H183" s="268"/>
      <c r="I183" s="375">
        <v>273878.99</v>
      </c>
      <c r="J183" s="270"/>
      <c r="K183" s="375">
        <v>3264.41</v>
      </c>
      <c r="L183" s="270"/>
      <c r="M183" s="375">
        <v>270614.58</v>
      </c>
      <c r="N183" s="267">
        <v>0</v>
      </c>
      <c r="O183" s="369">
        <v>0</v>
      </c>
      <c r="Q183" s="379"/>
    </row>
    <row r="184" spans="1:17" x14ac:dyDescent="0.2">
      <c r="A184" s="28" t="s">
        <v>1541</v>
      </c>
      <c r="B184" s="13" t="s">
        <v>308</v>
      </c>
      <c r="C184" s="3" t="s">
        <v>0</v>
      </c>
      <c r="D184" s="13" t="s">
        <v>309</v>
      </c>
      <c r="E184" s="268"/>
      <c r="F184" s="268"/>
      <c r="G184" s="268"/>
      <c r="H184" s="268"/>
      <c r="I184" s="375">
        <v>1394.25</v>
      </c>
      <c r="J184" s="270"/>
      <c r="K184" s="375">
        <v>0</v>
      </c>
      <c r="L184" s="270"/>
      <c r="M184" s="375">
        <v>1394.25</v>
      </c>
      <c r="N184" s="267" t="e">
        <v>#N/A</v>
      </c>
      <c r="O184" s="369" t="e">
        <v>#N/A</v>
      </c>
      <c r="Q184" s="379"/>
    </row>
    <row r="185" spans="1:17" x14ac:dyDescent="0.2">
      <c r="A185" s="28" t="s">
        <v>1303</v>
      </c>
      <c r="B185" s="13" t="s">
        <v>1304</v>
      </c>
      <c r="C185" s="3" t="s">
        <v>0</v>
      </c>
      <c r="D185" s="13" t="s">
        <v>1305</v>
      </c>
      <c r="E185" s="268"/>
      <c r="F185" s="268"/>
      <c r="G185" s="268"/>
      <c r="H185" s="268"/>
      <c r="I185" s="375">
        <v>18</v>
      </c>
      <c r="J185" s="270"/>
      <c r="K185" s="375">
        <v>0</v>
      </c>
      <c r="L185" s="270"/>
      <c r="M185" s="375">
        <v>18</v>
      </c>
      <c r="N185" s="267" t="e">
        <v>#N/A</v>
      </c>
      <c r="O185" s="369" t="e">
        <v>#N/A</v>
      </c>
      <c r="Q185" s="379"/>
    </row>
    <row r="186" spans="1:17" x14ac:dyDescent="0.2">
      <c r="A186" s="28" t="s">
        <v>1306</v>
      </c>
      <c r="B186" s="13" t="s">
        <v>310</v>
      </c>
      <c r="C186" s="3" t="s">
        <v>0</v>
      </c>
      <c r="D186" s="13" t="s">
        <v>311</v>
      </c>
      <c r="E186" s="268"/>
      <c r="F186" s="268"/>
      <c r="G186" s="268"/>
      <c r="H186" s="268"/>
      <c r="I186" s="375">
        <v>69362.14</v>
      </c>
      <c r="J186" s="270"/>
      <c r="K186" s="375">
        <v>0.06</v>
      </c>
      <c r="L186" s="270"/>
      <c r="M186" s="375">
        <v>69362.080000000002</v>
      </c>
      <c r="N186" s="267">
        <v>0</v>
      </c>
      <c r="O186" s="369">
        <v>0</v>
      </c>
      <c r="Q186" s="379"/>
    </row>
    <row r="187" spans="1:17" x14ac:dyDescent="0.2">
      <c r="A187" s="28" t="s">
        <v>1307</v>
      </c>
      <c r="B187" s="13" t="s">
        <v>312</v>
      </c>
      <c r="C187" s="3" t="s">
        <v>0</v>
      </c>
      <c r="D187" s="13" t="s">
        <v>313</v>
      </c>
      <c r="E187" s="268"/>
      <c r="F187" s="268"/>
      <c r="G187" s="268"/>
      <c r="H187" s="268"/>
      <c r="I187" s="375">
        <v>22001.06</v>
      </c>
      <c r="J187" s="270"/>
      <c r="K187" s="375">
        <v>0</v>
      </c>
      <c r="L187" s="270"/>
      <c r="M187" s="375">
        <v>22001.06</v>
      </c>
      <c r="N187" s="267">
        <v>0</v>
      </c>
      <c r="O187" s="369">
        <v>0</v>
      </c>
      <c r="Q187" s="379"/>
    </row>
    <row r="188" spans="1:17" x14ac:dyDescent="0.2">
      <c r="A188" s="28" t="s">
        <v>1308</v>
      </c>
      <c r="B188" s="13" t="s">
        <v>314</v>
      </c>
      <c r="C188" s="3" t="s">
        <v>0</v>
      </c>
      <c r="D188" s="13" t="s">
        <v>315</v>
      </c>
      <c r="E188" s="268"/>
      <c r="F188" s="268"/>
      <c r="G188" s="268"/>
      <c r="H188" s="268"/>
      <c r="I188" s="375">
        <v>2757.15</v>
      </c>
      <c r="J188" s="270"/>
      <c r="K188" s="375">
        <v>0</v>
      </c>
      <c r="L188" s="270"/>
      <c r="M188" s="375">
        <v>2757.15</v>
      </c>
      <c r="N188" s="267">
        <v>0</v>
      </c>
      <c r="O188" s="369">
        <v>0</v>
      </c>
      <c r="Q188" s="379"/>
    </row>
    <row r="189" spans="1:17" x14ac:dyDescent="0.2">
      <c r="A189" s="28" t="s">
        <v>1309</v>
      </c>
      <c r="B189" s="13" t="s">
        <v>316</v>
      </c>
      <c r="C189" s="3" t="s">
        <v>0</v>
      </c>
      <c r="D189" s="13" t="s">
        <v>317</v>
      </c>
      <c r="E189" s="268"/>
      <c r="F189" s="268"/>
      <c r="G189" s="268"/>
      <c r="H189" s="268"/>
      <c r="I189" s="375">
        <v>37278.480000000003</v>
      </c>
      <c r="J189" s="270"/>
      <c r="K189" s="375">
        <v>16607.14</v>
      </c>
      <c r="L189" s="270"/>
      <c r="M189" s="375">
        <v>20671.34</v>
      </c>
      <c r="N189" s="267">
        <v>0</v>
      </c>
      <c r="O189" s="369">
        <v>0</v>
      </c>
      <c r="Q189" s="379"/>
    </row>
    <row r="190" spans="1:17" x14ac:dyDescent="0.2">
      <c r="A190" s="28" t="s">
        <v>1310</v>
      </c>
      <c r="B190" s="13" t="s">
        <v>318</v>
      </c>
      <c r="C190" s="3" t="s">
        <v>0</v>
      </c>
      <c r="D190" s="13" t="s">
        <v>259</v>
      </c>
      <c r="E190" s="268"/>
      <c r="F190" s="268"/>
      <c r="G190" s="268"/>
      <c r="H190" s="268"/>
      <c r="I190" s="375">
        <v>50357.74</v>
      </c>
      <c r="J190" s="270"/>
      <c r="K190" s="375">
        <v>4994.74</v>
      </c>
      <c r="L190" s="270"/>
      <c r="M190" s="375">
        <v>45363</v>
      </c>
      <c r="N190" s="267">
        <v>0</v>
      </c>
      <c r="O190" s="369">
        <v>0</v>
      </c>
      <c r="Q190" s="379"/>
    </row>
    <row r="191" spans="1:17" x14ac:dyDescent="0.2">
      <c r="A191" s="28" t="s">
        <v>1311</v>
      </c>
      <c r="B191" s="13" t="s">
        <v>319</v>
      </c>
      <c r="C191" s="3" t="s">
        <v>0</v>
      </c>
      <c r="D191" s="13" t="s">
        <v>292</v>
      </c>
      <c r="E191" s="268"/>
      <c r="F191" s="268"/>
      <c r="G191" s="268"/>
      <c r="H191" s="268"/>
      <c r="I191" s="375">
        <v>8566.8700000000008</v>
      </c>
      <c r="J191" s="270"/>
      <c r="K191" s="375">
        <v>2024.41</v>
      </c>
      <c r="L191" s="270"/>
      <c r="M191" s="375">
        <v>6542.46</v>
      </c>
      <c r="N191" s="267">
        <v>0</v>
      </c>
      <c r="O191" s="369">
        <v>0</v>
      </c>
      <c r="Q191" s="379"/>
    </row>
    <row r="192" spans="1:17" x14ac:dyDescent="0.2">
      <c r="A192" s="28" t="s">
        <v>1315</v>
      </c>
      <c r="B192" s="13" t="s">
        <v>320</v>
      </c>
      <c r="C192" s="3" t="s">
        <v>0</v>
      </c>
      <c r="D192" s="13" t="s">
        <v>154</v>
      </c>
      <c r="E192" s="268"/>
      <c r="F192" s="268"/>
      <c r="G192" s="268"/>
      <c r="H192" s="268"/>
      <c r="I192" s="375">
        <v>23830.03</v>
      </c>
      <c r="J192" s="270"/>
      <c r="K192" s="375">
        <v>0</v>
      </c>
      <c r="L192" s="270"/>
      <c r="M192" s="375">
        <v>23830.03</v>
      </c>
      <c r="N192" s="267">
        <v>0</v>
      </c>
      <c r="O192" s="369">
        <v>0</v>
      </c>
      <c r="Q192" s="379"/>
    </row>
    <row r="193" spans="1:17" x14ac:dyDescent="0.2">
      <c r="A193" s="28" t="s">
        <v>1316</v>
      </c>
      <c r="B193" s="13" t="s">
        <v>321</v>
      </c>
      <c r="C193" s="3" t="s">
        <v>0</v>
      </c>
      <c r="D193" s="13" t="s">
        <v>262</v>
      </c>
      <c r="E193" s="268"/>
      <c r="F193" s="268"/>
      <c r="G193" s="268"/>
      <c r="H193" s="268"/>
      <c r="I193" s="375">
        <v>29968.51</v>
      </c>
      <c r="J193" s="270"/>
      <c r="K193" s="375">
        <v>25.32</v>
      </c>
      <c r="L193" s="270"/>
      <c r="M193" s="375">
        <v>29943.19</v>
      </c>
      <c r="N193" s="267">
        <v>0</v>
      </c>
      <c r="O193" s="369">
        <v>0</v>
      </c>
      <c r="Q193" s="379"/>
    </row>
    <row r="194" spans="1:17" x14ac:dyDescent="0.2">
      <c r="A194" s="28" t="s">
        <v>1317</v>
      </c>
      <c r="B194" s="13" t="s">
        <v>322</v>
      </c>
      <c r="C194" s="3" t="s">
        <v>0</v>
      </c>
      <c r="D194" s="13" t="s">
        <v>264</v>
      </c>
      <c r="E194" s="268"/>
      <c r="F194" s="268"/>
      <c r="G194" s="268"/>
      <c r="H194" s="268"/>
      <c r="I194" s="375">
        <v>1925.88</v>
      </c>
      <c r="J194" s="270"/>
      <c r="K194" s="375">
        <v>0</v>
      </c>
      <c r="L194" s="270"/>
      <c r="M194" s="375">
        <v>1925.88</v>
      </c>
      <c r="N194" s="267">
        <v>0</v>
      </c>
      <c r="O194" s="369">
        <v>0</v>
      </c>
      <c r="Q194" s="379"/>
    </row>
    <row r="195" spans="1:17" x14ac:dyDescent="0.2">
      <c r="A195" s="28" t="s">
        <v>1318</v>
      </c>
      <c r="B195" s="13" t="s">
        <v>323</v>
      </c>
      <c r="C195" s="3" t="s">
        <v>0</v>
      </c>
      <c r="D195" s="13" t="s">
        <v>266</v>
      </c>
      <c r="E195" s="268"/>
      <c r="F195" s="268"/>
      <c r="G195" s="268"/>
      <c r="H195" s="268"/>
      <c r="I195" s="375">
        <v>2397.4499999999998</v>
      </c>
      <c r="J195" s="270"/>
      <c r="K195" s="375">
        <v>305.38</v>
      </c>
      <c r="L195" s="270"/>
      <c r="M195" s="375">
        <v>2092.0700000000002</v>
      </c>
      <c r="N195" s="267">
        <v>0</v>
      </c>
      <c r="O195" s="369">
        <v>0</v>
      </c>
      <c r="Q195" s="379"/>
    </row>
    <row r="196" spans="1:17" x14ac:dyDescent="0.2">
      <c r="A196" s="28" t="s">
        <v>1319</v>
      </c>
      <c r="B196" s="13" t="s">
        <v>324</v>
      </c>
      <c r="C196" s="3" t="s">
        <v>0</v>
      </c>
      <c r="D196" s="13" t="s">
        <v>268</v>
      </c>
      <c r="E196" s="268"/>
      <c r="F196" s="268"/>
      <c r="G196" s="268"/>
      <c r="H196" s="268"/>
      <c r="I196" s="375">
        <v>240.71</v>
      </c>
      <c r="J196" s="270"/>
      <c r="K196" s="375">
        <v>0.02</v>
      </c>
      <c r="L196" s="270"/>
      <c r="M196" s="375">
        <v>240.69</v>
      </c>
      <c r="N196" s="267">
        <v>0</v>
      </c>
      <c r="O196" s="369">
        <v>0</v>
      </c>
      <c r="Q196" s="379"/>
    </row>
    <row r="197" spans="1:17" x14ac:dyDescent="0.2">
      <c r="A197" s="28" t="s">
        <v>1320</v>
      </c>
      <c r="B197" s="13" t="s">
        <v>325</v>
      </c>
      <c r="C197" s="3" t="s">
        <v>0</v>
      </c>
      <c r="D197" s="13" t="s">
        <v>270</v>
      </c>
      <c r="E197" s="268"/>
      <c r="F197" s="268"/>
      <c r="G197" s="268"/>
      <c r="H197" s="268"/>
      <c r="I197" s="375">
        <v>299.69</v>
      </c>
      <c r="J197" s="270"/>
      <c r="K197" s="375">
        <v>38.18</v>
      </c>
      <c r="L197" s="270"/>
      <c r="M197" s="375">
        <v>261.51</v>
      </c>
      <c r="N197" s="267">
        <v>0</v>
      </c>
      <c r="O197" s="369">
        <v>0</v>
      </c>
      <c r="Q197" s="379"/>
    </row>
    <row r="198" spans="1:17" x14ac:dyDescent="0.2">
      <c r="A198" s="28" t="s">
        <v>1321</v>
      </c>
      <c r="B198" s="13" t="s">
        <v>326</v>
      </c>
      <c r="C198" s="3" t="s">
        <v>0</v>
      </c>
      <c r="D198" s="13" t="s">
        <v>272</v>
      </c>
      <c r="E198" s="268"/>
      <c r="F198" s="268"/>
      <c r="G198" s="268"/>
      <c r="H198" s="268"/>
      <c r="I198" s="375">
        <v>6138.81</v>
      </c>
      <c r="J198" s="270"/>
      <c r="K198" s="375">
        <v>0.04</v>
      </c>
      <c r="L198" s="270"/>
      <c r="M198" s="375">
        <v>6138.77</v>
      </c>
      <c r="N198" s="267">
        <v>0</v>
      </c>
      <c r="O198" s="369">
        <v>0</v>
      </c>
      <c r="Q198" s="379"/>
    </row>
    <row r="199" spans="1:17" x14ac:dyDescent="0.2">
      <c r="A199" s="28" t="s">
        <v>1322</v>
      </c>
      <c r="B199" s="13" t="s">
        <v>327</v>
      </c>
      <c r="C199" s="3" t="s">
        <v>0</v>
      </c>
      <c r="D199" s="13" t="s">
        <v>274</v>
      </c>
      <c r="E199" s="268"/>
      <c r="F199" s="268"/>
      <c r="G199" s="268"/>
      <c r="H199" s="268"/>
      <c r="I199" s="375">
        <v>7641.94</v>
      </c>
      <c r="J199" s="270"/>
      <c r="K199" s="375">
        <v>973.36</v>
      </c>
      <c r="L199" s="270"/>
      <c r="M199" s="375">
        <v>6668.58</v>
      </c>
      <c r="N199" s="267">
        <v>0</v>
      </c>
      <c r="O199" s="369">
        <v>0</v>
      </c>
      <c r="Q199" s="379"/>
    </row>
    <row r="200" spans="1:17" x14ac:dyDescent="0.2">
      <c r="A200" s="28" t="s">
        <v>1323</v>
      </c>
      <c r="B200" s="13" t="s">
        <v>328</v>
      </c>
      <c r="C200" s="3" t="s">
        <v>0</v>
      </c>
      <c r="D200" s="13" t="s">
        <v>329</v>
      </c>
      <c r="E200" s="268"/>
      <c r="F200" s="268"/>
      <c r="G200" s="268"/>
      <c r="H200" s="268"/>
      <c r="I200" s="375">
        <v>4585.13</v>
      </c>
      <c r="J200" s="270"/>
      <c r="K200" s="375">
        <v>0</v>
      </c>
      <c r="L200" s="270"/>
      <c r="M200" s="375">
        <v>4585.13</v>
      </c>
      <c r="N200" s="267">
        <v>0</v>
      </c>
      <c r="O200" s="369">
        <v>0</v>
      </c>
      <c r="Q200" s="379"/>
    </row>
    <row r="201" spans="1:17" x14ac:dyDescent="0.2">
      <c r="A201" s="15" t="s">
        <v>0</v>
      </c>
      <c r="B201" s="16" t="s">
        <v>0</v>
      </c>
      <c r="C201" s="3" t="s">
        <v>0</v>
      </c>
      <c r="D201" s="16" t="s">
        <v>0</v>
      </c>
      <c r="E201" s="271"/>
      <c r="F201" s="271"/>
      <c r="G201" s="271"/>
      <c r="H201" s="271"/>
      <c r="I201" s="372"/>
      <c r="J201" s="271"/>
      <c r="K201" s="372"/>
      <c r="L201" s="271"/>
      <c r="M201" s="372"/>
      <c r="N201" s="267"/>
      <c r="Q201" s="379"/>
    </row>
    <row r="202" spans="1:17" x14ac:dyDescent="0.2">
      <c r="A202" s="9" t="s">
        <v>1324</v>
      </c>
      <c r="B202" s="10" t="s">
        <v>332</v>
      </c>
      <c r="C202" s="3" t="s">
        <v>0</v>
      </c>
      <c r="D202" s="10" t="s">
        <v>333</v>
      </c>
      <c r="E202" s="11"/>
      <c r="F202" s="11"/>
      <c r="G202" s="11"/>
      <c r="H202" s="11"/>
      <c r="I202" s="374">
        <v>1649.84</v>
      </c>
      <c r="J202" s="266"/>
      <c r="K202" s="374">
        <v>0</v>
      </c>
      <c r="L202" s="266"/>
      <c r="M202" s="374">
        <v>1649.84</v>
      </c>
      <c r="N202" s="267">
        <v>0</v>
      </c>
      <c r="O202" s="369">
        <v>0</v>
      </c>
      <c r="Q202" s="379"/>
    </row>
    <row r="203" spans="1:17" x14ac:dyDescent="0.2">
      <c r="A203" s="9" t="s">
        <v>1325</v>
      </c>
      <c r="B203" s="10" t="s">
        <v>334</v>
      </c>
      <c r="C203" s="3" t="s">
        <v>0</v>
      </c>
      <c r="D203" s="10" t="s">
        <v>302</v>
      </c>
      <c r="E203" s="11"/>
      <c r="F203" s="11"/>
      <c r="G203" s="11"/>
      <c r="H203" s="11"/>
      <c r="I203" s="374">
        <v>1649.84</v>
      </c>
      <c r="J203" s="266"/>
      <c r="K203" s="374">
        <v>0</v>
      </c>
      <c r="L203" s="266"/>
      <c r="M203" s="374">
        <v>1649.84</v>
      </c>
      <c r="N203" s="267" t="s">
        <v>335</v>
      </c>
      <c r="O203" s="369" t="s">
        <v>335</v>
      </c>
      <c r="Q203" s="379"/>
    </row>
    <row r="204" spans="1:17" x14ac:dyDescent="0.2">
      <c r="A204" s="28" t="s">
        <v>1326</v>
      </c>
      <c r="B204" s="13" t="s">
        <v>336</v>
      </c>
      <c r="C204" s="3" t="s">
        <v>0</v>
      </c>
      <c r="D204" s="13" t="s">
        <v>249</v>
      </c>
      <c r="E204" s="268"/>
      <c r="F204" s="268"/>
      <c r="G204" s="268"/>
      <c r="H204" s="268"/>
      <c r="I204" s="375">
        <v>1000</v>
      </c>
      <c r="J204" s="270"/>
      <c r="K204" s="375">
        <v>0</v>
      </c>
      <c r="L204" s="270"/>
      <c r="M204" s="375">
        <v>1000</v>
      </c>
      <c r="N204" s="267">
        <v>0</v>
      </c>
      <c r="O204" s="369">
        <v>0</v>
      </c>
      <c r="Q204" s="379"/>
    </row>
    <row r="205" spans="1:17" x14ac:dyDescent="0.2">
      <c r="A205" s="28" t="s">
        <v>1327</v>
      </c>
      <c r="B205" s="13" t="s">
        <v>337</v>
      </c>
      <c r="C205" s="3" t="s">
        <v>0</v>
      </c>
      <c r="D205" s="13" t="s">
        <v>259</v>
      </c>
      <c r="E205" s="268"/>
      <c r="F205" s="268"/>
      <c r="G205" s="268"/>
      <c r="H205" s="268"/>
      <c r="I205" s="375">
        <v>418</v>
      </c>
      <c r="J205" s="270"/>
      <c r="K205" s="375">
        <v>0</v>
      </c>
      <c r="L205" s="270"/>
      <c r="M205" s="375">
        <v>418</v>
      </c>
      <c r="N205" s="267">
        <v>0</v>
      </c>
      <c r="O205" s="369">
        <v>0</v>
      </c>
      <c r="Q205" s="379"/>
    </row>
    <row r="206" spans="1:17" x14ac:dyDescent="0.2">
      <c r="A206" s="28" t="s">
        <v>1328</v>
      </c>
      <c r="B206" s="13" t="s">
        <v>338</v>
      </c>
      <c r="C206" s="3" t="s">
        <v>0</v>
      </c>
      <c r="D206" s="13" t="s">
        <v>292</v>
      </c>
      <c r="E206" s="268"/>
      <c r="F206" s="268"/>
      <c r="G206" s="268"/>
      <c r="H206" s="268"/>
      <c r="I206" s="375">
        <v>231.84</v>
      </c>
      <c r="J206" s="270"/>
      <c r="K206" s="375">
        <v>0</v>
      </c>
      <c r="L206" s="270"/>
      <c r="M206" s="375">
        <v>231.84</v>
      </c>
      <c r="N206" s="267" t="e">
        <v>#N/A</v>
      </c>
      <c r="O206" s="369" t="e">
        <v>#N/A</v>
      </c>
      <c r="Q206" s="379"/>
    </row>
    <row r="207" spans="1:17" x14ac:dyDescent="0.2">
      <c r="A207" s="15" t="s">
        <v>0</v>
      </c>
      <c r="B207" s="16" t="s">
        <v>0</v>
      </c>
      <c r="C207" s="3" t="s">
        <v>0</v>
      </c>
      <c r="D207" s="16" t="s">
        <v>0</v>
      </c>
      <c r="E207" s="271"/>
      <c r="F207" s="271"/>
      <c r="G207" s="271"/>
      <c r="H207" s="271"/>
      <c r="I207" s="372"/>
      <c r="J207" s="271"/>
      <c r="K207" s="372"/>
      <c r="L207" s="271"/>
      <c r="M207" s="372"/>
      <c r="N207" s="267"/>
      <c r="Q207" s="379"/>
    </row>
    <row r="208" spans="1:17" x14ac:dyDescent="0.2">
      <c r="A208" s="9" t="s">
        <v>1329</v>
      </c>
      <c r="B208" s="10" t="s">
        <v>339</v>
      </c>
      <c r="C208" s="3" t="s">
        <v>0</v>
      </c>
      <c r="D208" s="10" t="s">
        <v>340</v>
      </c>
      <c r="E208" s="11"/>
      <c r="F208" s="11"/>
      <c r="G208" s="11"/>
      <c r="H208" s="11"/>
      <c r="I208" s="374">
        <v>121368.59</v>
      </c>
      <c r="J208" s="266"/>
      <c r="K208" s="374">
        <v>0</v>
      </c>
      <c r="L208" s="266"/>
      <c r="M208" s="374">
        <v>121368.59</v>
      </c>
      <c r="N208" s="267">
        <v>0</v>
      </c>
      <c r="O208" s="369">
        <v>0</v>
      </c>
      <c r="Q208" s="379"/>
    </row>
    <row r="209" spans="1:17" x14ac:dyDescent="0.2">
      <c r="A209" s="9" t="s">
        <v>1330</v>
      </c>
      <c r="B209" s="10" t="s">
        <v>341</v>
      </c>
      <c r="C209" s="3" t="s">
        <v>0</v>
      </c>
      <c r="D209" s="10" t="s">
        <v>340</v>
      </c>
      <c r="E209" s="11"/>
      <c r="F209" s="11"/>
      <c r="G209" s="11"/>
      <c r="H209" s="11"/>
      <c r="I209" s="374">
        <v>121368.59</v>
      </c>
      <c r="J209" s="266"/>
      <c r="K209" s="374">
        <v>0</v>
      </c>
      <c r="L209" s="266"/>
      <c r="M209" s="374">
        <v>121368.59</v>
      </c>
      <c r="N209" s="267">
        <v>0</v>
      </c>
      <c r="O209" s="369">
        <v>0</v>
      </c>
      <c r="Q209" s="379"/>
    </row>
    <row r="210" spans="1:17" x14ac:dyDescent="0.2">
      <c r="A210" s="9" t="s">
        <v>1331</v>
      </c>
      <c r="B210" s="10" t="s">
        <v>342</v>
      </c>
      <c r="C210" s="3" t="s">
        <v>0</v>
      </c>
      <c r="D210" s="10" t="s">
        <v>340</v>
      </c>
      <c r="E210" s="11"/>
      <c r="F210" s="11"/>
      <c r="G210" s="11"/>
      <c r="H210" s="11"/>
      <c r="I210" s="374">
        <v>121368.59</v>
      </c>
      <c r="J210" s="266"/>
      <c r="K210" s="374">
        <v>0</v>
      </c>
      <c r="L210" s="266"/>
      <c r="M210" s="374">
        <v>121368.59</v>
      </c>
      <c r="N210" s="267">
        <v>0</v>
      </c>
      <c r="O210" s="369">
        <v>0</v>
      </c>
      <c r="Q210" s="379"/>
    </row>
    <row r="211" spans="1:17" x14ac:dyDescent="0.2">
      <c r="A211" s="28" t="s">
        <v>1688</v>
      </c>
      <c r="B211" s="13" t="s">
        <v>369</v>
      </c>
      <c r="C211" s="3" t="s">
        <v>0</v>
      </c>
      <c r="D211" s="13" t="s">
        <v>370</v>
      </c>
      <c r="E211" s="268"/>
      <c r="F211" s="268"/>
      <c r="G211" s="268"/>
      <c r="H211" s="268"/>
      <c r="I211" s="375">
        <v>400</v>
      </c>
      <c r="J211" s="270"/>
      <c r="K211" s="375">
        <v>0</v>
      </c>
      <c r="L211" s="270"/>
      <c r="M211" s="375">
        <v>400</v>
      </c>
      <c r="N211" s="267" t="s">
        <v>371</v>
      </c>
      <c r="O211" s="369" t="s">
        <v>371</v>
      </c>
      <c r="Q211" s="379"/>
    </row>
    <row r="212" spans="1:17" x14ac:dyDescent="0.2">
      <c r="A212" s="28" t="s">
        <v>1332</v>
      </c>
      <c r="B212" s="13" t="s">
        <v>343</v>
      </c>
      <c r="C212" s="3" t="s">
        <v>0</v>
      </c>
      <c r="D212" s="13" t="s">
        <v>344</v>
      </c>
      <c r="E212" s="268"/>
      <c r="F212" s="268"/>
      <c r="G212" s="268"/>
      <c r="H212" s="268"/>
      <c r="I212" s="375">
        <v>6750</v>
      </c>
      <c r="J212" s="270"/>
      <c r="K212" s="375">
        <v>0</v>
      </c>
      <c r="L212" s="270"/>
      <c r="M212" s="375">
        <v>6750</v>
      </c>
      <c r="N212" s="267" t="s">
        <v>345</v>
      </c>
      <c r="O212" s="369" t="s">
        <v>345</v>
      </c>
      <c r="Q212" s="379"/>
    </row>
    <row r="213" spans="1:17" x14ac:dyDescent="0.2">
      <c r="A213" s="28" t="s">
        <v>1689</v>
      </c>
      <c r="B213" s="13" t="s">
        <v>378</v>
      </c>
      <c r="C213" s="3" t="s">
        <v>0</v>
      </c>
      <c r="D213" s="13" t="s">
        <v>379</v>
      </c>
      <c r="E213" s="268"/>
      <c r="F213" s="268"/>
      <c r="G213" s="268"/>
      <c r="H213" s="268"/>
      <c r="I213" s="375">
        <v>6000</v>
      </c>
      <c r="J213" s="270"/>
      <c r="K213" s="375">
        <v>0</v>
      </c>
      <c r="L213" s="270"/>
      <c r="M213" s="375">
        <v>6000</v>
      </c>
      <c r="N213" s="267" t="s">
        <v>380</v>
      </c>
      <c r="O213" s="369" t="s">
        <v>380</v>
      </c>
      <c r="Q213" s="379"/>
    </row>
    <row r="214" spans="1:17" x14ac:dyDescent="0.2">
      <c r="A214" s="28" t="s">
        <v>1333</v>
      </c>
      <c r="B214" s="13" t="s">
        <v>372</v>
      </c>
      <c r="C214" s="3" t="s">
        <v>0</v>
      </c>
      <c r="D214" s="13" t="s">
        <v>373</v>
      </c>
      <c r="E214" s="268"/>
      <c r="F214" s="268"/>
      <c r="G214" s="268"/>
      <c r="H214" s="268"/>
      <c r="I214" s="375">
        <v>21349.67</v>
      </c>
      <c r="J214" s="270"/>
      <c r="K214" s="375">
        <v>0</v>
      </c>
      <c r="L214" s="270"/>
      <c r="M214" s="375">
        <v>21349.67</v>
      </c>
      <c r="N214" s="267" t="s">
        <v>354</v>
      </c>
      <c r="O214" s="369" t="s">
        <v>354</v>
      </c>
      <c r="Q214" s="379"/>
    </row>
    <row r="215" spans="1:17" x14ac:dyDescent="0.2">
      <c r="A215" s="28" t="s">
        <v>1334</v>
      </c>
      <c r="B215" s="13" t="s">
        <v>346</v>
      </c>
      <c r="C215" s="3" t="s">
        <v>0</v>
      </c>
      <c r="D215" s="13" t="s">
        <v>347</v>
      </c>
      <c r="E215" s="268"/>
      <c r="F215" s="268"/>
      <c r="G215" s="268"/>
      <c r="H215" s="268"/>
      <c r="I215" s="375">
        <v>1476.51</v>
      </c>
      <c r="J215" s="270"/>
      <c r="K215" s="375">
        <v>0</v>
      </c>
      <c r="L215" s="270"/>
      <c r="M215" s="375">
        <v>1476.51</v>
      </c>
      <c r="N215" s="267" t="s">
        <v>351</v>
      </c>
      <c r="O215" s="369" t="s">
        <v>351</v>
      </c>
      <c r="Q215" s="379"/>
    </row>
    <row r="216" spans="1:17" x14ac:dyDescent="0.2">
      <c r="A216" s="28" t="s">
        <v>1542</v>
      </c>
      <c r="B216" s="13" t="s">
        <v>349</v>
      </c>
      <c r="C216" s="3" t="s">
        <v>0</v>
      </c>
      <c r="D216" s="13" t="s">
        <v>350</v>
      </c>
      <c r="E216" s="268"/>
      <c r="F216" s="268"/>
      <c r="G216" s="268"/>
      <c r="H216" s="268"/>
      <c r="I216" s="375">
        <v>45848.9</v>
      </c>
      <c r="J216" s="270"/>
      <c r="K216" s="375">
        <v>0</v>
      </c>
      <c r="L216" s="270"/>
      <c r="M216" s="375">
        <v>45848.9</v>
      </c>
      <c r="N216" s="267" t="s">
        <v>351</v>
      </c>
      <c r="O216" s="369" t="s">
        <v>351</v>
      </c>
      <c r="Q216" s="379"/>
    </row>
    <row r="217" spans="1:17" x14ac:dyDescent="0.2">
      <c r="A217" s="28" t="s">
        <v>1335</v>
      </c>
      <c r="B217" s="13" t="s">
        <v>352</v>
      </c>
      <c r="C217" s="3" t="s">
        <v>0</v>
      </c>
      <c r="D217" s="13" t="s">
        <v>353</v>
      </c>
      <c r="E217" s="268"/>
      <c r="F217" s="268"/>
      <c r="G217" s="268"/>
      <c r="H217" s="268"/>
      <c r="I217" s="375">
        <v>27251.25</v>
      </c>
      <c r="J217" s="270"/>
      <c r="K217" s="375">
        <v>0</v>
      </c>
      <c r="L217" s="270"/>
      <c r="M217" s="375">
        <v>27251.25</v>
      </c>
      <c r="N217" s="267" t="s">
        <v>354</v>
      </c>
      <c r="O217" s="369" t="s">
        <v>354</v>
      </c>
      <c r="Q217" s="379"/>
    </row>
    <row r="218" spans="1:17" x14ac:dyDescent="0.2">
      <c r="A218" s="28" t="s">
        <v>1336</v>
      </c>
      <c r="B218" s="13" t="s">
        <v>357</v>
      </c>
      <c r="C218" s="3" t="s">
        <v>0</v>
      </c>
      <c r="D218" s="13" t="s">
        <v>358</v>
      </c>
      <c r="E218" s="268"/>
      <c r="F218" s="268"/>
      <c r="G218" s="268"/>
      <c r="H218" s="268"/>
      <c r="I218" s="375">
        <v>2601</v>
      </c>
      <c r="J218" s="270"/>
      <c r="K218" s="375">
        <v>0</v>
      </c>
      <c r="L218" s="270"/>
      <c r="M218" s="375">
        <v>2601</v>
      </c>
      <c r="N218" s="267" t="s">
        <v>359</v>
      </c>
      <c r="O218" s="369" t="s">
        <v>359</v>
      </c>
      <c r="Q218" s="379"/>
    </row>
    <row r="219" spans="1:17" x14ac:dyDescent="0.2">
      <c r="A219" s="28" t="s">
        <v>1337</v>
      </c>
      <c r="B219" s="13" t="s">
        <v>360</v>
      </c>
      <c r="C219" s="3" t="s">
        <v>0</v>
      </c>
      <c r="D219" s="13" t="s">
        <v>361</v>
      </c>
      <c r="E219" s="268"/>
      <c r="F219" s="268"/>
      <c r="G219" s="268"/>
      <c r="H219" s="268"/>
      <c r="I219" s="375">
        <v>6073.11</v>
      </c>
      <c r="J219" s="270"/>
      <c r="K219" s="375">
        <v>0</v>
      </c>
      <c r="L219" s="270"/>
      <c r="M219" s="375">
        <v>6073.11</v>
      </c>
      <c r="N219" s="267" t="s">
        <v>362</v>
      </c>
      <c r="O219" s="369" t="s">
        <v>362</v>
      </c>
      <c r="Q219" s="379"/>
    </row>
    <row r="220" spans="1:17" x14ac:dyDescent="0.2">
      <c r="A220" s="28" t="s">
        <v>1338</v>
      </c>
      <c r="B220" s="13" t="s">
        <v>363</v>
      </c>
      <c r="C220" s="3" t="s">
        <v>0</v>
      </c>
      <c r="D220" s="13" t="s">
        <v>364</v>
      </c>
      <c r="E220" s="268"/>
      <c r="F220" s="268"/>
      <c r="G220" s="268"/>
      <c r="H220" s="268"/>
      <c r="I220" s="375">
        <v>1368.15</v>
      </c>
      <c r="J220" s="270"/>
      <c r="K220" s="375">
        <v>0</v>
      </c>
      <c r="L220" s="270"/>
      <c r="M220" s="375">
        <v>1368.15</v>
      </c>
      <c r="N220" s="267" t="s">
        <v>348</v>
      </c>
      <c r="O220" s="369" t="s">
        <v>348</v>
      </c>
      <c r="Q220" s="379"/>
    </row>
    <row r="221" spans="1:17" x14ac:dyDescent="0.2">
      <c r="A221" s="28" t="s">
        <v>1690</v>
      </c>
      <c r="B221" s="13" t="s">
        <v>365</v>
      </c>
      <c r="C221" s="3" t="s">
        <v>0</v>
      </c>
      <c r="D221" s="13" t="s">
        <v>366</v>
      </c>
      <c r="E221" s="268"/>
      <c r="F221" s="268"/>
      <c r="G221" s="268"/>
      <c r="H221" s="268"/>
      <c r="I221" s="375">
        <v>2250</v>
      </c>
      <c r="J221" s="270"/>
      <c r="K221" s="375">
        <v>0</v>
      </c>
      <c r="L221" s="270"/>
      <c r="M221" s="375">
        <v>2250</v>
      </c>
      <c r="N221" s="267" t="s">
        <v>348</v>
      </c>
      <c r="O221" s="369" t="s">
        <v>348</v>
      </c>
      <c r="Q221" s="379"/>
    </row>
    <row r="222" spans="1:17" x14ac:dyDescent="0.2">
      <c r="A222" s="15" t="s">
        <v>0</v>
      </c>
      <c r="B222" s="16" t="s">
        <v>0</v>
      </c>
      <c r="C222" s="3" t="s">
        <v>0</v>
      </c>
      <c r="D222" s="16" t="s">
        <v>0</v>
      </c>
      <c r="E222" s="271"/>
      <c r="F222" s="271"/>
      <c r="G222" s="271"/>
      <c r="H222" s="271"/>
      <c r="I222" s="372"/>
      <c r="J222" s="271"/>
      <c r="K222" s="372"/>
      <c r="L222" s="271"/>
      <c r="M222" s="372"/>
      <c r="N222" s="267"/>
      <c r="Q222" s="379"/>
    </row>
    <row r="223" spans="1:17" x14ac:dyDescent="0.2">
      <c r="A223" s="9" t="s">
        <v>1339</v>
      </c>
      <c r="B223" s="10" t="s">
        <v>381</v>
      </c>
      <c r="C223" s="3" t="s">
        <v>0</v>
      </c>
      <c r="D223" s="10" t="s">
        <v>382</v>
      </c>
      <c r="E223" s="11"/>
      <c r="F223" s="11"/>
      <c r="G223" s="11"/>
      <c r="H223" s="11"/>
      <c r="I223" s="374">
        <v>153535.46</v>
      </c>
      <c r="J223" s="266"/>
      <c r="K223" s="374">
        <v>63784.79</v>
      </c>
      <c r="L223" s="266"/>
      <c r="M223" s="374">
        <v>89750.67</v>
      </c>
      <c r="N223" s="267">
        <v>0</v>
      </c>
      <c r="O223" s="369">
        <v>0</v>
      </c>
      <c r="Q223" s="379"/>
    </row>
    <row r="224" spans="1:17" x14ac:dyDescent="0.2">
      <c r="A224" s="9" t="s">
        <v>1340</v>
      </c>
      <c r="B224" s="10" t="s">
        <v>383</v>
      </c>
      <c r="C224" s="3" t="s">
        <v>0</v>
      </c>
      <c r="D224" s="10" t="s">
        <v>382</v>
      </c>
      <c r="E224" s="11"/>
      <c r="F224" s="11"/>
      <c r="G224" s="11"/>
      <c r="H224" s="11"/>
      <c r="I224" s="374">
        <v>153535.46</v>
      </c>
      <c r="J224" s="266"/>
      <c r="K224" s="374">
        <v>63784.79</v>
      </c>
      <c r="L224" s="266"/>
      <c r="M224" s="374">
        <v>89750.67</v>
      </c>
      <c r="N224" s="267">
        <v>0</v>
      </c>
      <c r="O224" s="369">
        <v>0</v>
      </c>
      <c r="Q224" s="379"/>
    </row>
    <row r="225" spans="1:17" x14ac:dyDescent="0.2">
      <c r="A225" s="9" t="s">
        <v>1341</v>
      </c>
      <c r="B225" s="10" t="s">
        <v>384</v>
      </c>
      <c r="C225" s="3" t="s">
        <v>0</v>
      </c>
      <c r="D225" s="10" t="s">
        <v>382</v>
      </c>
      <c r="E225" s="11"/>
      <c r="F225" s="11"/>
      <c r="G225" s="11"/>
      <c r="H225" s="11"/>
      <c r="I225" s="374">
        <v>153535.46</v>
      </c>
      <c r="J225" s="266"/>
      <c r="K225" s="374">
        <v>63784.79</v>
      </c>
      <c r="L225" s="266"/>
      <c r="M225" s="374">
        <v>89750.67</v>
      </c>
      <c r="N225" s="267">
        <v>0</v>
      </c>
      <c r="O225" s="369">
        <v>0</v>
      </c>
      <c r="Q225" s="379"/>
    </row>
    <row r="226" spans="1:17" x14ac:dyDescent="0.2">
      <c r="A226" s="9" t="s">
        <v>1342</v>
      </c>
      <c r="B226" s="10" t="s">
        <v>385</v>
      </c>
      <c r="C226" s="3" t="s">
        <v>0</v>
      </c>
      <c r="D226" s="10" t="s">
        <v>386</v>
      </c>
      <c r="E226" s="11"/>
      <c r="F226" s="11"/>
      <c r="G226" s="11"/>
      <c r="H226" s="11"/>
      <c r="I226" s="374">
        <v>2863.16</v>
      </c>
      <c r="J226" s="266"/>
      <c r="K226" s="374">
        <v>0</v>
      </c>
      <c r="L226" s="266"/>
      <c r="M226" s="374">
        <v>2863.16</v>
      </c>
      <c r="N226" s="267">
        <v>0</v>
      </c>
      <c r="O226" s="369">
        <v>0</v>
      </c>
      <c r="Q226" s="379"/>
    </row>
    <row r="227" spans="1:17" x14ac:dyDescent="0.2">
      <c r="A227" s="28" t="s">
        <v>1344</v>
      </c>
      <c r="B227" s="13" t="s">
        <v>390</v>
      </c>
      <c r="C227" s="3" t="s">
        <v>0</v>
      </c>
      <c r="D227" s="13" t="s">
        <v>391</v>
      </c>
      <c r="E227" s="268"/>
      <c r="F227" s="268"/>
      <c r="G227" s="268"/>
      <c r="H227" s="268"/>
      <c r="I227" s="375">
        <v>757.18</v>
      </c>
      <c r="J227" s="270"/>
      <c r="K227" s="375">
        <v>0</v>
      </c>
      <c r="L227" s="270"/>
      <c r="M227" s="375">
        <v>757.18</v>
      </c>
      <c r="N227" s="267" t="s">
        <v>392</v>
      </c>
      <c r="O227" s="369" t="s">
        <v>392</v>
      </c>
      <c r="Q227" s="379"/>
    </row>
    <row r="228" spans="1:17" x14ac:dyDescent="0.2">
      <c r="A228" s="28" t="s">
        <v>1345</v>
      </c>
      <c r="B228" s="13" t="s">
        <v>393</v>
      </c>
      <c r="C228" s="3" t="s">
        <v>0</v>
      </c>
      <c r="D228" s="13" t="s">
        <v>394</v>
      </c>
      <c r="E228" s="268"/>
      <c r="F228" s="268"/>
      <c r="G228" s="268"/>
      <c r="H228" s="268"/>
      <c r="I228" s="375">
        <v>2105.98</v>
      </c>
      <c r="J228" s="270"/>
      <c r="K228" s="375">
        <v>0</v>
      </c>
      <c r="L228" s="270"/>
      <c r="M228" s="375">
        <v>2105.98</v>
      </c>
      <c r="N228" s="267" t="s">
        <v>395</v>
      </c>
      <c r="O228" s="369" t="s">
        <v>395</v>
      </c>
      <c r="Q228" s="379"/>
    </row>
    <row r="229" spans="1:17" x14ac:dyDescent="0.2">
      <c r="A229" s="15" t="s">
        <v>0</v>
      </c>
      <c r="B229" s="16" t="s">
        <v>0</v>
      </c>
      <c r="C229" s="3" t="s">
        <v>0</v>
      </c>
      <c r="D229" s="16" t="s">
        <v>0</v>
      </c>
      <c r="E229" s="271"/>
      <c r="F229" s="271"/>
      <c r="G229" s="271"/>
      <c r="H229" s="271"/>
      <c r="I229" s="372"/>
      <c r="J229" s="271"/>
      <c r="K229" s="372"/>
      <c r="L229" s="271"/>
      <c r="M229" s="372"/>
      <c r="N229" s="267"/>
      <c r="Q229" s="379"/>
    </row>
    <row r="230" spans="1:17" x14ac:dyDescent="0.2">
      <c r="A230" s="9" t="s">
        <v>1348</v>
      </c>
      <c r="B230" s="10" t="s">
        <v>410</v>
      </c>
      <c r="C230" s="3" t="s">
        <v>0</v>
      </c>
      <c r="D230" s="10" t="s">
        <v>411</v>
      </c>
      <c r="E230" s="11"/>
      <c r="F230" s="11"/>
      <c r="G230" s="11"/>
      <c r="H230" s="11"/>
      <c r="I230" s="374">
        <v>6822.08</v>
      </c>
      <c r="J230" s="266"/>
      <c r="K230" s="374">
        <v>0</v>
      </c>
      <c r="L230" s="266"/>
      <c r="M230" s="374">
        <v>6822.08</v>
      </c>
      <c r="N230" s="267" t="s">
        <v>412</v>
      </c>
      <c r="O230" s="369" t="s">
        <v>412</v>
      </c>
      <c r="Q230" s="379"/>
    </row>
    <row r="231" spans="1:17" x14ac:dyDescent="0.2">
      <c r="A231" s="28" t="s">
        <v>1350</v>
      </c>
      <c r="B231" s="13" t="s">
        <v>415</v>
      </c>
      <c r="C231" s="3" t="s">
        <v>0</v>
      </c>
      <c r="D231" s="13" t="s">
        <v>416</v>
      </c>
      <c r="E231" s="268"/>
      <c r="F231" s="268"/>
      <c r="G231" s="268"/>
      <c r="H231" s="268"/>
      <c r="I231" s="375">
        <v>1597.08</v>
      </c>
      <c r="J231" s="270"/>
      <c r="K231" s="375">
        <v>0</v>
      </c>
      <c r="L231" s="270"/>
      <c r="M231" s="375">
        <v>1597.08</v>
      </c>
      <c r="N231" s="267" t="e">
        <v>#N/A</v>
      </c>
      <c r="O231" s="369" t="e">
        <v>#N/A</v>
      </c>
      <c r="Q231" s="379"/>
    </row>
    <row r="232" spans="1:17" x14ac:dyDescent="0.2">
      <c r="A232" s="28" t="s">
        <v>1351</v>
      </c>
      <c r="B232" s="13" t="s">
        <v>1352</v>
      </c>
      <c r="C232" s="3" t="s">
        <v>0</v>
      </c>
      <c r="D232" s="13" t="s">
        <v>1353</v>
      </c>
      <c r="E232" s="268"/>
      <c r="F232" s="268"/>
      <c r="G232" s="268"/>
      <c r="H232" s="268"/>
      <c r="I232" s="375">
        <v>4500</v>
      </c>
      <c r="J232" s="270"/>
      <c r="K232" s="375">
        <v>0</v>
      </c>
      <c r="L232" s="270"/>
      <c r="M232" s="375">
        <v>4500</v>
      </c>
      <c r="N232" s="267" t="e">
        <v>#N/A</v>
      </c>
      <c r="O232" s="369" t="e">
        <v>#N/A</v>
      </c>
      <c r="Q232" s="379"/>
    </row>
    <row r="233" spans="1:17" x14ac:dyDescent="0.2">
      <c r="A233" s="28" t="s">
        <v>1354</v>
      </c>
      <c r="B233" s="13" t="s">
        <v>1355</v>
      </c>
      <c r="C233" s="3" t="s">
        <v>0</v>
      </c>
      <c r="D233" s="13" t="s">
        <v>1356</v>
      </c>
      <c r="E233" s="268"/>
      <c r="F233" s="268"/>
      <c r="G233" s="268"/>
      <c r="H233" s="268"/>
      <c r="I233" s="375">
        <v>725</v>
      </c>
      <c r="J233" s="270"/>
      <c r="K233" s="375">
        <v>0</v>
      </c>
      <c r="L233" s="270"/>
      <c r="M233" s="375">
        <v>725</v>
      </c>
      <c r="N233" s="267" t="e">
        <v>#N/A</v>
      </c>
      <c r="O233" s="369" t="e">
        <v>#N/A</v>
      </c>
      <c r="Q233" s="379"/>
    </row>
    <row r="234" spans="1:17" x14ac:dyDescent="0.2">
      <c r="A234" s="15" t="s">
        <v>0</v>
      </c>
      <c r="B234" s="16" t="s">
        <v>0</v>
      </c>
      <c r="C234" s="3" t="s">
        <v>0</v>
      </c>
      <c r="D234" s="16" t="s">
        <v>0</v>
      </c>
      <c r="E234" s="271"/>
      <c r="F234" s="271"/>
      <c r="G234" s="271"/>
      <c r="H234" s="271"/>
      <c r="I234" s="372"/>
      <c r="J234" s="271"/>
      <c r="K234" s="372"/>
      <c r="L234" s="271"/>
      <c r="M234" s="372"/>
      <c r="N234" s="267"/>
      <c r="Q234" s="379"/>
    </row>
    <row r="235" spans="1:17" x14ac:dyDescent="0.2">
      <c r="A235" s="9" t="s">
        <v>1357</v>
      </c>
      <c r="B235" s="10" t="s">
        <v>417</v>
      </c>
      <c r="C235" s="3" t="s">
        <v>0</v>
      </c>
      <c r="D235" s="10" t="s">
        <v>418</v>
      </c>
      <c r="E235" s="11"/>
      <c r="F235" s="11"/>
      <c r="G235" s="11"/>
      <c r="H235" s="11"/>
      <c r="I235" s="374">
        <v>115042.32</v>
      </c>
      <c r="J235" s="266"/>
      <c r="K235" s="374">
        <v>53789.79</v>
      </c>
      <c r="L235" s="266"/>
      <c r="M235" s="374">
        <v>61252.53</v>
      </c>
      <c r="N235" s="267" t="s">
        <v>421</v>
      </c>
      <c r="O235" s="369" t="s">
        <v>421</v>
      </c>
      <c r="Q235" s="379"/>
    </row>
    <row r="236" spans="1:17" x14ac:dyDescent="0.2">
      <c r="A236" s="28" t="s">
        <v>1358</v>
      </c>
      <c r="B236" s="13" t="s">
        <v>419</v>
      </c>
      <c r="C236" s="3" t="s">
        <v>0</v>
      </c>
      <c r="D236" s="13" t="s">
        <v>420</v>
      </c>
      <c r="E236" s="268"/>
      <c r="F236" s="268"/>
      <c r="G236" s="268"/>
      <c r="H236" s="268"/>
      <c r="I236" s="375">
        <v>6405</v>
      </c>
      <c r="J236" s="270"/>
      <c r="K236" s="375">
        <v>1439.45</v>
      </c>
      <c r="L236" s="270"/>
      <c r="M236" s="375">
        <v>4965.55</v>
      </c>
      <c r="N236" s="267">
        <v>0</v>
      </c>
      <c r="O236" s="369">
        <v>0</v>
      </c>
      <c r="Q236" s="379"/>
    </row>
    <row r="237" spans="1:17" x14ac:dyDescent="0.2">
      <c r="A237" s="28" t="s">
        <v>1359</v>
      </c>
      <c r="B237" s="13" t="s">
        <v>422</v>
      </c>
      <c r="C237" s="3" t="s">
        <v>0</v>
      </c>
      <c r="D237" s="13" t="s">
        <v>423</v>
      </c>
      <c r="E237" s="268"/>
      <c r="F237" s="268"/>
      <c r="G237" s="268"/>
      <c r="H237" s="268"/>
      <c r="I237" s="375">
        <v>31979.45</v>
      </c>
      <c r="J237" s="270"/>
      <c r="K237" s="375">
        <v>52350.34</v>
      </c>
      <c r="L237" s="270"/>
      <c r="M237" s="375">
        <v>-20370.89</v>
      </c>
      <c r="N237" s="267">
        <v>0</v>
      </c>
      <c r="O237" s="369">
        <v>0</v>
      </c>
      <c r="Q237" s="379"/>
    </row>
    <row r="238" spans="1:17" x14ac:dyDescent="0.2">
      <c r="A238" s="28" t="s">
        <v>1691</v>
      </c>
      <c r="B238" s="13" t="s">
        <v>1692</v>
      </c>
      <c r="C238" s="3" t="s">
        <v>0</v>
      </c>
      <c r="D238" s="13" t="s">
        <v>1693</v>
      </c>
      <c r="E238" s="268"/>
      <c r="F238" s="268"/>
      <c r="G238" s="268"/>
      <c r="H238" s="268"/>
      <c r="I238" s="375">
        <v>20951.41</v>
      </c>
      <c r="J238" s="270"/>
      <c r="K238" s="375">
        <v>0</v>
      </c>
      <c r="L238" s="270"/>
      <c r="M238" s="375">
        <v>20951.41</v>
      </c>
      <c r="N238" s="267" t="e">
        <v>#N/A</v>
      </c>
      <c r="O238" s="369" t="e">
        <v>#N/A</v>
      </c>
      <c r="Q238" s="379"/>
    </row>
    <row r="239" spans="1:17" x14ac:dyDescent="0.2">
      <c r="A239" s="28" t="s">
        <v>1694</v>
      </c>
      <c r="B239" s="13" t="s">
        <v>1695</v>
      </c>
      <c r="C239" s="3" t="s">
        <v>0</v>
      </c>
      <c r="D239" s="13" t="s">
        <v>1696</v>
      </c>
      <c r="E239" s="268"/>
      <c r="F239" s="268"/>
      <c r="G239" s="268"/>
      <c r="H239" s="268"/>
      <c r="I239" s="375">
        <v>22807.78</v>
      </c>
      <c r="J239" s="270"/>
      <c r="K239" s="375">
        <v>0</v>
      </c>
      <c r="L239" s="270"/>
      <c r="M239" s="375">
        <v>22807.78</v>
      </c>
      <c r="N239" s="267" t="e">
        <v>#N/A</v>
      </c>
      <c r="O239" s="369" t="e">
        <v>#N/A</v>
      </c>
      <c r="Q239" s="379"/>
    </row>
    <row r="240" spans="1:17" x14ac:dyDescent="0.2">
      <c r="A240" s="28" t="s">
        <v>1697</v>
      </c>
      <c r="B240" s="13" t="s">
        <v>1698</v>
      </c>
      <c r="C240" s="3" t="s">
        <v>0</v>
      </c>
      <c r="D240" s="13" t="s">
        <v>1699</v>
      </c>
      <c r="E240" s="268"/>
      <c r="F240" s="268"/>
      <c r="G240" s="268"/>
      <c r="H240" s="268"/>
      <c r="I240" s="375">
        <v>684.95</v>
      </c>
      <c r="J240" s="270"/>
      <c r="K240" s="375">
        <v>0</v>
      </c>
      <c r="L240" s="270"/>
      <c r="M240" s="375">
        <v>684.95</v>
      </c>
      <c r="N240" s="267" t="e">
        <v>#N/A</v>
      </c>
      <c r="O240" s="369" t="e">
        <v>#N/A</v>
      </c>
      <c r="Q240" s="379"/>
    </row>
    <row r="241" spans="1:17" x14ac:dyDescent="0.2">
      <c r="A241" s="28" t="s">
        <v>1700</v>
      </c>
      <c r="B241" s="13" t="s">
        <v>1701</v>
      </c>
      <c r="C241" s="3" t="s">
        <v>0</v>
      </c>
      <c r="D241" s="13" t="s">
        <v>1702</v>
      </c>
      <c r="E241" s="268"/>
      <c r="F241" s="268"/>
      <c r="G241" s="268"/>
      <c r="H241" s="268"/>
      <c r="I241" s="375">
        <v>23457.31</v>
      </c>
      <c r="J241" s="270"/>
      <c r="K241" s="375">
        <v>0</v>
      </c>
      <c r="L241" s="270"/>
      <c r="M241" s="375">
        <v>23457.31</v>
      </c>
      <c r="N241" s="267" t="e">
        <v>#N/A</v>
      </c>
      <c r="O241" s="369" t="e">
        <v>#N/A</v>
      </c>
      <c r="Q241" s="379"/>
    </row>
    <row r="242" spans="1:17" x14ac:dyDescent="0.2">
      <c r="A242" s="28" t="s">
        <v>1363</v>
      </c>
      <c r="B242" s="13" t="s">
        <v>424</v>
      </c>
      <c r="C242" s="3" t="s">
        <v>0</v>
      </c>
      <c r="D242" s="13" t="s">
        <v>425</v>
      </c>
      <c r="E242" s="268"/>
      <c r="F242" s="268"/>
      <c r="G242" s="268"/>
      <c r="H242" s="268"/>
      <c r="I242" s="375">
        <v>6653.62</v>
      </c>
      <c r="J242" s="270"/>
      <c r="K242" s="375">
        <v>0</v>
      </c>
      <c r="L242" s="270"/>
      <c r="M242" s="375">
        <v>6653.62</v>
      </c>
      <c r="N242" s="267">
        <v>0</v>
      </c>
      <c r="O242" s="369">
        <v>0</v>
      </c>
      <c r="Q242" s="379"/>
    </row>
    <row r="243" spans="1:17" x14ac:dyDescent="0.2">
      <c r="A243" s="28" t="s">
        <v>1703</v>
      </c>
      <c r="B243" s="13" t="s">
        <v>1704</v>
      </c>
      <c r="C243" s="3" t="s">
        <v>0</v>
      </c>
      <c r="D243" s="13" t="s">
        <v>1705</v>
      </c>
      <c r="E243" s="268"/>
      <c r="F243" s="268"/>
      <c r="G243" s="268"/>
      <c r="H243" s="268"/>
      <c r="I243" s="375">
        <v>180</v>
      </c>
      <c r="J243" s="270"/>
      <c r="K243" s="375">
        <v>0</v>
      </c>
      <c r="L243" s="270"/>
      <c r="M243" s="375">
        <v>180</v>
      </c>
      <c r="N243" s="267" t="e">
        <v>#N/A</v>
      </c>
      <c r="O243" s="369" t="e">
        <v>#N/A</v>
      </c>
      <c r="Q243" s="379"/>
    </row>
    <row r="244" spans="1:17" x14ac:dyDescent="0.2">
      <c r="A244" s="28" t="s">
        <v>1364</v>
      </c>
      <c r="B244" s="13" t="s">
        <v>426</v>
      </c>
      <c r="C244" s="3" t="s">
        <v>0</v>
      </c>
      <c r="D244" s="13" t="s">
        <v>427</v>
      </c>
      <c r="E244" s="268"/>
      <c r="F244" s="268"/>
      <c r="G244" s="268"/>
      <c r="H244" s="268"/>
      <c r="I244" s="375">
        <v>1602.62</v>
      </c>
      <c r="J244" s="270"/>
      <c r="K244" s="375">
        <v>0</v>
      </c>
      <c r="L244" s="270"/>
      <c r="M244" s="375">
        <v>1602.62</v>
      </c>
      <c r="N244" s="267">
        <v>0</v>
      </c>
      <c r="O244" s="369">
        <v>0</v>
      </c>
      <c r="Q244" s="379"/>
    </row>
    <row r="245" spans="1:17" x14ac:dyDescent="0.2">
      <c r="A245" s="28" t="s">
        <v>1365</v>
      </c>
      <c r="B245" s="13" t="s">
        <v>428</v>
      </c>
      <c r="C245" s="3" t="s">
        <v>0</v>
      </c>
      <c r="D245" s="13" t="s">
        <v>429</v>
      </c>
      <c r="E245" s="268"/>
      <c r="F245" s="268"/>
      <c r="G245" s="268"/>
      <c r="H245" s="268"/>
      <c r="I245" s="375">
        <v>320.18</v>
      </c>
      <c r="J245" s="270"/>
      <c r="K245" s="375">
        <v>0</v>
      </c>
      <c r="L245" s="270"/>
      <c r="M245" s="375">
        <v>320.18</v>
      </c>
      <c r="N245" s="267">
        <v>0</v>
      </c>
      <c r="O245" s="369">
        <v>0</v>
      </c>
      <c r="Q245" s="379"/>
    </row>
    <row r="246" spans="1:17" x14ac:dyDescent="0.2">
      <c r="A246" s="15" t="s">
        <v>0</v>
      </c>
      <c r="B246" s="16" t="s">
        <v>0</v>
      </c>
      <c r="C246" s="3" t="s">
        <v>0</v>
      </c>
      <c r="D246" s="16" t="s">
        <v>0</v>
      </c>
      <c r="E246" s="271"/>
      <c r="F246" s="271"/>
      <c r="G246" s="271"/>
      <c r="H246" s="271"/>
      <c r="I246" s="372"/>
      <c r="J246" s="271"/>
      <c r="K246" s="372"/>
      <c r="L246" s="271"/>
      <c r="M246" s="372"/>
      <c r="N246" s="267"/>
      <c r="Q246" s="379"/>
    </row>
    <row r="247" spans="1:17" x14ac:dyDescent="0.2">
      <c r="A247" s="9" t="s">
        <v>1367</v>
      </c>
      <c r="B247" s="10" t="s">
        <v>434</v>
      </c>
      <c r="C247" s="3" t="s">
        <v>0</v>
      </c>
      <c r="D247" s="10" t="s">
        <v>435</v>
      </c>
      <c r="E247" s="11"/>
      <c r="F247" s="11"/>
      <c r="G247" s="11"/>
      <c r="H247" s="11"/>
      <c r="I247" s="374">
        <v>11894.64</v>
      </c>
      <c r="J247" s="266"/>
      <c r="K247" s="374">
        <v>0</v>
      </c>
      <c r="L247" s="266"/>
      <c r="M247" s="374">
        <v>11894.64</v>
      </c>
      <c r="N247" s="267" t="s">
        <v>436</v>
      </c>
      <c r="O247" s="369" t="s">
        <v>436</v>
      </c>
      <c r="Q247" s="379"/>
    </row>
    <row r="248" spans="1:17" x14ac:dyDescent="0.2">
      <c r="A248" s="28" t="s">
        <v>1368</v>
      </c>
      <c r="B248" s="13" t="s">
        <v>437</v>
      </c>
      <c r="C248" s="3" t="s">
        <v>0</v>
      </c>
      <c r="D248" s="13" t="s">
        <v>438</v>
      </c>
      <c r="E248" s="268"/>
      <c r="F248" s="268"/>
      <c r="G248" s="268"/>
      <c r="H248" s="268"/>
      <c r="I248" s="375">
        <v>1083.1400000000001</v>
      </c>
      <c r="J248" s="270"/>
      <c r="K248" s="375">
        <v>0</v>
      </c>
      <c r="L248" s="270"/>
      <c r="M248" s="375">
        <v>1083.1400000000001</v>
      </c>
      <c r="N248" s="267" t="e">
        <v>#N/A</v>
      </c>
      <c r="O248" s="369" t="e">
        <v>#N/A</v>
      </c>
      <c r="Q248" s="379"/>
    </row>
    <row r="249" spans="1:17" x14ac:dyDescent="0.2">
      <c r="A249" s="28" t="s">
        <v>1370</v>
      </c>
      <c r="B249" s="13" t="s">
        <v>1371</v>
      </c>
      <c r="C249" s="3" t="s">
        <v>0</v>
      </c>
      <c r="D249" s="13" t="s">
        <v>1372</v>
      </c>
      <c r="E249" s="268"/>
      <c r="F249" s="268"/>
      <c r="G249" s="268"/>
      <c r="H249" s="268"/>
      <c r="I249" s="375">
        <v>306.39999999999998</v>
      </c>
      <c r="J249" s="270"/>
      <c r="K249" s="375">
        <v>0</v>
      </c>
      <c r="L249" s="270"/>
      <c r="M249" s="375">
        <v>306.39999999999998</v>
      </c>
      <c r="N249" s="267" t="e">
        <v>#N/A</v>
      </c>
      <c r="O249" s="369" t="e">
        <v>#N/A</v>
      </c>
      <c r="Q249" s="379"/>
    </row>
    <row r="250" spans="1:17" x14ac:dyDescent="0.2">
      <c r="A250" s="28" t="s">
        <v>1376</v>
      </c>
      <c r="B250" s="13" t="s">
        <v>441</v>
      </c>
      <c r="C250" s="3" t="s">
        <v>0</v>
      </c>
      <c r="D250" s="13" t="s">
        <v>442</v>
      </c>
      <c r="E250" s="268"/>
      <c r="F250" s="268"/>
      <c r="G250" s="268"/>
      <c r="H250" s="268"/>
      <c r="I250" s="375">
        <v>0.11</v>
      </c>
      <c r="J250" s="270"/>
      <c r="K250" s="375">
        <v>0</v>
      </c>
      <c r="L250" s="270"/>
      <c r="M250" s="375">
        <v>0.11</v>
      </c>
      <c r="N250" s="267" t="e">
        <v>#N/A</v>
      </c>
      <c r="O250" s="369" t="e">
        <v>#N/A</v>
      </c>
      <c r="Q250" s="379"/>
    </row>
    <row r="251" spans="1:17" x14ac:dyDescent="0.2">
      <c r="A251" s="28" t="s">
        <v>1377</v>
      </c>
      <c r="B251" s="13" t="s">
        <v>443</v>
      </c>
      <c r="C251" s="3" t="s">
        <v>0</v>
      </c>
      <c r="D251" s="13" t="s">
        <v>444</v>
      </c>
      <c r="E251" s="268"/>
      <c r="F251" s="268"/>
      <c r="G251" s="268"/>
      <c r="H251" s="268"/>
      <c r="I251" s="375">
        <v>606.70000000000005</v>
      </c>
      <c r="J251" s="270"/>
      <c r="K251" s="375">
        <v>0</v>
      </c>
      <c r="L251" s="270"/>
      <c r="M251" s="375">
        <v>606.70000000000005</v>
      </c>
      <c r="N251" s="267" t="e">
        <v>#N/A</v>
      </c>
      <c r="O251" s="369" t="e">
        <v>#N/A</v>
      </c>
      <c r="Q251" s="379"/>
    </row>
    <row r="252" spans="1:17" x14ac:dyDescent="0.2">
      <c r="A252" s="28" t="s">
        <v>1549</v>
      </c>
      <c r="B252" s="13" t="s">
        <v>445</v>
      </c>
      <c r="C252" s="3" t="s">
        <v>0</v>
      </c>
      <c r="D252" s="13" t="s">
        <v>446</v>
      </c>
      <c r="E252" s="268"/>
      <c r="F252" s="268"/>
      <c r="G252" s="268"/>
      <c r="H252" s="268"/>
      <c r="I252" s="375">
        <v>264</v>
      </c>
      <c r="J252" s="270"/>
      <c r="K252" s="375">
        <v>0</v>
      </c>
      <c r="L252" s="270"/>
      <c r="M252" s="375">
        <v>264</v>
      </c>
      <c r="N252" s="267" t="e">
        <v>#N/A</v>
      </c>
      <c r="O252" s="369" t="e">
        <v>#N/A</v>
      </c>
      <c r="Q252" s="379"/>
    </row>
    <row r="253" spans="1:17" x14ac:dyDescent="0.2">
      <c r="A253" s="28" t="s">
        <v>1706</v>
      </c>
      <c r="B253" s="13" t="s">
        <v>447</v>
      </c>
      <c r="C253" s="3" t="s">
        <v>0</v>
      </c>
      <c r="D253" s="13" t="s">
        <v>448</v>
      </c>
      <c r="E253" s="268"/>
      <c r="F253" s="268"/>
      <c r="G253" s="268"/>
      <c r="H253" s="268"/>
      <c r="I253" s="375">
        <v>385</v>
      </c>
      <c r="J253" s="270"/>
      <c r="K253" s="375">
        <v>0</v>
      </c>
      <c r="L253" s="270"/>
      <c r="M253" s="375">
        <v>385</v>
      </c>
      <c r="N253" s="267" t="e">
        <v>#N/A</v>
      </c>
      <c r="O253" s="369" t="e">
        <v>#N/A</v>
      </c>
      <c r="Q253" s="379"/>
    </row>
    <row r="254" spans="1:17" x14ac:dyDescent="0.2">
      <c r="A254" s="28" t="s">
        <v>1381</v>
      </c>
      <c r="B254" s="13" t="s">
        <v>449</v>
      </c>
      <c r="C254" s="3" t="s">
        <v>0</v>
      </c>
      <c r="D254" s="13" t="s">
        <v>450</v>
      </c>
      <c r="E254" s="268"/>
      <c r="F254" s="268"/>
      <c r="G254" s="268"/>
      <c r="H254" s="268"/>
      <c r="I254" s="375">
        <v>7749.29</v>
      </c>
      <c r="J254" s="270"/>
      <c r="K254" s="375">
        <v>0</v>
      </c>
      <c r="L254" s="270"/>
      <c r="M254" s="375">
        <v>7749.29</v>
      </c>
      <c r="N254" s="267" t="e">
        <v>#N/A</v>
      </c>
      <c r="O254" s="369" t="e">
        <v>#N/A</v>
      </c>
      <c r="Q254" s="379"/>
    </row>
    <row r="255" spans="1:17" x14ac:dyDescent="0.2">
      <c r="A255" s="28" t="s">
        <v>1385</v>
      </c>
      <c r="B255" s="13" t="s">
        <v>451</v>
      </c>
      <c r="C255" s="3" t="s">
        <v>0</v>
      </c>
      <c r="D255" s="13" t="s">
        <v>452</v>
      </c>
      <c r="E255" s="268"/>
      <c r="F255" s="268"/>
      <c r="G255" s="268"/>
      <c r="H255" s="268"/>
      <c r="I255" s="375">
        <v>1500</v>
      </c>
      <c r="J255" s="270"/>
      <c r="K255" s="375">
        <v>0</v>
      </c>
      <c r="L255" s="270"/>
      <c r="M255" s="375">
        <v>1500</v>
      </c>
      <c r="N255" s="267">
        <v>0</v>
      </c>
      <c r="O255" s="369">
        <v>0</v>
      </c>
      <c r="Q255" s="379"/>
    </row>
    <row r="256" spans="1:17" x14ac:dyDescent="0.2">
      <c r="A256" s="15" t="s">
        <v>0</v>
      </c>
      <c r="B256" s="16" t="s">
        <v>0</v>
      </c>
      <c r="C256" s="3" t="s">
        <v>0</v>
      </c>
      <c r="D256" s="16" t="s">
        <v>0</v>
      </c>
      <c r="E256" s="271"/>
      <c r="F256" s="271"/>
      <c r="G256" s="271"/>
      <c r="H256" s="271"/>
      <c r="I256" s="372"/>
      <c r="J256" s="271"/>
      <c r="K256" s="372"/>
      <c r="L256" s="271"/>
      <c r="M256" s="372"/>
      <c r="N256" s="267"/>
      <c r="Q256" s="379"/>
    </row>
    <row r="257" spans="1:17" x14ac:dyDescent="0.2">
      <c r="A257" s="9" t="s">
        <v>1386</v>
      </c>
      <c r="B257" s="10" t="s">
        <v>453</v>
      </c>
      <c r="C257" s="3" t="s">
        <v>0</v>
      </c>
      <c r="D257" s="10" t="s">
        <v>454</v>
      </c>
      <c r="E257" s="11"/>
      <c r="F257" s="11"/>
      <c r="G257" s="11"/>
      <c r="H257" s="11"/>
      <c r="I257" s="374">
        <v>16332.61</v>
      </c>
      <c r="J257" s="266"/>
      <c r="K257" s="374">
        <v>2200</v>
      </c>
      <c r="L257" s="266"/>
      <c r="M257" s="374">
        <v>14132.61</v>
      </c>
      <c r="N257" s="267" t="s">
        <v>455</v>
      </c>
      <c r="O257" s="369" t="s">
        <v>455</v>
      </c>
      <c r="Q257" s="379"/>
    </row>
    <row r="258" spans="1:17" x14ac:dyDescent="0.2">
      <c r="A258" s="28" t="s">
        <v>1387</v>
      </c>
      <c r="B258" s="13" t="s">
        <v>456</v>
      </c>
      <c r="C258" s="3" t="s">
        <v>0</v>
      </c>
      <c r="D258" s="13" t="s">
        <v>457</v>
      </c>
      <c r="E258" s="268"/>
      <c r="F258" s="268"/>
      <c r="G258" s="268"/>
      <c r="H258" s="268"/>
      <c r="I258" s="375">
        <v>16332.61</v>
      </c>
      <c r="J258" s="270"/>
      <c r="K258" s="375">
        <v>2200</v>
      </c>
      <c r="L258" s="270"/>
      <c r="M258" s="375">
        <v>14132.61</v>
      </c>
      <c r="N258" s="267" t="e">
        <v>#N/A</v>
      </c>
      <c r="O258" s="369" t="e">
        <v>#N/A</v>
      </c>
      <c r="Q258" s="379"/>
    </row>
    <row r="259" spans="1:17" x14ac:dyDescent="0.2">
      <c r="A259" s="15" t="s">
        <v>0</v>
      </c>
      <c r="B259" s="16" t="s">
        <v>0</v>
      </c>
      <c r="C259" s="3" t="s">
        <v>0</v>
      </c>
      <c r="D259" s="16" t="s">
        <v>0</v>
      </c>
      <c r="E259" s="271"/>
      <c r="F259" s="271"/>
      <c r="G259" s="271"/>
      <c r="H259" s="271"/>
      <c r="I259" s="372"/>
      <c r="J259" s="271"/>
      <c r="K259" s="372"/>
      <c r="L259" s="271"/>
      <c r="M259" s="372"/>
      <c r="N259" s="267"/>
      <c r="Q259" s="379"/>
    </row>
    <row r="260" spans="1:17" x14ac:dyDescent="0.2">
      <c r="A260" s="9" t="s">
        <v>1388</v>
      </c>
      <c r="B260" s="10" t="s">
        <v>458</v>
      </c>
      <c r="C260" s="3" t="s">
        <v>0</v>
      </c>
      <c r="D260" s="10" t="s">
        <v>459</v>
      </c>
      <c r="E260" s="11"/>
      <c r="F260" s="11"/>
      <c r="G260" s="11"/>
      <c r="H260" s="11"/>
      <c r="I260" s="374">
        <v>580.65</v>
      </c>
      <c r="J260" s="266"/>
      <c r="K260" s="374">
        <v>7795</v>
      </c>
      <c r="L260" s="266"/>
      <c r="M260" s="374">
        <v>-7214.35</v>
      </c>
      <c r="N260" s="267" t="s">
        <v>950</v>
      </c>
      <c r="O260" s="267" t="s">
        <v>950</v>
      </c>
      <c r="Q260" s="379"/>
    </row>
    <row r="261" spans="1:17" x14ac:dyDescent="0.2">
      <c r="A261" s="28" t="s">
        <v>1550</v>
      </c>
      <c r="B261" s="13" t="s">
        <v>460</v>
      </c>
      <c r="C261" s="3" t="s">
        <v>0</v>
      </c>
      <c r="D261" s="13" t="s">
        <v>118</v>
      </c>
      <c r="E261" s="268"/>
      <c r="F261" s="268"/>
      <c r="G261" s="268"/>
      <c r="H261" s="268"/>
      <c r="I261" s="375">
        <v>0</v>
      </c>
      <c r="J261" s="270"/>
      <c r="K261" s="375">
        <v>7795</v>
      </c>
      <c r="L261" s="270"/>
      <c r="M261" s="375">
        <v>-7795</v>
      </c>
      <c r="N261" s="267" t="e">
        <v>#N/A</v>
      </c>
      <c r="O261" s="369" t="e">
        <v>#N/A</v>
      </c>
      <c r="Q261" s="379"/>
    </row>
    <row r="262" spans="1:17" x14ac:dyDescent="0.2">
      <c r="A262" s="28" t="s">
        <v>1389</v>
      </c>
      <c r="B262" s="13" t="s">
        <v>461</v>
      </c>
      <c r="C262" s="3" t="s">
        <v>0</v>
      </c>
      <c r="D262" s="13" t="s">
        <v>462</v>
      </c>
      <c r="E262" s="268"/>
      <c r="F262" s="268"/>
      <c r="G262" s="268"/>
      <c r="H262" s="268"/>
      <c r="I262" s="375">
        <v>580.65</v>
      </c>
      <c r="J262" s="270"/>
      <c r="K262" s="375">
        <v>0</v>
      </c>
      <c r="L262" s="270"/>
      <c r="M262" s="375">
        <v>580.65</v>
      </c>
      <c r="N262" s="267">
        <v>0</v>
      </c>
      <c r="O262" s="369">
        <v>0</v>
      </c>
      <c r="Q262" s="379"/>
    </row>
    <row r="263" spans="1:17" x14ac:dyDescent="0.2">
      <c r="A263" s="15" t="s">
        <v>0</v>
      </c>
      <c r="B263" s="16" t="s">
        <v>0</v>
      </c>
      <c r="C263" s="3" t="s">
        <v>0</v>
      </c>
      <c r="D263" s="16" t="s">
        <v>0</v>
      </c>
      <c r="E263" s="271"/>
      <c r="F263" s="271"/>
      <c r="G263" s="271"/>
      <c r="H263" s="271"/>
      <c r="I263" s="372"/>
      <c r="J263" s="271"/>
      <c r="K263" s="372"/>
      <c r="L263" s="271"/>
      <c r="M263" s="372"/>
      <c r="N263" s="267"/>
      <c r="Q263" s="379"/>
    </row>
    <row r="264" spans="1:17" x14ac:dyDescent="0.2">
      <c r="A264" s="9" t="s">
        <v>1390</v>
      </c>
      <c r="B264" s="10" t="s">
        <v>463</v>
      </c>
      <c r="C264" s="3" t="s">
        <v>0</v>
      </c>
      <c r="D264" s="10" t="s">
        <v>464</v>
      </c>
      <c r="E264" s="11"/>
      <c r="F264" s="11"/>
      <c r="G264" s="11"/>
      <c r="H264" s="11"/>
      <c r="I264" s="374">
        <v>48248.14</v>
      </c>
      <c r="J264" s="266"/>
      <c r="K264" s="374">
        <v>0</v>
      </c>
      <c r="L264" s="266"/>
      <c r="M264" s="374">
        <v>48248.14</v>
      </c>
      <c r="N264" s="267">
        <v>0</v>
      </c>
      <c r="O264" s="369">
        <v>0</v>
      </c>
      <c r="Q264" s="379"/>
    </row>
    <row r="265" spans="1:17" x14ac:dyDescent="0.2">
      <c r="A265" s="9" t="s">
        <v>1391</v>
      </c>
      <c r="B265" s="10" t="s">
        <v>465</v>
      </c>
      <c r="C265" s="3" t="s">
        <v>0</v>
      </c>
      <c r="D265" s="10" t="s">
        <v>464</v>
      </c>
      <c r="E265" s="11"/>
      <c r="F265" s="11"/>
      <c r="G265" s="11"/>
      <c r="H265" s="11"/>
      <c r="I265" s="374">
        <v>48248.14</v>
      </c>
      <c r="J265" s="266"/>
      <c r="K265" s="374">
        <v>0</v>
      </c>
      <c r="L265" s="266"/>
      <c r="M265" s="374">
        <v>48248.14</v>
      </c>
      <c r="N265" s="267">
        <v>0</v>
      </c>
      <c r="O265" s="369">
        <v>0</v>
      </c>
      <c r="Q265" s="379"/>
    </row>
    <row r="266" spans="1:17" x14ac:dyDescent="0.2">
      <c r="A266" s="9" t="s">
        <v>1392</v>
      </c>
      <c r="B266" s="10" t="s">
        <v>466</v>
      </c>
      <c r="C266" s="3" t="s">
        <v>0</v>
      </c>
      <c r="D266" s="10" t="s">
        <v>464</v>
      </c>
      <c r="E266" s="11"/>
      <c r="F266" s="11"/>
      <c r="G266" s="11"/>
      <c r="H266" s="11"/>
      <c r="I266" s="374">
        <v>48248.14</v>
      </c>
      <c r="J266" s="266"/>
      <c r="K266" s="374">
        <v>0</v>
      </c>
      <c r="L266" s="266"/>
      <c r="M266" s="374">
        <v>48248.14</v>
      </c>
      <c r="N266" s="267">
        <v>0</v>
      </c>
      <c r="O266" s="369">
        <v>0</v>
      </c>
      <c r="Q266" s="379"/>
    </row>
    <row r="267" spans="1:17" x14ac:dyDescent="0.2">
      <c r="A267" s="9" t="s">
        <v>1393</v>
      </c>
      <c r="B267" s="10" t="s">
        <v>467</v>
      </c>
      <c r="C267" s="3" t="s">
        <v>0</v>
      </c>
      <c r="D267" s="10" t="s">
        <v>468</v>
      </c>
      <c r="E267" s="11"/>
      <c r="F267" s="11"/>
      <c r="G267" s="11"/>
      <c r="H267" s="11"/>
      <c r="I267" s="374">
        <v>42983.24</v>
      </c>
      <c r="J267" s="266"/>
      <c r="K267" s="374">
        <v>0</v>
      </c>
      <c r="L267" s="266"/>
      <c r="M267" s="374">
        <v>42983.24</v>
      </c>
      <c r="N267" s="267" t="s">
        <v>469</v>
      </c>
      <c r="O267" s="369" t="s">
        <v>469</v>
      </c>
      <c r="Q267" s="379"/>
    </row>
    <row r="268" spans="1:17" x14ac:dyDescent="0.2">
      <c r="A268" s="28" t="s">
        <v>1394</v>
      </c>
      <c r="B268" s="13" t="s">
        <v>470</v>
      </c>
      <c r="C268" s="3" t="s">
        <v>0</v>
      </c>
      <c r="D268" s="13" t="s">
        <v>471</v>
      </c>
      <c r="E268" s="268"/>
      <c r="F268" s="268"/>
      <c r="G268" s="268"/>
      <c r="H268" s="268"/>
      <c r="I268" s="375">
        <v>1790</v>
      </c>
      <c r="J268" s="270"/>
      <c r="K268" s="375">
        <v>0</v>
      </c>
      <c r="L268" s="270"/>
      <c r="M268" s="375">
        <v>1790</v>
      </c>
      <c r="N268" s="267">
        <v>0</v>
      </c>
      <c r="O268" s="369">
        <v>0</v>
      </c>
      <c r="Q268" s="379"/>
    </row>
    <row r="269" spans="1:17" x14ac:dyDescent="0.2">
      <c r="A269" s="28" t="s">
        <v>1395</v>
      </c>
      <c r="B269" s="13" t="s">
        <v>472</v>
      </c>
      <c r="C269" s="3" t="s">
        <v>0</v>
      </c>
      <c r="D269" s="13" t="s">
        <v>473</v>
      </c>
      <c r="E269" s="268"/>
      <c r="F269" s="268"/>
      <c r="G269" s="268"/>
      <c r="H269" s="268"/>
      <c r="I269" s="375">
        <v>6194.27</v>
      </c>
      <c r="J269" s="270"/>
      <c r="K269" s="375">
        <v>0</v>
      </c>
      <c r="L269" s="270"/>
      <c r="M269" s="375">
        <v>6194.27</v>
      </c>
      <c r="N269" s="267">
        <v>0</v>
      </c>
      <c r="O269" s="369">
        <v>0</v>
      </c>
      <c r="Q269" s="379"/>
    </row>
    <row r="270" spans="1:17" x14ac:dyDescent="0.2">
      <c r="A270" s="28" t="s">
        <v>1396</v>
      </c>
      <c r="B270" s="13" t="s">
        <v>474</v>
      </c>
      <c r="C270" s="3" t="s">
        <v>0</v>
      </c>
      <c r="D270" s="13" t="s">
        <v>475</v>
      </c>
      <c r="E270" s="268"/>
      <c r="F270" s="268"/>
      <c r="G270" s="268"/>
      <c r="H270" s="268"/>
      <c r="I270" s="375">
        <v>3361.32</v>
      </c>
      <c r="J270" s="270"/>
      <c r="K270" s="375">
        <v>0</v>
      </c>
      <c r="L270" s="270"/>
      <c r="M270" s="375">
        <v>3361.32</v>
      </c>
      <c r="N270" s="267" t="e">
        <v>#N/A</v>
      </c>
      <c r="O270" s="369" t="e">
        <v>#N/A</v>
      </c>
      <c r="Q270" s="379"/>
    </row>
    <row r="271" spans="1:17" x14ac:dyDescent="0.2">
      <c r="A271" s="28" t="s">
        <v>1397</v>
      </c>
      <c r="B271" s="13" t="s">
        <v>476</v>
      </c>
      <c r="C271" s="3" t="s">
        <v>0</v>
      </c>
      <c r="D271" s="13" t="s">
        <v>477</v>
      </c>
      <c r="E271" s="268"/>
      <c r="F271" s="268"/>
      <c r="G271" s="268"/>
      <c r="H271" s="268"/>
      <c r="I271" s="375">
        <v>6650</v>
      </c>
      <c r="J271" s="270"/>
      <c r="K271" s="375">
        <v>0</v>
      </c>
      <c r="L271" s="270"/>
      <c r="M271" s="375">
        <v>6650</v>
      </c>
      <c r="N271" s="267" t="e">
        <v>#N/A</v>
      </c>
      <c r="O271" s="369" t="e">
        <v>#N/A</v>
      </c>
      <c r="Q271" s="379"/>
    </row>
    <row r="272" spans="1:17" x14ac:dyDescent="0.2">
      <c r="A272" s="28" t="s">
        <v>1707</v>
      </c>
      <c r="B272" s="13" t="s">
        <v>478</v>
      </c>
      <c r="C272" s="3" t="s">
        <v>0</v>
      </c>
      <c r="D272" s="13" t="s">
        <v>479</v>
      </c>
      <c r="E272" s="268"/>
      <c r="F272" s="268"/>
      <c r="G272" s="268"/>
      <c r="H272" s="268"/>
      <c r="I272" s="375">
        <v>2666</v>
      </c>
      <c r="J272" s="270"/>
      <c r="K272" s="375">
        <v>0</v>
      </c>
      <c r="L272" s="270"/>
      <c r="M272" s="375">
        <v>2666</v>
      </c>
      <c r="N272" s="267" t="e">
        <v>#N/A</v>
      </c>
      <c r="O272" s="369" t="e">
        <v>#N/A</v>
      </c>
      <c r="Q272" s="379"/>
    </row>
    <row r="273" spans="1:17" x14ac:dyDescent="0.2">
      <c r="A273" s="28" t="s">
        <v>1398</v>
      </c>
      <c r="B273" s="13" t="s">
        <v>480</v>
      </c>
      <c r="C273" s="3" t="s">
        <v>0</v>
      </c>
      <c r="D273" s="13" t="s">
        <v>481</v>
      </c>
      <c r="E273" s="268"/>
      <c r="F273" s="268"/>
      <c r="G273" s="268"/>
      <c r="H273" s="268"/>
      <c r="I273" s="375">
        <v>14536.33</v>
      </c>
      <c r="J273" s="270"/>
      <c r="K273" s="375">
        <v>0</v>
      </c>
      <c r="L273" s="270"/>
      <c r="M273" s="375">
        <v>14536.33</v>
      </c>
      <c r="N273" s="267">
        <v>0</v>
      </c>
      <c r="O273" s="369">
        <v>0</v>
      </c>
      <c r="Q273" s="379"/>
    </row>
    <row r="274" spans="1:17" x14ac:dyDescent="0.2">
      <c r="A274" s="28" t="s">
        <v>1399</v>
      </c>
      <c r="B274" s="13" t="s">
        <v>482</v>
      </c>
      <c r="C274" s="3" t="s">
        <v>0</v>
      </c>
      <c r="D274" s="13" t="s">
        <v>483</v>
      </c>
      <c r="E274" s="268"/>
      <c r="F274" s="268"/>
      <c r="G274" s="268"/>
      <c r="H274" s="268"/>
      <c r="I274" s="375">
        <v>6085.16</v>
      </c>
      <c r="J274" s="270"/>
      <c r="K274" s="375">
        <v>0</v>
      </c>
      <c r="L274" s="270"/>
      <c r="M274" s="375">
        <v>6085.16</v>
      </c>
      <c r="N274" s="267">
        <v>0</v>
      </c>
      <c r="O274" s="369">
        <v>0</v>
      </c>
      <c r="Q274" s="379"/>
    </row>
    <row r="275" spans="1:17" x14ac:dyDescent="0.2">
      <c r="A275" s="28" t="s">
        <v>1400</v>
      </c>
      <c r="B275" s="13" t="s">
        <v>484</v>
      </c>
      <c r="C275" s="3" t="s">
        <v>0</v>
      </c>
      <c r="D275" s="13" t="s">
        <v>485</v>
      </c>
      <c r="E275" s="268"/>
      <c r="F275" s="268"/>
      <c r="G275" s="268"/>
      <c r="H275" s="268"/>
      <c r="I275" s="375">
        <v>1700.16</v>
      </c>
      <c r="J275" s="270"/>
      <c r="K275" s="375">
        <v>0</v>
      </c>
      <c r="L275" s="270"/>
      <c r="M275" s="375">
        <v>1700.16</v>
      </c>
      <c r="N275" s="267">
        <v>0</v>
      </c>
      <c r="O275" s="369">
        <v>0</v>
      </c>
      <c r="Q275" s="379"/>
    </row>
    <row r="276" spans="1:17" x14ac:dyDescent="0.2">
      <c r="A276" s="15" t="s">
        <v>0</v>
      </c>
      <c r="B276" s="16" t="s">
        <v>0</v>
      </c>
      <c r="C276" s="3" t="s">
        <v>0</v>
      </c>
      <c r="D276" s="16" t="s">
        <v>0</v>
      </c>
      <c r="E276" s="271"/>
      <c r="F276" s="271"/>
      <c r="G276" s="271"/>
      <c r="H276" s="271"/>
      <c r="I276" s="372"/>
      <c r="J276" s="271"/>
      <c r="K276" s="372"/>
      <c r="L276" s="271"/>
      <c r="M276" s="372"/>
      <c r="N276" s="267"/>
      <c r="Q276" s="379"/>
    </row>
    <row r="277" spans="1:17" x14ac:dyDescent="0.2">
      <c r="A277" s="9" t="s">
        <v>1403</v>
      </c>
      <c r="B277" s="10" t="s">
        <v>497</v>
      </c>
      <c r="C277" s="3" t="s">
        <v>0</v>
      </c>
      <c r="D277" s="10" t="s">
        <v>498</v>
      </c>
      <c r="E277" s="11"/>
      <c r="F277" s="11"/>
      <c r="G277" s="11"/>
      <c r="H277" s="11"/>
      <c r="I277" s="374">
        <v>5264.9</v>
      </c>
      <c r="J277" s="266"/>
      <c r="K277" s="374">
        <v>0</v>
      </c>
      <c r="L277" s="266"/>
      <c r="M277" s="374">
        <v>5264.9</v>
      </c>
      <c r="N277" s="267" t="s">
        <v>499</v>
      </c>
      <c r="O277" s="369" t="s">
        <v>499</v>
      </c>
      <c r="Q277" s="379"/>
    </row>
    <row r="278" spans="1:17" x14ac:dyDescent="0.2">
      <c r="A278" s="28" t="s">
        <v>1404</v>
      </c>
      <c r="B278" s="13" t="s">
        <v>500</v>
      </c>
      <c r="C278" s="3" t="s">
        <v>0</v>
      </c>
      <c r="D278" s="13" t="s">
        <v>501</v>
      </c>
      <c r="E278" s="268"/>
      <c r="F278" s="268"/>
      <c r="G278" s="268"/>
      <c r="H278" s="268"/>
      <c r="I278" s="375">
        <v>5264.9</v>
      </c>
      <c r="J278" s="270"/>
      <c r="K278" s="375">
        <v>0</v>
      </c>
      <c r="L278" s="270"/>
      <c r="M278" s="375">
        <v>5264.9</v>
      </c>
      <c r="N278" s="267">
        <v>0</v>
      </c>
      <c r="O278" s="369">
        <v>0</v>
      </c>
      <c r="Q278" s="379"/>
    </row>
    <row r="279" spans="1:17" x14ac:dyDescent="0.2">
      <c r="A279" s="15" t="s">
        <v>0</v>
      </c>
      <c r="B279" s="16" t="s">
        <v>0</v>
      </c>
      <c r="C279" s="3" t="s">
        <v>0</v>
      </c>
      <c r="D279" s="16" t="s">
        <v>0</v>
      </c>
      <c r="E279" s="271"/>
      <c r="F279" s="271"/>
      <c r="G279" s="271"/>
      <c r="H279" s="271"/>
      <c r="I279" s="372"/>
      <c r="J279" s="271"/>
      <c r="K279" s="372"/>
      <c r="L279" s="271"/>
      <c r="M279" s="372"/>
      <c r="N279" s="267"/>
      <c r="Q279" s="379"/>
    </row>
    <row r="280" spans="1:17" x14ac:dyDescent="0.2">
      <c r="A280" s="9" t="s">
        <v>1407</v>
      </c>
      <c r="B280" s="10" t="s">
        <v>506</v>
      </c>
      <c r="C280" s="3" t="s">
        <v>0</v>
      </c>
      <c r="D280" s="10" t="s">
        <v>507</v>
      </c>
      <c r="E280" s="11"/>
      <c r="F280" s="11"/>
      <c r="G280" s="11"/>
      <c r="H280" s="11"/>
      <c r="I280" s="374">
        <v>20254.259999999998</v>
      </c>
      <c r="J280" s="266"/>
      <c r="K280" s="374">
        <v>285.70999999999998</v>
      </c>
      <c r="L280" s="266"/>
      <c r="M280" s="374">
        <v>19968.55</v>
      </c>
      <c r="N280" s="267">
        <v>0</v>
      </c>
      <c r="O280" s="369">
        <v>0</v>
      </c>
      <c r="Q280" s="379"/>
    </row>
    <row r="281" spans="1:17" x14ac:dyDescent="0.2">
      <c r="A281" s="9" t="s">
        <v>1408</v>
      </c>
      <c r="B281" s="10" t="s">
        <v>508</v>
      </c>
      <c r="C281" s="3" t="s">
        <v>0</v>
      </c>
      <c r="D281" s="10" t="s">
        <v>507</v>
      </c>
      <c r="E281" s="11"/>
      <c r="F281" s="11"/>
      <c r="G281" s="11"/>
      <c r="H281" s="11"/>
      <c r="I281" s="374">
        <v>20254.259999999998</v>
      </c>
      <c r="J281" s="266"/>
      <c r="K281" s="374">
        <v>285.70999999999998</v>
      </c>
      <c r="L281" s="266"/>
      <c r="M281" s="374">
        <v>19968.55</v>
      </c>
      <c r="N281" s="267">
        <v>0</v>
      </c>
      <c r="O281" s="369">
        <v>0</v>
      </c>
      <c r="Q281" s="379"/>
    </row>
    <row r="282" spans="1:17" x14ac:dyDescent="0.2">
      <c r="A282" s="9" t="s">
        <v>1409</v>
      </c>
      <c r="B282" s="10" t="s">
        <v>509</v>
      </c>
      <c r="C282" s="3" t="s">
        <v>0</v>
      </c>
      <c r="D282" s="10" t="s">
        <v>507</v>
      </c>
      <c r="E282" s="11"/>
      <c r="F282" s="11"/>
      <c r="G282" s="11"/>
      <c r="H282" s="11"/>
      <c r="I282" s="374">
        <v>20254.259999999998</v>
      </c>
      <c r="J282" s="266"/>
      <c r="K282" s="374">
        <v>285.70999999999998</v>
      </c>
      <c r="L282" s="266"/>
      <c r="M282" s="374">
        <v>19968.55</v>
      </c>
      <c r="N282" s="267">
        <v>0</v>
      </c>
      <c r="O282" s="369">
        <v>0</v>
      </c>
      <c r="Q282" s="379"/>
    </row>
    <row r="283" spans="1:17" x14ac:dyDescent="0.2">
      <c r="A283" s="9" t="s">
        <v>1554</v>
      </c>
      <c r="B283" s="10" t="s">
        <v>510</v>
      </c>
      <c r="C283" s="3" t="s">
        <v>0</v>
      </c>
      <c r="D283" s="10" t="s">
        <v>511</v>
      </c>
      <c r="E283" s="11"/>
      <c r="F283" s="11"/>
      <c r="G283" s="11"/>
      <c r="H283" s="11"/>
      <c r="I283" s="374">
        <v>17284</v>
      </c>
      <c r="J283" s="266"/>
      <c r="K283" s="374">
        <v>0</v>
      </c>
      <c r="L283" s="266"/>
      <c r="M283" s="374">
        <v>17284</v>
      </c>
      <c r="N283" s="267"/>
      <c r="Q283" s="379"/>
    </row>
    <row r="284" spans="1:17" x14ac:dyDescent="0.2">
      <c r="A284" s="28" t="s">
        <v>1555</v>
      </c>
      <c r="B284" s="13" t="s">
        <v>1556</v>
      </c>
      <c r="C284" s="3" t="s">
        <v>0</v>
      </c>
      <c r="D284" s="13" t="s">
        <v>1557</v>
      </c>
      <c r="E284" s="268"/>
      <c r="F284" s="268"/>
      <c r="G284" s="268"/>
      <c r="H284" s="268"/>
      <c r="I284" s="375">
        <v>7200</v>
      </c>
      <c r="J284" s="270"/>
      <c r="K284" s="375">
        <v>0</v>
      </c>
      <c r="L284" s="270"/>
      <c r="M284" s="375">
        <v>7200</v>
      </c>
      <c r="N284" s="267" t="s">
        <v>985</v>
      </c>
      <c r="O284" s="369" t="e">
        <v>#N/A</v>
      </c>
      <c r="Q284" s="379"/>
    </row>
    <row r="285" spans="1:17" x14ac:dyDescent="0.2">
      <c r="A285" s="28" t="s">
        <v>1708</v>
      </c>
      <c r="B285" s="13" t="s">
        <v>1709</v>
      </c>
      <c r="C285" s="3" t="s">
        <v>0</v>
      </c>
      <c r="D285" s="13" t="s">
        <v>1710</v>
      </c>
      <c r="E285" s="268"/>
      <c r="F285" s="268"/>
      <c r="G285" s="268"/>
      <c r="H285" s="268"/>
      <c r="I285" s="375">
        <v>1000</v>
      </c>
      <c r="J285" s="270"/>
      <c r="K285" s="375">
        <v>0</v>
      </c>
      <c r="L285" s="270"/>
      <c r="M285" s="375">
        <v>1000</v>
      </c>
      <c r="N285" s="267" t="s">
        <v>965</v>
      </c>
      <c r="O285" s="369" t="e">
        <v>#N/A</v>
      </c>
      <c r="Q285" s="379"/>
    </row>
    <row r="286" spans="1:17" x14ac:dyDescent="0.2">
      <c r="A286" s="28" t="s">
        <v>1711</v>
      </c>
      <c r="B286" s="13" t="s">
        <v>515</v>
      </c>
      <c r="C286" s="3" t="s">
        <v>0</v>
      </c>
      <c r="D286" s="13" t="s">
        <v>516</v>
      </c>
      <c r="E286" s="268"/>
      <c r="F286" s="268"/>
      <c r="G286" s="268"/>
      <c r="H286" s="268"/>
      <c r="I286" s="375">
        <v>9084</v>
      </c>
      <c r="J286" s="270"/>
      <c r="K286" s="375">
        <v>0</v>
      </c>
      <c r="L286" s="270"/>
      <c r="M286" s="375">
        <v>9084</v>
      </c>
      <c r="N286" s="267" t="s">
        <v>512</v>
      </c>
      <c r="O286" s="369" t="e">
        <v>#N/A</v>
      </c>
      <c r="Q286" s="379"/>
    </row>
    <row r="287" spans="1:17" x14ac:dyDescent="0.2">
      <c r="A287" s="15" t="s">
        <v>0</v>
      </c>
      <c r="B287" s="16" t="s">
        <v>0</v>
      </c>
      <c r="C287" s="3" t="s">
        <v>0</v>
      </c>
      <c r="D287" s="16" t="s">
        <v>0</v>
      </c>
      <c r="E287" s="271"/>
      <c r="F287" s="271"/>
      <c r="G287" s="271"/>
      <c r="H287" s="271"/>
      <c r="I287" s="372"/>
      <c r="J287" s="271"/>
      <c r="K287" s="372"/>
      <c r="L287" s="271"/>
      <c r="M287" s="372"/>
      <c r="N287" s="267"/>
      <c r="Q287" s="379"/>
    </row>
    <row r="288" spans="1:17" x14ac:dyDescent="0.2">
      <c r="A288" s="9" t="s">
        <v>1410</v>
      </c>
      <c r="B288" s="10" t="s">
        <v>517</v>
      </c>
      <c r="C288" s="3" t="s">
        <v>0</v>
      </c>
      <c r="D288" s="10" t="s">
        <v>518</v>
      </c>
      <c r="E288" s="11"/>
      <c r="F288" s="11"/>
      <c r="G288" s="11"/>
      <c r="H288" s="11"/>
      <c r="I288" s="374">
        <v>1470.26</v>
      </c>
      <c r="J288" s="266"/>
      <c r="K288" s="374">
        <v>0</v>
      </c>
      <c r="L288" s="266"/>
      <c r="M288" s="374">
        <v>1470.26</v>
      </c>
      <c r="N288" s="267" t="s">
        <v>519</v>
      </c>
      <c r="O288" s="369" t="s">
        <v>519</v>
      </c>
      <c r="Q288" s="379"/>
    </row>
    <row r="289" spans="1:17" x14ac:dyDescent="0.2">
      <c r="A289" s="28" t="s">
        <v>1411</v>
      </c>
      <c r="B289" s="13" t="s">
        <v>520</v>
      </c>
      <c r="C289" s="3" t="s">
        <v>0</v>
      </c>
      <c r="D289" s="13" t="s">
        <v>521</v>
      </c>
      <c r="E289" s="268"/>
      <c r="F289" s="268"/>
      <c r="G289" s="268"/>
      <c r="H289" s="268"/>
      <c r="I289" s="375">
        <v>1470.26</v>
      </c>
      <c r="J289" s="270"/>
      <c r="K289" s="375">
        <v>0</v>
      </c>
      <c r="L289" s="270"/>
      <c r="M289" s="375">
        <v>1470.26</v>
      </c>
      <c r="N289" s="267">
        <v>0</v>
      </c>
      <c r="O289" s="369">
        <v>0</v>
      </c>
      <c r="Q289" s="379"/>
    </row>
    <row r="290" spans="1:17" x14ac:dyDescent="0.2">
      <c r="A290" s="15" t="s">
        <v>0</v>
      </c>
      <c r="B290" s="16" t="s">
        <v>0</v>
      </c>
      <c r="C290" s="3" t="s">
        <v>0</v>
      </c>
      <c r="D290" s="16" t="s">
        <v>0</v>
      </c>
      <c r="E290" s="271"/>
      <c r="F290" s="271"/>
      <c r="G290" s="271"/>
      <c r="H290" s="271"/>
      <c r="I290" s="372"/>
      <c r="J290" s="271"/>
      <c r="K290" s="372"/>
      <c r="L290" s="271"/>
      <c r="M290" s="372"/>
      <c r="N290" s="267"/>
      <c r="Q290" s="379"/>
    </row>
    <row r="291" spans="1:17" x14ac:dyDescent="0.2">
      <c r="A291" s="9" t="s">
        <v>1567</v>
      </c>
      <c r="B291" s="10" t="s">
        <v>1568</v>
      </c>
      <c r="C291" s="3" t="s">
        <v>0</v>
      </c>
      <c r="D291" s="10" t="s">
        <v>1569</v>
      </c>
      <c r="E291" s="11"/>
      <c r="F291" s="11"/>
      <c r="G291" s="11"/>
      <c r="H291" s="11"/>
      <c r="I291" s="374">
        <v>1500</v>
      </c>
      <c r="J291" s="266"/>
      <c r="K291" s="374">
        <v>285.70999999999998</v>
      </c>
      <c r="L291" s="266"/>
      <c r="M291" s="374">
        <v>1214.29</v>
      </c>
      <c r="N291" s="267" t="s">
        <v>985</v>
      </c>
      <c r="O291" s="369" t="s">
        <v>985</v>
      </c>
      <c r="Q291" s="379"/>
    </row>
    <row r="292" spans="1:17" x14ac:dyDescent="0.2">
      <c r="A292" s="28" t="s">
        <v>1570</v>
      </c>
      <c r="B292" s="13" t="s">
        <v>1571</v>
      </c>
      <c r="C292" s="3" t="s">
        <v>0</v>
      </c>
      <c r="D292" s="13" t="s">
        <v>1572</v>
      </c>
      <c r="E292" s="268"/>
      <c r="F292" s="268"/>
      <c r="G292" s="268"/>
      <c r="H292" s="268"/>
      <c r="I292" s="375">
        <v>1500</v>
      </c>
      <c r="J292" s="270"/>
      <c r="K292" s="375">
        <v>285.70999999999998</v>
      </c>
      <c r="L292" s="270"/>
      <c r="M292" s="375">
        <v>1214.29</v>
      </c>
      <c r="N292" s="267" t="e">
        <v>#N/A</v>
      </c>
      <c r="O292" s="369" t="e">
        <v>#N/A</v>
      </c>
      <c r="Q292" s="379"/>
    </row>
    <row r="293" spans="1:17" x14ac:dyDescent="0.2">
      <c r="A293" s="15" t="s">
        <v>0</v>
      </c>
      <c r="B293" s="16" t="s">
        <v>0</v>
      </c>
      <c r="C293" s="3" t="s">
        <v>0</v>
      </c>
      <c r="D293" s="16" t="s">
        <v>0</v>
      </c>
      <c r="E293" s="271"/>
      <c r="F293" s="271"/>
      <c r="G293" s="271"/>
      <c r="H293" s="271"/>
      <c r="I293" s="372"/>
      <c r="J293" s="271"/>
      <c r="K293" s="372"/>
      <c r="L293" s="271"/>
      <c r="M293" s="372"/>
      <c r="N293" s="267"/>
      <c r="Q293" s="379"/>
    </row>
    <row r="294" spans="1:17" x14ac:dyDescent="0.2">
      <c r="A294" s="9" t="s">
        <v>1412</v>
      </c>
      <c r="B294" s="10" t="s">
        <v>522</v>
      </c>
      <c r="C294" s="3" t="s">
        <v>0</v>
      </c>
      <c r="D294" s="10" t="s">
        <v>523</v>
      </c>
      <c r="E294" s="11"/>
      <c r="F294" s="11"/>
      <c r="G294" s="11"/>
      <c r="H294" s="11"/>
      <c r="I294" s="374">
        <v>96459.39</v>
      </c>
      <c r="J294" s="266"/>
      <c r="K294" s="374">
        <v>100</v>
      </c>
      <c r="L294" s="266"/>
      <c r="M294" s="374">
        <v>96359.39</v>
      </c>
      <c r="N294" s="267">
        <v>0</v>
      </c>
      <c r="O294" s="369">
        <v>0</v>
      </c>
      <c r="Q294" s="379"/>
    </row>
    <row r="295" spans="1:17" x14ac:dyDescent="0.2">
      <c r="A295" s="9" t="s">
        <v>1413</v>
      </c>
      <c r="B295" s="10" t="s">
        <v>524</v>
      </c>
      <c r="C295" s="3" t="s">
        <v>0</v>
      </c>
      <c r="D295" s="10" t="s">
        <v>523</v>
      </c>
      <c r="E295" s="11"/>
      <c r="F295" s="11"/>
      <c r="G295" s="11"/>
      <c r="H295" s="11"/>
      <c r="I295" s="374">
        <v>96459.39</v>
      </c>
      <c r="J295" s="266"/>
      <c r="K295" s="374">
        <v>100</v>
      </c>
      <c r="L295" s="266"/>
      <c r="M295" s="374">
        <v>96359.39</v>
      </c>
      <c r="N295" s="267">
        <v>0</v>
      </c>
      <c r="O295" s="369">
        <v>0</v>
      </c>
      <c r="Q295" s="379"/>
    </row>
    <row r="296" spans="1:17" x14ac:dyDescent="0.2">
      <c r="A296" s="9" t="s">
        <v>1414</v>
      </c>
      <c r="B296" s="10" t="s">
        <v>525</v>
      </c>
      <c r="C296" s="3" t="s">
        <v>0</v>
      </c>
      <c r="D296" s="10" t="s">
        <v>523</v>
      </c>
      <c r="E296" s="11"/>
      <c r="F296" s="11"/>
      <c r="G296" s="11"/>
      <c r="H296" s="11"/>
      <c r="I296" s="374">
        <v>96459.39</v>
      </c>
      <c r="J296" s="266"/>
      <c r="K296" s="374">
        <v>100</v>
      </c>
      <c r="L296" s="266"/>
      <c r="M296" s="374">
        <v>96359.39</v>
      </c>
      <c r="N296" s="267">
        <v>0</v>
      </c>
      <c r="O296" s="369">
        <v>0</v>
      </c>
      <c r="Q296" s="379"/>
    </row>
    <row r="297" spans="1:17" x14ac:dyDescent="0.2">
      <c r="A297" s="9" t="s">
        <v>1415</v>
      </c>
      <c r="B297" s="10" t="s">
        <v>526</v>
      </c>
      <c r="C297" s="3" t="s">
        <v>0</v>
      </c>
      <c r="D297" s="10" t="s">
        <v>527</v>
      </c>
      <c r="E297" s="11"/>
      <c r="F297" s="11"/>
      <c r="G297" s="11"/>
      <c r="H297" s="11"/>
      <c r="I297" s="374">
        <v>38501</v>
      </c>
      <c r="J297" s="266"/>
      <c r="K297" s="374">
        <v>0</v>
      </c>
      <c r="L297" s="266"/>
      <c r="M297" s="374">
        <v>38501</v>
      </c>
      <c r="N297" s="267"/>
      <c r="Q297" s="379"/>
    </row>
    <row r="298" spans="1:17" x14ac:dyDescent="0.2">
      <c r="A298" s="28" t="s">
        <v>1573</v>
      </c>
      <c r="B298" s="13" t="s">
        <v>531</v>
      </c>
      <c r="C298" s="3" t="s">
        <v>0</v>
      </c>
      <c r="D298" s="13" t="s">
        <v>377</v>
      </c>
      <c r="E298" s="268"/>
      <c r="F298" s="268"/>
      <c r="G298" s="268"/>
      <c r="H298" s="268"/>
      <c r="I298" s="375">
        <v>17157</v>
      </c>
      <c r="J298" s="270"/>
      <c r="K298" s="375">
        <v>0</v>
      </c>
      <c r="L298" s="270"/>
      <c r="M298" s="375">
        <v>17157</v>
      </c>
      <c r="N298" s="267" t="s">
        <v>532</v>
      </c>
      <c r="O298" s="369" t="e">
        <v>#N/A</v>
      </c>
      <c r="Q298" s="379"/>
    </row>
    <row r="299" spans="1:17" x14ac:dyDescent="0.2">
      <c r="A299" s="28" t="s">
        <v>1712</v>
      </c>
      <c r="B299" s="13" t="s">
        <v>1713</v>
      </c>
      <c r="C299" s="3" t="s">
        <v>0</v>
      </c>
      <c r="D299" s="13" t="s">
        <v>1714</v>
      </c>
      <c r="E299" s="268"/>
      <c r="F299" s="268"/>
      <c r="G299" s="268"/>
      <c r="H299" s="268"/>
      <c r="I299" s="375">
        <v>13000</v>
      </c>
      <c r="J299" s="270"/>
      <c r="K299" s="375">
        <v>0</v>
      </c>
      <c r="L299" s="270"/>
      <c r="M299" s="375">
        <v>13000</v>
      </c>
      <c r="N299" s="267" t="s">
        <v>1004</v>
      </c>
      <c r="O299" s="369" t="e">
        <v>#N/A</v>
      </c>
      <c r="Q299" s="379"/>
    </row>
    <row r="300" spans="1:17" x14ac:dyDescent="0.2">
      <c r="A300" s="28" t="s">
        <v>1417</v>
      </c>
      <c r="B300" s="13" t="s">
        <v>533</v>
      </c>
      <c r="C300" s="3" t="s">
        <v>0</v>
      </c>
      <c r="D300" s="13" t="s">
        <v>534</v>
      </c>
      <c r="E300" s="268"/>
      <c r="F300" s="268"/>
      <c r="G300" s="268"/>
      <c r="H300" s="268"/>
      <c r="I300" s="375">
        <v>8344</v>
      </c>
      <c r="J300" s="270"/>
      <c r="K300" s="375">
        <v>0</v>
      </c>
      <c r="L300" s="270"/>
      <c r="M300" s="375">
        <v>8344</v>
      </c>
      <c r="N300" s="267" t="s">
        <v>998</v>
      </c>
      <c r="O300" s="369" t="e">
        <v>#N/A</v>
      </c>
      <c r="Q300" s="379"/>
    </row>
    <row r="301" spans="1:17" x14ac:dyDescent="0.2">
      <c r="A301" s="15" t="s">
        <v>0</v>
      </c>
      <c r="B301" s="16" t="s">
        <v>0</v>
      </c>
      <c r="C301" s="3" t="s">
        <v>0</v>
      </c>
      <c r="D301" s="16" t="s">
        <v>0</v>
      </c>
      <c r="E301" s="271"/>
      <c r="F301" s="271"/>
      <c r="G301" s="271"/>
      <c r="H301" s="271"/>
      <c r="I301" s="372"/>
      <c r="J301" s="271"/>
      <c r="K301" s="372"/>
      <c r="L301" s="271"/>
      <c r="M301" s="372"/>
      <c r="N301" s="267"/>
      <c r="Q301" s="379"/>
    </row>
    <row r="302" spans="1:17" x14ac:dyDescent="0.2">
      <c r="A302" s="9" t="s">
        <v>1418</v>
      </c>
      <c r="B302" s="10" t="s">
        <v>535</v>
      </c>
      <c r="C302" s="3" t="s">
        <v>0</v>
      </c>
      <c r="D302" s="10" t="s">
        <v>536</v>
      </c>
      <c r="E302" s="11"/>
      <c r="F302" s="11"/>
      <c r="G302" s="11"/>
      <c r="H302" s="11"/>
      <c r="I302" s="374">
        <v>2781.08</v>
      </c>
      <c r="J302" s="266"/>
      <c r="K302" s="374">
        <v>0</v>
      </c>
      <c r="L302" s="266"/>
      <c r="M302" s="374">
        <v>2781.08</v>
      </c>
      <c r="N302" s="267" t="s">
        <v>537</v>
      </c>
      <c r="O302" s="369" t="s">
        <v>537</v>
      </c>
      <c r="Q302" s="379"/>
    </row>
    <row r="303" spans="1:17" x14ac:dyDescent="0.2">
      <c r="A303" s="28" t="s">
        <v>1419</v>
      </c>
      <c r="B303" s="13" t="s">
        <v>538</v>
      </c>
      <c r="C303" s="3" t="s">
        <v>0</v>
      </c>
      <c r="D303" s="13" t="s">
        <v>539</v>
      </c>
      <c r="E303" s="268"/>
      <c r="F303" s="268"/>
      <c r="G303" s="268"/>
      <c r="H303" s="268"/>
      <c r="I303" s="375">
        <v>300</v>
      </c>
      <c r="J303" s="270"/>
      <c r="K303" s="375">
        <v>0</v>
      </c>
      <c r="L303" s="270"/>
      <c r="M303" s="375">
        <v>300</v>
      </c>
      <c r="N303" s="267" t="e">
        <v>#N/A</v>
      </c>
      <c r="O303" s="369" t="e">
        <v>#N/A</v>
      </c>
      <c r="Q303" s="379"/>
    </row>
    <row r="304" spans="1:17" x14ac:dyDescent="0.2">
      <c r="A304" s="28" t="s">
        <v>1420</v>
      </c>
      <c r="B304" s="13" t="s">
        <v>1421</v>
      </c>
      <c r="C304" s="3" t="s">
        <v>0</v>
      </c>
      <c r="D304" s="13" t="s">
        <v>1422</v>
      </c>
      <c r="E304" s="268"/>
      <c r="F304" s="268"/>
      <c r="G304" s="268"/>
      <c r="H304" s="268"/>
      <c r="I304" s="375">
        <v>2481.08</v>
      </c>
      <c r="J304" s="270"/>
      <c r="K304" s="375">
        <v>0</v>
      </c>
      <c r="L304" s="270"/>
      <c r="M304" s="375">
        <v>2481.08</v>
      </c>
      <c r="N304" s="267" t="e">
        <v>#N/A</v>
      </c>
      <c r="O304" s="369" t="e">
        <v>#N/A</v>
      </c>
      <c r="Q304" s="379"/>
    </row>
    <row r="305" spans="1:17" x14ac:dyDescent="0.2">
      <c r="A305" s="15" t="s">
        <v>0</v>
      </c>
      <c r="B305" s="16" t="s">
        <v>0</v>
      </c>
      <c r="C305" s="3" t="s">
        <v>0</v>
      </c>
      <c r="D305" s="16" t="s">
        <v>0</v>
      </c>
      <c r="E305" s="271"/>
      <c r="F305" s="271"/>
      <c r="G305" s="271"/>
      <c r="H305" s="271"/>
      <c r="I305" s="372"/>
      <c r="J305" s="271"/>
      <c r="K305" s="372"/>
      <c r="L305" s="271"/>
      <c r="M305" s="372"/>
      <c r="N305" s="267"/>
      <c r="Q305" s="379"/>
    </row>
    <row r="306" spans="1:17" x14ac:dyDescent="0.2">
      <c r="A306" s="9" t="s">
        <v>1423</v>
      </c>
      <c r="B306" s="10" t="s">
        <v>540</v>
      </c>
      <c r="C306" s="3" t="s">
        <v>0</v>
      </c>
      <c r="D306" s="10" t="s">
        <v>541</v>
      </c>
      <c r="E306" s="11"/>
      <c r="F306" s="11"/>
      <c r="G306" s="11"/>
      <c r="H306" s="11"/>
      <c r="I306" s="374">
        <v>55177.31</v>
      </c>
      <c r="J306" s="266"/>
      <c r="K306" s="374">
        <v>100</v>
      </c>
      <c r="L306" s="266"/>
      <c r="M306" s="374">
        <v>55077.31</v>
      </c>
      <c r="N306" s="267" t="s">
        <v>542</v>
      </c>
      <c r="O306" s="369" t="s">
        <v>542</v>
      </c>
      <c r="Q306" s="379"/>
    </row>
    <row r="307" spans="1:17" x14ac:dyDescent="0.2">
      <c r="A307" s="28" t="s">
        <v>1424</v>
      </c>
      <c r="B307" s="13" t="s">
        <v>543</v>
      </c>
      <c r="C307" s="3" t="s">
        <v>0</v>
      </c>
      <c r="D307" s="13" t="s">
        <v>544</v>
      </c>
      <c r="E307" s="268"/>
      <c r="F307" s="268"/>
      <c r="G307" s="268"/>
      <c r="H307" s="268"/>
      <c r="I307" s="375">
        <v>32972.6</v>
      </c>
      <c r="J307" s="270"/>
      <c r="K307" s="375">
        <v>0</v>
      </c>
      <c r="L307" s="270"/>
      <c r="M307" s="375">
        <v>32972.6</v>
      </c>
      <c r="N307" s="267" t="e">
        <v>#N/A</v>
      </c>
      <c r="O307" s="369" t="e">
        <v>#N/A</v>
      </c>
      <c r="Q307" s="379"/>
    </row>
    <row r="308" spans="1:17" x14ac:dyDescent="0.2">
      <c r="A308" s="28" t="s">
        <v>1425</v>
      </c>
      <c r="B308" s="13" t="s">
        <v>1426</v>
      </c>
      <c r="C308" s="3" t="s">
        <v>0</v>
      </c>
      <c r="D308" s="13" t="s">
        <v>1427</v>
      </c>
      <c r="E308" s="268"/>
      <c r="F308" s="268"/>
      <c r="G308" s="268"/>
      <c r="H308" s="268"/>
      <c r="I308" s="375">
        <v>22204.71</v>
      </c>
      <c r="J308" s="270"/>
      <c r="K308" s="375">
        <v>100</v>
      </c>
      <c r="L308" s="270"/>
      <c r="M308" s="375">
        <v>22104.71</v>
      </c>
      <c r="N308" s="267" t="e">
        <v>#N/A</v>
      </c>
      <c r="O308" s="369" t="e">
        <v>#N/A</v>
      </c>
      <c r="Q308" s="379"/>
    </row>
    <row r="309" spans="1:17" x14ac:dyDescent="0.2">
      <c r="A309" s="15" t="s">
        <v>0</v>
      </c>
      <c r="B309" s="16" t="s">
        <v>0</v>
      </c>
      <c r="C309" s="3" t="s">
        <v>0</v>
      </c>
      <c r="D309" s="16" t="s">
        <v>0</v>
      </c>
      <c r="E309" s="271"/>
      <c r="F309" s="271"/>
      <c r="G309" s="271"/>
      <c r="H309" s="271"/>
      <c r="I309" s="372"/>
      <c r="J309" s="271"/>
      <c r="K309" s="372"/>
      <c r="L309" s="271"/>
      <c r="M309" s="372"/>
      <c r="N309" s="267"/>
      <c r="Q309" s="379"/>
    </row>
    <row r="310" spans="1:17" x14ac:dyDescent="0.2">
      <c r="A310" s="9" t="s">
        <v>1428</v>
      </c>
      <c r="B310" s="10" t="s">
        <v>545</v>
      </c>
      <c r="C310" s="3" t="s">
        <v>0</v>
      </c>
      <c r="D310" s="10" t="s">
        <v>546</v>
      </c>
      <c r="E310" s="11"/>
      <c r="F310" s="11"/>
      <c r="G310" s="11"/>
      <c r="H310" s="11"/>
      <c r="I310" s="374">
        <v>4557.1400000000003</v>
      </c>
      <c r="J310" s="266"/>
      <c r="K310" s="374">
        <v>0</v>
      </c>
      <c r="L310" s="266"/>
      <c r="M310" s="374">
        <v>4557.1400000000003</v>
      </c>
      <c r="N310" s="267" t="e">
        <v>#N/A</v>
      </c>
      <c r="O310" s="369" t="e">
        <v>#N/A</v>
      </c>
      <c r="Q310" s="379"/>
    </row>
    <row r="311" spans="1:17" x14ac:dyDescent="0.2">
      <c r="A311" s="9" t="s">
        <v>1429</v>
      </c>
      <c r="B311" s="10" t="s">
        <v>547</v>
      </c>
      <c r="C311" s="3" t="s">
        <v>0</v>
      </c>
      <c r="D311" s="10" t="s">
        <v>548</v>
      </c>
      <c r="E311" s="11"/>
      <c r="F311" s="11"/>
      <c r="G311" s="11"/>
      <c r="H311" s="11"/>
      <c r="I311" s="374">
        <v>4557.1400000000003</v>
      </c>
      <c r="J311" s="266"/>
      <c r="K311" s="374">
        <v>0</v>
      </c>
      <c r="L311" s="266"/>
      <c r="M311" s="374">
        <v>4557.1400000000003</v>
      </c>
      <c r="N311" s="267" t="e">
        <v>#N/A</v>
      </c>
      <c r="O311" s="369" t="e">
        <v>#N/A</v>
      </c>
      <c r="Q311" s="379"/>
    </row>
    <row r="312" spans="1:17" x14ac:dyDescent="0.2">
      <c r="A312" s="9" t="s">
        <v>1430</v>
      </c>
      <c r="B312" s="10" t="s">
        <v>549</v>
      </c>
      <c r="C312" s="3" t="s">
        <v>0</v>
      </c>
      <c r="D312" s="10" t="s">
        <v>548</v>
      </c>
      <c r="E312" s="11"/>
      <c r="F312" s="11"/>
      <c r="G312" s="11"/>
      <c r="H312" s="11"/>
      <c r="I312" s="374">
        <v>4557.1400000000003</v>
      </c>
      <c r="J312" s="266"/>
      <c r="K312" s="374">
        <v>0</v>
      </c>
      <c r="L312" s="266"/>
      <c r="M312" s="374">
        <v>4557.1400000000003</v>
      </c>
      <c r="N312" s="267" t="e">
        <v>#N/A</v>
      </c>
      <c r="O312" s="369" t="e">
        <v>#N/A</v>
      </c>
      <c r="Q312" s="379"/>
    </row>
    <row r="313" spans="1:17" x14ac:dyDescent="0.2">
      <c r="A313" s="9" t="s">
        <v>1431</v>
      </c>
      <c r="B313" s="10" t="s">
        <v>550</v>
      </c>
      <c r="C313" s="3" t="s">
        <v>0</v>
      </c>
      <c r="D313" s="10" t="s">
        <v>551</v>
      </c>
      <c r="E313" s="11"/>
      <c r="F313" s="11"/>
      <c r="G313" s="11"/>
      <c r="H313" s="11"/>
      <c r="I313" s="374">
        <v>4557.1400000000003</v>
      </c>
      <c r="J313" s="266"/>
      <c r="K313" s="374">
        <v>0</v>
      </c>
      <c r="L313" s="266"/>
      <c r="M313" s="374">
        <v>4557.1400000000003</v>
      </c>
      <c r="N313" s="267"/>
      <c r="Q313" s="379"/>
    </row>
    <row r="314" spans="1:17" x14ac:dyDescent="0.2">
      <c r="A314" s="28" t="s">
        <v>1432</v>
      </c>
      <c r="B314" s="13" t="s">
        <v>553</v>
      </c>
      <c r="C314" s="3" t="s">
        <v>0</v>
      </c>
      <c r="D314" s="13" t="s">
        <v>554</v>
      </c>
      <c r="E314" s="268"/>
      <c r="F314" s="268"/>
      <c r="G314" s="268"/>
      <c r="H314" s="268"/>
      <c r="I314" s="375">
        <v>4557.1400000000003</v>
      </c>
      <c r="J314" s="270"/>
      <c r="K314" s="375">
        <v>0</v>
      </c>
      <c r="L314" s="270"/>
      <c r="M314" s="375">
        <v>4557.1400000000003</v>
      </c>
      <c r="N314" s="369" t="s">
        <v>552</v>
      </c>
      <c r="O314" s="369" t="e">
        <v>#N/A</v>
      </c>
      <c r="Q314" s="379"/>
    </row>
    <row r="315" spans="1:17" x14ac:dyDescent="0.2">
      <c r="A315" s="15" t="s">
        <v>0</v>
      </c>
      <c r="B315" s="16" t="s">
        <v>0</v>
      </c>
      <c r="C315" s="3" t="s">
        <v>0</v>
      </c>
      <c r="D315" s="16" t="s">
        <v>0</v>
      </c>
      <c r="E315" s="271"/>
      <c r="F315" s="271"/>
      <c r="G315" s="271"/>
      <c r="H315" s="271"/>
      <c r="I315" s="372"/>
      <c r="J315" s="271"/>
      <c r="K315" s="372"/>
      <c r="L315" s="271"/>
      <c r="M315" s="372"/>
      <c r="N315" s="267"/>
      <c r="Q315" s="379"/>
    </row>
    <row r="316" spans="1:17" x14ac:dyDescent="0.2">
      <c r="A316" s="9" t="s">
        <v>1574</v>
      </c>
      <c r="B316" s="10" t="s">
        <v>1575</v>
      </c>
      <c r="C316" s="3" t="s">
        <v>0</v>
      </c>
      <c r="D316" s="10" t="s">
        <v>1576</v>
      </c>
      <c r="E316" s="11"/>
      <c r="F316" s="11"/>
      <c r="G316" s="11"/>
      <c r="H316" s="11"/>
      <c r="I316" s="374">
        <v>0</v>
      </c>
      <c r="J316" s="266"/>
      <c r="K316" s="374">
        <v>2000</v>
      </c>
      <c r="L316" s="266"/>
      <c r="M316" s="374">
        <v>-2000</v>
      </c>
      <c r="N316" s="267" t="e">
        <v>#N/A</v>
      </c>
      <c r="O316" s="369" t="e">
        <v>#N/A</v>
      </c>
      <c r="Q316" s="379"/>
    </row>
    <row r="317" spans="1:17" x14ac:dyDescent="0.2">
      <c r="A317" s="9" t="s">
        <v>1577</v>
      </c>
      <c r="B317" s="10" t="s">
        <v>1578</v>
      </c>
      <c r="C317" s="3" t="s">
        <v>0</v>
      </c>
      <c r="D317" s="10" t="s">
        <v>1579</v>
      </c>
      <c r="E317" s="11"/>
      <c r="F317" s="11"/>
      <c r="G317" s="11"/>
      <c r="H317" s="11"/>
      <c r="I317" s="374">
        <v>0</v>
      </c>
      <c r="J317" s="266"/>
      <c r="K317" s="374">
        <v>2000</v>
      </c>
      <c r="L317" s="266"/>
      <c r="M317" s="374">
        <v>-2000</v>
      </c>
      <c r="N317" s="267" t="e">
        <v>#N/A</v>
      </c>
      <c r="O317" s="369" t="e">
        <v>#N/A</v>
      </c>
      <c r="Q317" s="379"/>
    </row>
    <row r="318" spans="1:17" x14ac:dyDescent="0.2">
      <c r="A318" s="9" t="s">
        <v>1580</v>
      </c>
      <c r="B318" s="10" t="s">
        <v>1581</v>
      </c>
      <c r="C318" s="3" t="s">
        <v>0</v>
      </c>
      <c r="D318" s="10" t="s">
        <v>1579</v>
      </c>
      <c r="E318" s="11"/>
      <c r="F318" s="11"/>
      <c r="G318" s="11"/>
      <c r="H318" s="11"/>
      <c r="I318" s="374">
        <v>0</v>
      </c>
      <c r="J318" s="266"/>
      <c r="K318" s="374">
        <v>2000</v>
      </c>
      <c r="L318" s="266"/>
      <c r="M318" s="374">
        <v>-2000</v>
      </c>
      <c r="N318" s="267" t="e">
        <v>#N/A</v>
      </c>
      <c r="O318" s="369" t="e">
        <v>#N/A</v>
      </c>
      <c r="Q318" s="379"/>
    </row>
    <row r="319" spans="1:17" ht="12.75" x14ac:dyDescent="0.2">
      <c r="A319" s="9" t="s">
        <v>1582</v>
      </c>
      <c r="B319" s="10" t="s">
        <v>1583</v>
      </c>
      <c r="C319" s="3" t="s">
        <v>0</v>
      </c>
      <c r="D319" s="10" t="s">
        <v>1584</v>
      </c>
      <c r="E319" s="11"/>
      <c r="F319" s="11"/>
      <c r="G319" s="11"/>
      <c r="H319" s="11"/>
      <c r="I319" s="374">
        <v>0</v>
      </c>
      <c r="J319" s="266"/>
      <c r="K319" s="374">
        <v>2000</v>
      </c>
      <c r="L319" s="266"/>
      <c r="M319" s="374">
        <v>-2000</v>
      </c>
      <c r="N319" s="211" t="s">
        <v>1021</v>
      </c>
      <c r="O319" s="369" t="s">
        <v>1021</v>
      </c>
      <c r="Q319" s="379"/>
    </row>
    <row r="320" spans="1:17" x14ac:dyDescent="0.2">
      <c r="A320" s="28" t="s">
        <v>1585</v>
      </c>
      <c r="B320" s="13" t="s">
        <v>1586</v>
      </c>
      <c r="C320" s="3" t="s">
        <v>0</v>
      </c>
      <c r="D320" s="13" t="s">
        <v>1587</v>
      </c>
      <c r="E320" s="268"/>
      <c r="F320" s="268"/>
      <c r="G320" s="268"/>
      <c r="H320" s="268"/>
      <c r="I320" s="375">
        <v>0</v>
      </c>
      <c r="J320" s="270"/>
      <c r="K320" s="375">
        <v>2000</v>
      </c>
      <c r="L320" s="270"/>
      <c r="M320" s="375">
        <v>-2000</v>
      </c>
      <c r="N320" s="267" t="e">
        <v>#N/A</v>
      </c>
      <c r="O320" s="369" t="e">
        <v>#N/A</v>
      </c>
      <c r="Q320" s="379"/>
    </row>
    <row r="321" spans="1:17" x14ac:dyDescent="0.2">
      <c r="A321" s="15" t="s">
        <v>0</v>
      </c>
      <c r="B321" s="16" t="s">
        <v>0</v>
      </c>
      <c r="C321" s="3" t="s">
        <v>0</v>
      </c>
      <c r="D321" s="16" t="s">
        <v>0</v>
      </c>
      <c r="E321" s="271"/>
      <c r="F321" s="271"/>
      <c r="G321" s="271"/>
      <c r="H321" s="271"/>
      <c r="I321" s="372"/>
      <c r="J321" s="271"/>
      <c r="K321" s="372"/>
      <c r="L321" s="271"/>
      <c r="M321" s="372"/>
      <c r="N321" s="267"/>
      <c r="Q321" s="379"/>
    </row>
    <row r="322" spans="1:17" x14ac:dyDescent="0.2">
      <c r="A322" s="9" t="s">
        <v>1437</v>
      </c>
      <c r="B322" s="10" t="s">
        <v>559</v>
      </c>
      <c r="C322" s="3" t="s">
        <v>0</v>
      </c>
      <c r="D322" s="10" t="s">
        <v>560</v>
      </c>
      <c r="E322" s="11"/>
      <c r="F322" s="11"/>
      <c r="G322" s="11"/>
      <c r="H322" s="11"/>
      <c r="I322" s="374">
        <v>23875.29</v>
      </c>
      <c r="J322" s="266"/>
      <c r="K322" s="374">
        <v>0</v>
      </c>
      <c r="L322" s="266"/>
      <c r="M322" s="374">
        <v>23875.29</v>
      </c>
      <c r="N322" s="267">
        <v>0</v>
      </c>
      <c r="O322" s="369">
        <v>0</v>
      </c>
      <c r="Q322" s="379"/>
    </row>
    <row r="323" spans="1:17" x14ac:dyDescent="0.2">
      <c r="A323" s="9" t="s">
        <v>1438</v>
      </c>
      <c r="B323" s="10" t="s">
        <v>561</v>
      </c>
      <c r="C323" s="3" t="s">
        <v>0</v>
      </c>
      <c r="D323" s="10" t="s">
        <v>560</v>
      </c>
      <c r="E323" s="11"/>
      <c r="F323" s="11"/>
      <c r="G323" s="11"/>
      <c r="H323" s="11"/>
      <c r="I323" s="374">
        <v>23875.29</v>
      </c>
      <c r="J323" s="266"/>
      <c r="K323" s="374">
        <v>0</v>
      </c>
      <c r="L323" s="266"/>
      <c r="M323" s="374">
        <v>23875.29</v>
      </c>
      <c r="N323" s="267">
        <v>0</v>
      </c>
      <c r="O323" s="369">
        <v>0</v>
      </c>
      <c r="Q323" s="379"/>
    </row>
    <row r="324" spans="1:17" x14ac:dyDescent="0.2">
      <c r="A324" s="9" t="s">
        <v>1439</v>
      </c>
      <c r="B324" s="10" t="s">
        <v>562</v>
      </c>
      <c r="C324" s="3" t="s">
        <v>0</v>
      </c>
      <c r="D324" s="10" t="s">
        <v>560</v>
      </c>
      <c r="E324" s="11"/>
      <c r="F324" s="11"/>
      <c r="G324" s="11"/>
      <c r="H324" s="11"/>
      <c r="I324" s="374">
        <v>23875.29</v>
      </c>
      <c r="J324" s="266"/>
      <c r="K324" s="374">
        <v>0</v>
      </c>
      <c r="L324" s="266"/>
      <c r="M324" s="374">
        <v>23875.29</v>
      </c>
      <c r="N324" s="267">
        <v>0</v>
      </c>
      <c r="O324" s="369">
        <v>0</v>
      </c>
      <c r="Q324" s="379"/>
    </row>
    <row r="325" spans="1:17" x14ac:dyDescent="0.2">
      <c r="A325" s="9" t="s">
        <v>1440</v>
      </c>
      <c r="B325" s="10" t="s">
        <v>563</v>
      </c>
      <c r="C325" s="3" t="s">
        <v>0</v>
      </c>
      <c r="D325" s="10" t="s">
        <v>564</v>
      </c>
      <c r="E325" s="11"/>
      <c r="F325" s="11"/>
      <c r="G325" s="11"/>
      <c r="H325" s="11"/>
      <c r="I325" s="374">
        <v>9917.2999999999993</v>
      </c>
      <c r="J325" s="266"/>
      <c r="K325" s="374">
        <v>0</v>
      </c>
      <c r="L325" s="266"/>
      <c r="M325" s="374">
        <v>9917.2999999999993</v>
      </c>
      <c r="N325" s="267"/>
      <c r="Q325" s="379"/>
    </row>
    <row r="326" spans="1:17" x14ac:dyDescent="0.2">
      <c r="A326" s="28" t="s">
        <v>1441</v>
      </c>
      <c r="B326" s="13" t="s">
        <v>566</v>
      </c>
      <c r="C326" s="3" t="s">
        <v>0</v>
      </c>
      <c r="D326" s="13" t="s">
        <v>567</v>
      </c>
      <c r="E326" s="268"/>
      <c r="F326" s="268"/>
      <c r="G326" s="268"/>
      <c r="H326" s="268"/>
      <c r="I326" s="375">
        <v>1735.2</v>
      </c>
      <c r="J326" s="270"/>
      <c r="K326" s="375">
        <v>0</v>
      </c>
      <c r="L326" s="270"/>
      <c r="M326" s="375">
        <v>1735.2</v>
      </c>
      <c r="N326" s="369" t="s">
        <v>565</v>
      </c>
      <c r="O326" s="369" t="e">
        <v>#N/A</v>
      </c>
      <c r="Q326" s="379"/>
    </row>
    <row r="327" spans="1:17" x14ac:dyDescent="0.2">
      <c r="A327" s="28" t="s">
        <v>1442</v>
      </c>
      <c r="B327" s="13" t="s">
        <v>1443</v>
      </c>
      <c r="C327" s="3" t="s">
        <v>0</v>
      </c>
      <c r="D327" s="13" t="s">
        <v>1444</v>
      </c>
      <c r="E327" s="268"/>
      <c r="F327" s="268"/>
      <c r="G327" s="268"/>
      <c r="H327" s="268"/>
      <c r="I327" s="375">
        <v>1254.0999999999999</v>
      </c>
      <c r="J327" s="270"/>
      <c r="K327" s="375">
        <v>0</v>
      </c>
      <c r="L327" s="270"/>
      <c r="M327" s="375">
        <v>1254.0999999999999</v>
      </c>
      <c r="N327" s="369" t="s">
        <v>1052</v>
      </c>
      <c r="O327" s="369" t="e">
        <v>#N/A</v>
      </c>
      <c r="Q327" s="379"/>
    </row>
    <row r="328" spans="1:17" x14ac:dyDescent="0.2">
      <c r="A328" s="28" t="s">
        <v>1588</v>
      </c>
      <c r="B328" s="13" t="s">
        <v>1589</v>
      </c>
      <c r="C328" s="3" t="s">
        <v>0</v>
      </c>
      <c r="D328" s="13" t="s">
        <v>1590</v>
      </c>
      <c r="E328" s="268"/>
      <c r="F328" s="268"/>
      <c r="G328" s="268"/>
      <c r="H328" s="268"/>
      <c r="I328" s="375">
        <v>2128</v>
      </c>
      <c r="J328" s="270"/>
      <c r="K328" s="375">
        <v>0</v>
      </c>
      <c r="L328" s="270"/>
      <c r="M328" s="375">
        <v>2128</v>
      </c>
      <c r="N328" s="369" t="s">
        <v>1050</v>
      </c>
      <c r="O328" s="369" t="e">
        <v>#N/A</v>
      </c>
      <c r="Q328" s="379"/>
    </row>
    <row r="329" spans="1:17" x14ac:dyDescent="0.2">
      <c r="A329" s="28" t="s">
        <v>1591</v>
      </c>
      <c r="B329" s="13" t="s">
        <v>1592</v>
      </c>
      <c r="C329" s="3" t="s">
        <v>0</v>
      </c>
      <c r="D329" s="13" t="s">
        <v>1593</v>
      </c>
      <c r="E329" s="268"/>
      <c r="F329" s="268"/>
      <c r="G329" s="268"/>
      <c r="H329" s="268"/>
      <c r="I329" s="375">
        <v>4800</v>
      </c>
      <c r="J329" s="270"/>
      <c r="K329" s="375">
        <v>0</v>
      </c>
      <c r="L329" s="270"/>
      <c r="M329" s="375">
        <v>4800</v>
      </c>
      <c r="N329" s="369" t="s">
        <v>1048</v>
      </c>
      <c r="O329" s="369" t="e">
        <v>#N/A</v>
      </c>
      <c r="Q329" s="379"/>
    </row>
    <row r="330" spans="1:17" x14ac:dyDescent="0.2">
      <c r="A330" s="15" t="s">
        <v>0</v>
      </c>
      <c r="B330" s="16" t="s">
        <v>0</v>
      </c>
      <c r="C330" s="3" t="s">
        <v>0</v>
      </c>
      <c r="D330" s="16" t="s">
        <v>0</v>
      </c>
      <c r="E330" s="271"/>
      <c r="F330" s="271"/>
      <c r="G330" s="271"/>
      <c r="H330" s="271"/>
      <c r="I330" s="372"/>
      <c r="J330" s="271"/>
      <c r="K330" s="372"/>
      <c r="L330" s="271"/>
      <c r="M330" s="372"/>
      <c r="N330" s="267"/>
      <c r="Q330" s="379"/>
    </row>
    <row r="331" spans="1:17" x14ac:dyDescent="0.2">
      <c r="A331" s="9" t="s">
        <v>1445</v>
      </c>
      <c r="B331" s="10" t="s">
        <v>568</v>
      </c>
      <c r="C331" s="3" t="s">
        <v>0</v>
      </c>
      <c r="D331" s="10" t="s">
        <v>569</v>
      </c>
      <c r="E331" s="11"/>
      <c r="F331" s="11"/>
      <c r="G331" s="11"/>
      <c r="H331" s="11"/>
      <c r="I331" s="374">
        <v>13957.99</v>
      </c>
      <c r="J331" s="266"/>
      <c r="K331" s="374">
        <v>0</v>
      </c>
      <c r="L331" s="266"/>
      <c r="M331" s="374">
        <v>13957.99</v>
      </c>
      <c r="N331" s="267" t="s">
        <v>570</v>
      </c>
      <c r="O331" s="369" t="s">
        <v>570</v>
      </c>
      <c r="Q331" s="379"/>
    </row>
    <row r="332" spans="1:17" x14ac:dyDescent="0.2">
      <c r="A332" s="28" t="s">
        <v>1446</v>
      </c>
      <c r="B332" s="13" t="s">
        <v>571</v>
      </c>
      <c r="C332" s="3" t="s">
        <v>0</v>
      </c>
      <c r="D332" s="13" t="s">
        <v>572</v>
      </c>
      <c r="E332" s="268"/>
      <c r="F332" s="268"/>
      <c r="G332" s="268"/>
      <c r="H332" s="268"/>
      <c r="I332" s="375">
        <v>13957.99</v>
      </c>
      <c r="J332" s="270"/>
      <c r="K332" s="375">
        <v>0</v>
      </c>
      <c r="L332" s="270"/>
      <c r="M332" s="375">
        <v>13957.99</v>
      </c>
      <c r="N332" s="267" t="e">
        <v>#N/A</v>
      </c>
      <c r="O332" s="369" t="e">
        <v>#N/A</v>
      </c>
      <c r="Q332" s="379"/>
    </row>
    <row r="333" spans="1:17" x14ac:dyDescent="0.2">
      <c r="A333" s="15" t="s">
        <v>0</v>
      </c>
      <c r="B333" s="16" t="s">
        <v>0</v>
      </c>
      <c r="C333" s="3" t="s">
        <v>0</v>
      </c>
      <c r="D333" s="16" t="s">
        <v>0</v>
      </c>
      <c r="E333" s="271"/>
      <c r="F333" s="271"/>
      <c r="G333" s="271"/>
      <c r="H333" s="271"/>
      <c r="I333" s="372"/>
      <c r="J333" s="271"/>
      <c r="K333" s="372"/>
      <c r="L333" s="271"/>
      <c r="M333" s="372"/>
      <c r="N333" s="267"/>
      <c r="Q333" s="379"/>
    </row>
    <row r="334" spans="1:17" x14ac:dyDescent="0.2">
      <c r="A334" s="9" t="s">
        <v>1447</v>
      </c>
      <c r="B334" s="10" t="s">
        <v>573</v>
      </c>
      <c r="C334" s="3" t="s">
        <v>0</v>
      </c>
      <c r="D334" s="10" t="s">
        <v>574</v>
      </c>
      <c r="E334" s="11"/>
      <c r="F334" s="11"/>
      <c r="G334" s="11"/>
      <c r="H334" s="11"/>
      <c r="I334" s="374">
        <v>778022.71</v>
      </c>
      <c r="J334" s="266"/>
      <c r="K334" s="374">
        <v>34799.519999999997</v>
      </c>
      <c r="L334" s="266"/>
      <c r="M334" s="374">
        <v>743223.19</v>
      </c>
      <c r="N334" s="267">
        <v>0</v>
      </c>
      <c r="O334" s="369">
        <v>0</v>
      </c>
      <c r="Q334" s="379"/>
    </row>
    <row r="335" spans="1:17" x14ac:dyDescent="0.2">
      <c r="A335" s="9" t="s">
        <v>1448</v>
      </c>
      <c r="B335" s="10" t="s">
        <v>575</v>
      </c>
      <c r="C335" s="3" t="s">
        <v>0</v>
      </c>
      <c r="D335" s="10" t="s">
        <v>576</v>
      </c>
      <c r="E335" s="11"/>
      <c r="F335" s="11"/>
      <c r="G335" s="11"/>
      <c r="H335" s="11"/>
      <c r="I335" s="374">
        <v>750095.59</v>
      </c>
      <c r="J335" s="266"/>
      <c r="K335" s="374">
        <v>13161.05</v>
      </c>
      <c r="L335" s="266"/>
      <c r="M335" s="374">
        <v>736934.54</v>
      </c>
      <c r="N335" s="267">
        <v>0</v>
      </c>
      <c r="O335" s="369">
        <v>0</v>
      </c>
      <c r="Q335" s="379"/>
    </row>
    <row r="336" spans="1:17" x14ac:dyDescent="0.2">
      <c r="A336" s="9" t="s">
        <v>1449</v>
      </c>
      <c r="B336" s="10" t="s">
        <v>577</v>
      </c>
      <c r="C336" s="3" t="s">
        <v>0</v>
      </c>
      <c r="D336" s="10" t="s">
        <v>576</v>
      </c>
      <c r="E336" s="11"/>
      <c r="F336" s="11"/>
      <c r="G336" s="11"/>
      <c r="H336" s="11"/>
      <c r="I336" s="374">
        <v>750095.59</v>
      </c>
      <c r="J336" s="266"/>
      <c r="K336" s="374">
        <v>13161.05</v>
      </c>
      <c r="L336" s="266"/>
      <c r="M336" s="374">
        <v>736934.54</v>
      </c>
      <c r="N336" s="267">
        <v>0</v>
      </c>
      <c r="O336" s="369">
        <v>0</v>
      </c>
      <c r="Q336" s="379"/>
    </row>
    <row r="337" spans="1:17" x14ac:dyDescent="0.2">
      <c r="A337" s="9" t="s">
        <v>1450</v>
      </c>
      <c r="B337" s="10" t="s">
        <v>579</v>
      </c>
      <c r="C337" s="3" t="s">
        <v>0</v>
      </c>
      <c r="D337" s="10" t="s">
        <v>576</v>
      </c>
      <c r="E337" s="11"/>
      <c r="F337" s="11"/>
      <c r="G337" s="11"/>
      <c r="H337" s="11"/>
      <c r="I337" s="374">
        <v>710359.74</v>
      </c>
      <c r="J337" s="266"/>
      <c r="K337" s="374">
        <v>13161.05</v>
      </c>
      <c r="L337" s="266"/>
      <c r="M337" s="374">
        <v>697198.69</v>
      </c>
      <c r="N337" s="267"/>
      <c r="Q337" s="379"/>
    </row>
    <row r="338" spans="1:17" x14ac:dyDescent="0.2">
      <c r="A338" s="28" t="s">
        <v>1451</v>
      </c>
      <c r="B338" s="13" t="s">
        <v>1452</v>
      </c>
      <c r="C338" s="3" t="s">
        <v>0</v>
      </c>
      <c r="D338" s="13" t="s">
        <v>1453</v>
      </c>
      <c r="E338" s="268"/>
      <c r="F338" s="268"/>
      <c r="G338" s="268"/>
      <c r="H338" s="268"/>
      <c r="I338" s="375">
        <v>20000</v>
      </c>
      <c r="J338" s="270"/>
      <c r="K338" s="375">
        <v>0</v>
      </c>
      <c r="L338" s="270"/>
      <c r="M338" s="375">
        <v>20000</v>
      </c>
      <c r="N338" s="267" t="s">
        <v>1064</v>
      </c>
      <c r="O338" s="369" t="s">
        <v>1064</v>
      </c>
      <c r="Q338" s="379"/>
    </row>
    <row r="339" spans="1:17" x14ac:dyDescent="0.2">
      <c r="A339" s="28" t="s">
        <v>1715</v>
      </c>
      <c r="B339" s="13" t="s">
        <v>587</v>
      </c>
      <c r="C339" s="3" t="s">
        <v>0</v>
      </c>
      <c r="D339" s="13" t="s">
        <v>588</v>
      </c>
      <c r="E339" s="268"/>
      <c r="F339" s="268"/>
      <c r="G339" s="268"/>
      <c r="H339" s="268"/>
      <c r="I339" s="375">
        <v>7560</v>
      </c>
      <c r="J339" s="270"/>
      <c r="K339" s="375">
        <v>0</v>
      </c>
      <c r="L339" s="270"/>
      <c r="M339" s="375">
        <v>7560</v>
      </c>
      <c r="N339" s="267" t="s">
        <v>1064</v>
      </c>
      <c r="O339" s="369" t="s">
        <v>1064</v>
      </c>
      <c r="Q339" s="379"/>
    </row>
    <row r="340" spans="1:17" x14ac:dyDescent="0.2">
      <c r="A340" s="28" t="s">
        <v>1595</v>
      </c>
      <c r="B340" s="13" t="s">
        <v>589</v>
      </c>
      <c r="C340" s="3" t="s">
        <v>0</v>
      </c>
      <c r="D340" s="13" t="s">
        <v>590</v>
      </c>
      <c r="E340" s="268"/>
      <c r="F340" s="268"/>
      <c r="G340" s="268"/>
      <c r="H340" s="268"/>
      <c r="I340" s="375">
        <v>13161</v>
      </c>
      <c r="J340" s="270"/>
      <c r="K340" s="375">
        <v>0</v>
      </c>
      <c r="L340" s="270"/>
      <c r="M340" s="375">
        <v>13161</v>
      </c>
      <c r="N340" s="267" t="s">
        <v>1064</v>
      </c>
      <c r="O340" s="369" t="s">
        <v>1064</v>
      </c>
      <c r="Q340" s="379"/>
    </row>
    <row r="341" spans="1:17" x14ac:dyDescent="0.2">
      <c r="A341" s="28" t="s">
        <v>1454</v>
      </c>
      <c r="B341" s="13" t="s">
        <v>591</v>
      </c>
      <c r="C341" s="3" t="s">
        <v>0</v>
      </c>
      <c r="D341" s="13" t="s">
        <v>592</v>
      </c>
      <c r="E341" s="268"/>
      <c r="F341" s="268"/>
      <c r="G341" s="268"/>
      <c r="H341" s="268"/>
      <c r="I341" s="375">
        <v>6580.5</v>
      </c>
      <c r="J341" s="270"/>
      <c r="K341" s="375">
        <v>13161</v>
      </c>
      <c r="L341" s="270"/>
      <c r="M341" s="375">
        <v>-6580.5</v>
      </c>
      <c r="N341" s="267" t="s">
        <v>1064</v>
      </c>
      <c r="O341" s="369" t="s">
        <v>1064</v>
      </c>
      <c r="Q341" s="379"/>
    </row>
    <row r="342" spans="1:17" x14ac:dyDescent="0.2">
      <c r="A342" s="28" t="s">
        <v>1455</v>
      </c>
      <c r="B342" s="13" t="s">
        <v>1456</v>
      </c>
      <c r="C342" s="3" t="s">
        <v>0</v>
      </c>
      <c r="D342" s="13" t="s">
        <v>1457</v>
      </c>
      <c r="E342" s="268"/>
      <c r="F342" s="268"/>
      <c r="G342" s="268"/>
      <c r="H342" s="268"/>
      <c r="I342" s="375">
        <v>52807.03</v>
      </c>
      <c r="J342" s="270"/>
      <c r="K342" s="375">
        <v>0.04</v>
      </c>
      <c r="L342" s="270"/>
      <c r="M342" s="375">
        <v>52806.99</v>
      </c>
      <c r="N342" s="267">
        <v>52807</v>
      </c>
      <c r="O342" s="350">
        <f>M342-N342</f>
        <v>-1.0000000002037268E-2</v>
      </c>
      <c r="Q342" s="379"/>
    </row>
    <row r="343" spans="1:17" x14ac:dyDescent="0.2">
      <c r="A343" s="28" t="s">
        <v>1461</v>
      </c>
      <c r="B343" s="13" t="s">
        <v>604</v>
      </c>
      <c r="C343" s="3" t="s">
        <v>0</v>
      </c>
      <c r="D343" s="13" t="s">
        <v>605</v>
      </c>
      <c r="E343" s="268"/>
      <c r="F343" s="268"/>
      <c r="G343" s="268"/>
      <c r="H343" s="268"/>
      <c r="I343" s="375">
        <v>869</v>
      </c>
      <c r="J343" s="270"/>
      <c r="K343" s="375">
        <v>0</v>
      </c>
      <c r="L343" s="270"/>
      <c r="M343" s="375">
        <v>869</v>
      </c>
      <c r="N343" s="267" t="s">
        <v>1064</v>
      </c>
      <c r="O343" s="369" t="s">
        <v>1064</v>
      </c>
      <c r="Q343" s="379"/>
    </row>
    <row r="344" spans="1:17" x14ac:dyDescent="0.2">
      <c r="A344" s="28" t="s">
        <v>1716</v>
      </c>
      <c r="B344" s="13" t="s">
        <v>606</v>
      </c>
      <c r="C344" s="3" t="s">
        <v>0</v>
      </c>
      <c r="D344" s="13" t="s">
        <v>607</v>
      </c>
      <c r="E344" s="268"/>
      <c r="F344" s="268"/>
      <c r="G344" s="268"/>
      <c r="H344" s="268"/>
      <c r="I344" s="375">
        <v>2482.65</v>
      </c>
      <c r="J344" s="270"/>
      <c r="K344" s="375">
        <v>0.01</v>
      </c>
      <c r="L344" s="270"/>
      <c r="M344" s="375">
        <v>2482.64</v>
      </c>
      <c r="N344" s="267" t="s">
        <v>1064</v>
      </c>
      <c r="O344" s="369" t="s">
        <v>1064</v>
      </c>
      <c r="Q344" s="379"/>
    </row>
    <row r="345" spans="1:17" x14ac:dyDescent="0.2">
      <c r="A345" s="28" t="s">
        <v>1462</v>
      </c>
      <c r="B345" s="13" t="s">
        <v>1463</v>
      </c>
      <c r="C345" s="3" t="s">
        <v>0</v>
      </c>
      <c r="D345" s="13" t="s">
        <v>414</v>
      </c>
      <c r="E345" s="268"/>
      <c r="F345" s="268"/>
      <c r="G345" s="268"/>
      <c r="H345" s="268"/>
      <c r="I345" s="375">
        <v>8352.9699999999993</v>
      </c>
      <c r="J345" s="270"/>
      <c r="K345" s="375">
        <v>0</v>
      </c>
      <c r="L345" s="270"/>
      <c r="M345" s="375">
        <v>8352.9699999999993</v>
      </c>
      <c r="N345" s="267" t="s">
        <v>1064</v>
      </c>
      <c r="O345" s="369" t="s">
        <v>1066</v>
      </c>
      <c r="Q345" s="379"/>
    </row>
    <row r="346" spans="1:17" x14ac:dyDescent="0.2">
      <c r="A346" s="28" t="s">
        <v>1717</v>
      </c>
      <c r="B346" s="13" t="s">
        <v>1718</v>
      </c>
      <c r="C346" s="3" t="s">
        <v>0</v>
      </c>
      <c r="D346" s="13" t="s">
        <v>1719</v>
      </c>
      <c r="E346" s="268"/>
      <c r="F346" s="268"/>
      <c r="G346" s="268"/>
      <c r="H346" s="268"/>
      <c r="I346" s="375">
        <v>2008.8</v>
      </c>
      <c r="J346" s="270"/>
      <c r="K346" s="375">
        <v>0</v>
      </c>
      <c r="L346" s="270"/>
      <c r="M346" s="375">
        <v>2008.8</v>
      </c>
      <c r="N346" s="267" t="s">
        <v>1064</v>
      </c>
      <c r="O346" s="369" t="s">
        <v>1064</v>
      </c>
      <c r="Q346" s="379"/>
    </row>
    <row r="347" spans="1:17" x14ac:dyDescent="0.2">
      <c r="A347" s="28" t="s">
        <v>1720</v>
      </c>
      <c r="B347" s="13" t="s">
        <v>1721</v>
      </c>
      <c r="C347" s="3" t="s">
        <v>0</v>
      </c>
      <c r="D347" s="13" t="s">
        <v>1722</v>
      </c>
      <c r="E347" s="268"/>
      <c r="F347" s="268"/>
      <c r="G347" s="268"/>
      <c r="H347" s="268"/>
      <c r="I347" s="375">
        <v>6920</v>
      </c>
      <c r="J347" s="270"/>
      <c r="K347" s="375">
        <v>0</v>
      </c>
      <c r="L347" s="270"/>
      <c r="M347" s="375">
        <v>6920</v>
      </c>
      <c r="N347" s="267" t="s">
        <v>1064</v>
      </c>
      <c r="O347" s="369" t="s">
        <v>1064</v>
      </c>
      <c r="Q347" s="379"/>
    </row>
    <row r="348" spans="1:17" x14ac:dyDescent="0.2">
      <c r="A348" s="28" t="s">
        <v>1596</v>
      </c>
      <c r="B348" s="13" t="s">
        <v>1597</v>
      </c>
      <c r="C348" s="3" t="s">
        <v>0</v>
      </c>
      <c r="D348" s="13" t="s">
        <v>118</v>
      </c>
      <c r="E348" s="268"/>
      <c r="F348" s="268"/>
      <c r="G348" s="268"/>
      <c r="H348" s="268"/>
      <c r="I348" s="375">
        <v>172327.28</v>
      </c>
      <c r="J348" s="270"/>
      <c r="K348" s="375">
        <v>0</v>
      </c>
      <c r="L348" s="270"/>
      <c r="M348" s="375">
        <v>172327.28</v>
      </c>
      <c r="N348" s="267" t="s">
        <v>1064</v>
      </c>
      <c r="O348" s="369" t="s">
        <v>1064</v>
      </c>
      <c r="Q348" s="379"/>
    </row>
    <row r="349" spans="1:17" x14ac:dyDescent="0.2">
      <c r="A349" s="28" t="s">
        <v>1598</v>
      </c>
      <c r="B349" s="13" t="s">
        <v>1599</v>
      </c>
      <c r="C349" s="3" t="s">
        <v>0</v>
      </c>
      <c r="D349" s="13" t="s">
        <v>1600</v>
      </c>
      <c r="E349" s="268"/>
      <c r="F349" s="268"/>
      <c r="G349" s="268"/>
      <c r="H349" s="268"/>
      <c r="I349" s="375">
        <v>3250</v>
      </c>
      <c r="J349" s="270"/>
      <c r="K349" s="375">
        <v>0</v>
      </c>
      <c r="L349" s="270"/>
      <c r="M349" s="375">
        <v>3250</v>
      </c>
      <c r="N349" s="267" t="s">
        <v>1064</v>
      </c>
      <c r="O349" s="369" t="s">
        <v>1064</v>
      </c>
      <c r="Q349" s="379"/>
    </row>
    <row r="350" spans="1:17" x14ac:dyDescent="0.2">
      <c r="A350" s="28" t="s">
        <v>1465</v>
      </c>
      <c r="B350" s="13" t="s">
        <v>1466</v>
      </c>
      <c r="C350" s="3" t="s">
        <v>0</v>
      </c>
      <c r="D350" s="13" t="s">
        <v>1467</v>
      </c>
      <c r="E350" s="268"/>
      <c r="F350" s="268"/>
      <c r="G350" s="268"/>
      <c r="H350" s="268"/>
      <c r="I350" s="375">
        <v>68595.399999999994</v>
      </c>
      <c r="J350" s="270"/>
      <c r="K350" s="375">
        <v>0</v>
      </c>
      <c r="L350" s="270"/>
      <c r="M350" s="375">
        <v>68595.399999999994</v>
      </c>
      <c r="N350" s="267" t="s">
        <v>1064</v>
      </c>
      <c r="O350" s="369" t="s">
        <v>1064</v>
      </c>
      <c r="Q350" s="379"/>
    </row>
    <row r="351" spans="1:17" x14ac:dyDescent="0.2">
      <c r="A351" s="28" t="s">
        <v>1723</v>
      </c>
      <c r="B351" s="13" t="s">
        <v>1724</v>
      </c>
      <c r="C351" s="3" t="s">
        <v>0</v>
      </c>
      <c r="D351" s="13" t="s">
        <v>1725</v>
      </c>
      <c r="E351" s="268"/>
      <c r="F351" s="268"/>
      <c r="G351" s="268"/>
      <c r="H351" s="268"/>
      <c r="I351" s="375">
        <v>345445.11</v>
      </c>
      <c r="J351" s="270"/>
      <c r="K351" s="375">
        <v>0</v>
      </c>
      <c r="L351" s="270"/>
      <c r="M351" s="375">
        <v>345445.11</v>
      </c>
      <c r="N351" s="267" t="s">
        <v>1064</v>
      </c>
      <c r="O351" s="369" t="s">
        <v>1064</v>
      </c>
      <c r="Q351" s="379"/>
    </row>
    <row r="352" spans="1:17" x14ac:dyDescent="0.2">
      <c r="A352" s="15" t="s">
        <v>0</v>
      </c>
      <c r="B352" s="16" t="s">
        <v>0</v>
      </c>
      <c r="C352" s="3" t="s">
        <v>0</v>
      </c>
      <c r="D352" s="16" t="s">
        <v>0</v>
      </c>
      <c r="E352" s="271"/>
      <c r="F352" s="271"/>
      <c r="G352" s="271"/>
      <c r="H352" s="271"/>
      <c r="I352" s="372"/>
      <c r="J352" s="271"/>
      <c r="K352" s="372"/>
      <c r="L352" s="271"/>
      <c r="M352" s="372"/>
      <c r="N352" s="267"/>
      <c r="Q352" s="379"/>
    </row>
    <row r="353" spans="1:17" x14ac:dyDescent="0.2">
      <c r="A353" s="9" t="s">
        <v>1468</v>
      </c>
      <c r="B353" s="10" t="s">
        <v>636</v>
      </c>
      <c r="C353" s="3" t="s">
        <v>0</v>
      </c>
      <c r="D353" s="10" t="s">
        <v>637</v>
      </c>
      <c r="E353" s="11"/>
      <c r="F353" s="11"/>
      <c r="G353" s="11"/>
      <c r="H353" s="11"/>
      <c r="I353" s="374">
        <v>39735.85</v>
      </c>
      <c r="J353" s="266"/>
      <c r="K353" s="374">
        <v>0</v>
      </c>
      <c r="L353" s="266"/>
      <c r="M353" s="374">
        <v>39735.85</v>
      </c>
      <c r="N353" s="267" t="s">
        <v>1064</v>
      </c>
      <c r="O353" s="369" t="s">
        <v>1064</v>
      </c>
      <c r="Q353" s="379"/>
    </row>
    <row r="354" spans="1:17" x14ac:dyDescent="0.2">
      <c r="A354" s="28" t="s">
        <v>1469</v>
      </c>
      <c r="B354" s="13" t="s">
        <v>638</v>
      </c>
      <c r="C354" s="3" t="s">
        <v>0</v>
      </c>
      <c r="D354" s="13" t="s">
        <v>639</v>
      </c>
      <c r="E354" s="268"/>
      <c r="F354" s="268"/>
      <c r="G354" s="268"/>
      <c r="H354" s="268"/>
      <c r="I354" s="375">
        <v>39735.85</v>
      </c>
      <c r="J354" s="270"/>
      <c r="K354" s="375">
        <v>0</v>
      </c>
      <c r="L354" s="270"/>
      <c r="M354" s="375">
        <v>39735.85</v>
      </c>
      <c r="N354" s="267">
        <v>0</v>
      </c>
      <c r="O354" s="369">
        <v>0</v>
      </c>
      <c r="Q354" s="379"/>
    </row>
    <row r="355" spans="1:17" x14ac:dyDescent="0.2">
      <c r="A355" s="15" t="s">
        <v>0</v>
      </c>
      <c r="B355" s="16" t="s">
        <v>0</v>
      </c>
      <c r="C355" s="3" t="s">
        <v>0</v>
      </c>
      <c r="D355" s="16" t="s">
        <v>0</v>
      </c>
      <c r="E355" s="271"/>
      <c r="F355" s="271"/>
      <c r="G355" s="271"/>
      <c r="H355" s="271"/>
      <c r="I355" s="372"/>
      <c r="J355" s="271"/>
      <c r="K355" s="372"/>
      <c r="L355" s="271"/>
      <c r="M355" s="372"/>
      <c r="N355" s="267"/>
      <c r="Q355" s="379"/>
    </row>
    <row r="356" spans="1:17" x14ac:dyDescent="0.2">
      <c r="A356" s="9" t="s">
        <v>1602</v>
      </c>
      <c r="B356" s="10" t="s">
        <v>651</v>
      </c>
      <c r="C356" s="3" t="s">
        <v>0</v>
      </c>
      <c r="D356" s="10" t="s">
        <v>652</v>
      </c>
      <c r="E356" s="11"/>
      <c r="F356" s="11"/>
      <c r="G356" s="11"/>
      <c r="H356" s="11"/>
      <c r="I356" s="374">
        <v>27782.12</v>
      </c>
      <c r="J356" s="266"/>
      <c r="K356" s="374">
        <v>21249.09</v>
      </c>
      <c r="L356" s="266"/>
      <c r="M356" s="374">
        <v>6533.03</v>
      </c>
      <c r="N356" s="267" t="e">
        <v>#N/A</v>
      </c>
      <c r="O356" s="369" t="e">
        <v>#N/A</v>
      </c>
      <c r="Q356" s="379"/>
    </row>
    <row r="357" spans="1:17" x14ac:dyDescent="0.2">
      <c r="A357" s="9" t="s">
        <v>1726</v>
      </c>
      <c r="B357" s="10" t="s">
        <v>654</v>
      </c>
      <c r="C357" s="3" t="s">
        <v>0</v>
      </c>
      <c r="D357" s="10" t="s">
        <v>655</v>
      </c>
      <c r="E357" s="11"/>
      <c r="F357" s="11"/>
      <c r="G357" s="11"/>
      <c r="H357" s="11"/>
      <c r="I357" s="374">
        <v>6841.41</v>
      </c>
      <c r="J357" s="266"/>
      <c r="K357" s="374">
        <v>15867.84</v>
      </c>
      <c r="L357" s="266"/>
      <c r="M357" s="374">
        <v>-9026.43</v>
      </c>
      <c r="N357" s="267" t="s">
        <v>1071</v>
      </c>
      <c r="O357" s="369" t="s">
        <v>1071</v>
      </c>
      <c r="Q357" s="379"/>
    </row>
    <row r="358" spans="1:17" x14ac:dyDescent="0.2">
      <c r="A358" s="9" t="s">
        <v>1727</v>
      </c>
      <c r="B358" s="10" t="s">
        <v>658</v>
      </c>
      <c r="C358" s="3" t="s">
        <v>0</v>
      </c>
      <c r="D358" s="10" t="s">
        <v>659</v>
      </c>
      <c r="E358" s="11"/>
      <c r="F358" s="11"/>
      <c r="G358" s="11"/>
      <c r="H358" s="11"/>
      <c r="I358" s="374">
        <v>6841.41</v>
      </c>
      <c r="J358" s="266"/>
      <c r="K358" s="374">
        <v>15867.84</v>
      </c>
      <c r="L358" s="266"/>
      <c r="M358" s="374">
        <v>-9026.43</v>
      </c>
      <c r="N358" s="267" t="e">
        <v>#N/A</v>
      </c>
      <c r="O358" s="369" t="e">
        <v>#N/A</v>
      </c>
      <c r="Q358" s="379"/>
    </row>
    <row r="359" spans="1:17" x14ac:dyDescent="0.2">
      <c r="A359" s="28" t="s">
        <v>1728</v>
      </c>
      <c r="B359" s="13" t="s">
        <v>661</v>
      </c>
      <c r="C359" s="3" t="s">
        <v>0</v>
      </c>
      <c r="D359" s="13" t="s">
        <v>639</v>
      </c>
      <c r="E359" s="268"/>
      <c r="F359" s="268"/>
      <c r="G359" s="268"/>
      <c r="H359" s="268"/>
      <c r="I359" s="375">
        <v>6841.41</v>
      </c>
      <c r="J359" s="270"/>
      <c r="K359" s="375">
        <v>15867.84</v>
      </c>
      <c r="L359" s="270"/>
      <c r="M359" s="375">
        <v>-9026.43</v>
      </c>
      <c r="N359" s="267" t="e">
        <v>#N/A</v>
      </c>
      <c r="O359" s="369" t="e">
        <v>#N/A</v>
      </c>
      <c r="Q359" s="379"/>
    </row>
    <row r="360" spans="1:17" x14ac:dyDescent="0.2">
      <c r="A360" s="15" t="s">
        <v>0</v>
      </c>
      <c r="B360" s="16" t="s">
        <v>0</v>
      </c>
      <c r="C360" s="3" t="s">
        <v>0</v>
      </c>
      <c r="D360" s="16" t="s">
        <v>0</v>
      </c>
      <c r="E360" s="271"/>
      <c r="F360" s="271"/>
      <c r="G360" s="271"/>
      <c r="H360" s="271"/>
      <c r="I360" s="372"/>
      <c r="J360" s="271"/>
      <c r="K360" s="372"/>
      <c r="L360" s="271"/>
      <c r="M360" s="372"/>
      <c r="N360" s="267"/>
      <c r="Q360" s="379"/>
    </row>
    <row r="361" spans="1:17" x14ac:dyDescent="0.2">
      <c r="A361" s="9" t="s">
        <v>1603</v>
      </c>
      <c r="B361" s="10" t="s">
        <v>662</v>
      </c>
      <c r="C361" s="3" t="s">
        <v>0</v>
      </c>
      <c r="D361" s="10" t="s">
        <v>663</v>
      </c>
      <c r="E361" s="11"/>
      <c r="F361" s="11"/>
      <c r="G361" s="11"/>
      <c r="H361" s="11"/>
      <c r="I361" s="374">
        <v>20940.71</v>
      </c>
      <c r="J361" s="266"/>
      <c r="K361" s="374">
        <v>5381.25</v>
      </c>
      <c r="L361" s="266"/>
      <c r="M361" s="374">
        <v>15559.46</v>
      </c>
      <c r="N361" s="267" t="e">
        <v>#N/A</v>
      </c>
      <c r="O361" s="369" t="e">
        <v>#N/A</v>
      </c>
      <c r="Q361" s="379"/>
    </row>
    <row r="362" spans="1:17" x14ac:dyDescent="0.2">
      <c r="A362" s="9" t="s">
        <v>1604</v>
      </c>
      <c r="B362" s="10" t="s">
        <v>664</v>
      </c>
      <c r="C362" s="3" t="s">
        <v>0</v>
      </c>
      <c r="D362" s="10" t="s">
        <v>659</v>
      </c>
      <c r="E362" s="11"/>
      <c r="F362" s="11"/>
      <c r="G362" s="11"/>
      <c r="H362" s="11"/>
      <c r="I362" s="374">
        <v>20940.71</v>
      </c>
      <c r="J362" s="266"/>
      <c r="K362" s="374">
        <v>5381.25</v>
      </c>
      <c r="L362" s="266"/>
      <c r="M362" s="374">
        <v>15559.46</v>
      </c>
      <c r="N362" s="267" t="s">
        <v>653</v>
      </c>
      <c r="O362" s="369" t="s">
        <v>653</v>
      </c>
      <c r="Q362" s="379"/>
    </row>
    <row r="363" spans="1:17" x14ac:dyDescent="0.2">
      <c r="A363" s="28" t="s">
        <v>1605</v>
      </c>
      <c r="B363" s="13" t="s">
        <v>665</v>
      </c>
      <c r="C363" s="3" t="s">
        <v>0</v>
      </c>
      <c r="D363" s="13" t="s">
        <v>639</v>
      </c>
      <c r="E363" s="268"/>
      <c r="F363" s="268"/>
      <c r="G363" s="268"/>
      <c r="H363" s="268"/>
      <c r="I363" s="375">
        <v>20940.71</v>
      </c>
      <c r="J363" s="270"/>
      <c r="K363" s="375">
        <v>5381.25</v>
      </c>
      <c r="L363" s="270"/>
      <c r="M363" s="375">
        <v>15559.46</v>
      </c>
      <c r="N363" s="267" t="e">
        <v>#N/A</v>
      </c>
      <c r="O363" s="369" t="e">
        <v>#N/A</v>
      </c>
      <c r="Q363" s="379"/>
    </row>
    <row r="364" spans="1:17" x14ac:dyDescent="0.2">
      <c r="A364" s="15" t="s">
        <v>0</v>
      </c>
      <c r="B364" s="16" t="s">
        <v>0</v>
      </c>
      <c r="C364" s="3" t="s">
        <v>0</v>
      </c>
      <c r="D364" s="16" t="s">
        <v>0</v>
      </c>
      <c r="E364" s="271"/>
      <c r="F364" s="271"/>
      <c r="G364" s="271"/>
      <c r="H364" s="271"/>
      <c r="I364" s="372"/>
      <c r="J364" s="271"/>
      <c r="K364" s="372"/>
      <c r="L364" s="271"/>
      <c r="M364" s="372"/>
      <c r="N364" s="267"/>
      <c r="Q364" s="379"/>
    </row>
    <row r="365" spans="1:17" x14ac:dyDescent="0.2">
      <c r="A365" s="9" t="s">
        <v>1612</v>
      </c>
      <c r="B365" s="10" t="s">
        <v>1613</v>
      </c>
      <c r="C365" s="3" t="s">
        <v>0</v>
      </c>
      <c r="D365" s="10" t="s">
        <v>1614</v>
      </c>
      <c r="E365" s="11"/>
      <c r="F365" s="11"/>
      <c r="G365" s="11"/>
      <c r="H365" s="11"/>
      <c r="I365" s="374">
        <v>0</v>
      </c>
      <c r="J365" s="266"/>
      <c r="K365" s="374">
        <v>389.38</v>
      </c>
      <c r="L365" s="266"/>
      <c r="M365" s="374">
        <v>-389.38</v>
      </c>
      <c r="N365" s="267" t="e">
        <v>#N/A</v>
      </c>
      <c r="O365" s="369" t="e">
        <v>#N/A</v>
      </c>
      <c r="Q365" s="379"/>
    </row>
    <row r="366" spans="1:17" x14ac:dyDescent="0.2">
      <c r="A366" s="9" t="s">
        <v>1615</v>
      </c>
      <c r="B366" s="10" t="s">
        <v>1616</v>
      </c>
      <c r="C366" s="3" t="s">
        <v>0</v>
      </c>
      <c r="D366" s="10" t="s">
        <v>1614</v>
      </c>
      <c r="E366" s="11"/>
      <c r="F366" s="11"/>
      <c r="G366" s="11"/>
      <c r="H366" s="11"/>
      <c r="I366" s="374">
        <v>0</v>
      </c>
      <c r="J366" s="266"/>
      <c r="K366" s="374">
        <v>389.38</v>
      </c>
      <c r="L366" s="266"/>
      <c r="M366" s="374">
        <v>-389.38</v>
      </c>
      <c r="N366" s="369" t="s">
        <v>653</v>
      </c>
      <c r="O366" s="369" t="s">
        <v>653</v>
      </c>
      <c r="Q366" s="379"/>
    </row>
    <row r="367" spans="1:17" x14ac:dyDescent="0.2">
      <c r="A367" s="9" t="s">
        <v>1617</v>
      </c>
      <c r="B367" s="10" t="s">
        <v>1618</v>
      </c>
      <c r="C367" s="3" t="s">
        <v>0</v>
      </c>
      <c r="D367" s="10" t="s">
        <v>1614</v>
      </c>
      <c r="E367" s="11"/>
      <c r="F367" s="11"/>
      <c r="G367" s="11"/>
      <c r="H367" s="11"/>
      <c r="I367" s="374">
        <v>0</v>
      </c>
      <c r="J367" s="266"/>
      <c r="K367" s="374">
        <v>389.38</v>
      </c>
      <c r="L367" s="266"/>
      <c r="M367" s="374">
        <v>-389.38</v>
      </c>
      <c r="N367" s="267" t="e">
        <v>#N/A</v>
      </c>
      <c r="O367" s="369" t="e">
        <v>#N/A</v>
      </c>
      <c r="Q367" s="379"/>
    </row>
    <row r="368" spans="1:17" x14ac:dyDescent="0.2">
      <c r="A368" s="28" t="s">
        <v>1619</v>
      </c>
      <c r="B368" s="13" t="s">
        <v>1620</v>
      </c>
      <c r="C368" s="3" t="s">
        <v>0</v>
      </c>
      <c r="D368" s="13" t="s">
        <v>1621</v>
      </c>
      <c r="E368" s="268"/>
      <c r="F368" s="268"/>
      <c r="G368" s="268"/>
      <c r="H368" s="268"/>
      <c r="I368" s="375">
        <v>0</v>
      </c>
      <c r="J368" s="270"/>
      <c r="K368" s="375">
        <v>389.38</v>
      </c>
      <c r="L368" s="270"/>
      <c r="M368" s="375">
        <v>-389.38</v>
      </c>
      <c r="N368" s="267" t="e">
        <v>#N/A</v>
      </c>
      <c r="O368" s="369" t="e">
        <v>#N/A</v>
      </c>
      <c r="Q368" s="379"/>
    </row>
    <row r="369" spans="1:17" x14ac:dyDescent="0.2">
      <c r="A369" s="15" t="s">
        <v>0</v>
      </c>
      <c r="B369" s="16" t="s">
        <v>0</v>
      </c>
      <c r="C369" s="3" t="s">
        <v>0</v>
      </c>
      <c r="D369" s="16" t="s">
        <v>0</v>
      </c>
      <c r="E369" s="271"/>
      <c r="F369" s="271"/>
      <c r="G369" s="271"/>
      <c r="H369" s="271"/>
      <c r="I369" s="372"/>
      <c r="J369" s="271"/>
      <c r="K369" s="372"/>
      <c r="L369" s="271"/>
      <c r="M369" s="372"/>
      <c r="N369" s="267"/>
      <c r="Q369" s="379"/>
    </row>
    <row r="370" spans="1:17" x14ac:dyDescent="0.2">
      <c r="A370" s="9" t="s">
        <v>1470</v>
      </c>
      <c r="B370" s="10" t="s">
        <v>666</v>
      </c>
      <c r="C370" s="3" t="s">
        <v>0</v>
      </c>
      <c r="D370" s="10" t="s">
        <v>667</v>
      </c>
      <c r="E370" s="11"/>
      <c r="F370" s="11"/>
      <c r="G370" s="11"/>
      <c r="H370" s="11"/>
      <c r="I370" s="374">
        <v>145</v>
      </c>
      <c r="J370" s="266"/>
      <c r="K370" s="374">
        <v>0</v>
      </c>
      <c r="L370" s="266"/>
      <c r="M370" s="374">
        <v>145</v>
      </c>
      <c r="N370" s="267" t="e">
        <v>#N/A</v>
      </c>
      <c r="O370" s="369" t="e">
        <v>#N/A</v>
      </c>
      <c r="Q370" s="379"/>
    </row>
    <row r="371" spans="1:17" x14ac:dyDescent="0.2">
      <c r="A371" s="9" t="s">
        <v>1471</v>
      </c>
      <c r="B371" s="10" t="s">
        <v>668</v>
      </c>
      <c r="C371" s="3" t="s">
        <v>0</v>
      </c>
      <c r="D371" s="10" t="s">
        <v>667</v>
      </c>
      <c r="E371" s="11"/>
      <c r="F371" s="11"/>
      <c r="G371" s="11"/>
      <c r="H371" s="11"/>
      <c r="I371" s="374">
        <v>145</v>
      </c>
      <c r="J371" s="266"/>
      <c r="K371" s="374">
        <v>0</v>
      </c>
      <c r="L371" s="266"/>
      <c r="M371" s="374">
        <v>145</v>
      </c>
      <c r="N371" s="267" t="s">
        <v>670</v>
      </c>
      <c r="O371" s="369" t="s">
        <v>670</v>
      </c>
      <c r="Q371" s="379"/>
    </row>
    <row r="372" spans="1:17" x14ac:dyDescent="0.2">
      <c r="A372" s="9" t="s">
        <v>1472</v>
      </c>
      <c r="B372" s="10" t="s">
        <v>674</v>
      </c>
      <c r="C372" s="3" t="s">
        <v>0</v>
      </c>
      <c r="D372" s="10" t="s">
        <v>659</v>
      </c>
      <c r="E372" s="11"/>
      <c r="F372" s="11"/>
      <c r="G372" s="11"/>
      <c r="H372" s="11"/>
      <c r="I372" s="374">
        <v>145</v>
      </c>
      <c r="J372" s="266"/>
      <c r="K372" s="374">
        <v>0</v>
      </c>
      <c r="L372" s="266"/>
      <c r="M372" s="374">
        <v>145</v>
      </c>
      <c r="N372" s="267" t="e">
        <v>#N/A</v>
      </c>
      <c r="O372" s="369" t="e">
        <v>#N/A</v>
      </c>
      <c r="Q372" s="379"/>
    </row>
    <row r="373" spans="1:17" x14ac:dyDescent="0.2">
      <c r="A373" s="28" t="s">
        <v>1473</v>
      </c>
      <c r="B373" s="13" t="s">
        <v>675</v>
      </c>
      <c r="C373" s="3" t="s">
        <v>0</v>
      </c>
      <c r="D373" s="13" t="s">
        <v>676</v>
      </c>
      <c r="E373" s="268"/>
      <c r="F373" s="268"/>
      <c r="G373" s="268"/>
      <c r="H373" s="268"/>
      <c r="I373" s="375">
        <v>69</v>
      </c>
      <c r="J373" s="270"/>
      <c r="K373" s="375">
        <v>0</v>
      </c>
      <c r="L373" s="270"/>
      <c r="M373" s="375">
        <v>69</v>
      </c>
      <c r="N373" s="267" t="e">
        <v>#N/A</v>
      </c>
      <c r="O373" s="369" t="e">
        <v>#N/A</v>
      </c>
      <c r="Q373" s="379"/>
    </row>
    <row r="374" spans="1:17" x14ac:dyDescent="0.2">
      <c r="A374" s="28" t="s">
        <v>1474</v>
      </c>
      <c r="B374" s="13" t="s">
        <v>677</v>
      </c>
      <c r="C374" s="3" t="s">
        <v>0</v>
      </c>
      <c r="D374" s="13" t="s">
        <v>639</v>
      </c>
      <c r="E374" s="268"/>
      <c r="F374" s="268"/>
      <c r="G374" s="268"/>
      <c r="H374" s="268"/>
      <c r="I374" s="375">
        <v>76</v>
      </c>
      <c r="J374" s="270"/>
      <c r="K374" s="375">
        <v>0</v>
      </c>
      <c r="L374" s="270"/>
      <c r="M374" s="375">
        <v>76</v>
      </c>
      <c r="N374" s="267" t="e">
        <v>#N/A</v>
      </c>
      <c r="O374" s="369" t="e">
        <v>#N/A</v>
      </c>
      <c r="Q374" s="379"/>
    </row>
    <row r="375" spans="1:17" x14ac:dyDescent="0.2">
      <c r="A375" s="15" t="s">
        <v>0</v>
      </c>
      <c r="B375" s="16" t="s">
        <v>0</v>
      </c>
      <c r="C375" s="3" t="s">
        <v>0</v>
      </c>
      <c r="D375" s="16" t="s">
        <v>0</v>
      </c>
      <c r="E375" s="271"/>
      <c r="F375" s="271"/>
      <c r="G375" s="271"/>
      <c r="H375" s="271"/>
      <c r="I375" s="372"/>
      <c r="J375" s="271"/>
      <c r="K375" s="372"/>
      <c r="L375" s="271"/>
      <c r="M375" s="372"/>
      <c r="N375" s="267"/>
      <c r="Q375" s="379"/>
    </row>
    <row r="376" spans="1:17" x14ac:dyDescent="0.2">
      <c r="A376" s="9" t="s">
        <v>1475</v>
      </c>
      <c r="B376" s="10" t="s">
        <v>678</v>
      </c>
      <c r="C376" s="3" t="s">
        <v>0</v>
      </c>
      <c r="D376" s="10" t="s">
        <v>679</v>
      </c>
      <c r="E376" s="11"/>
      <c r="F376" s="11"/>
      <c r="G376" s="11"/>
      <c r="H376" s="11"/>
      <c r="I376" s="374">
        <v>2387</v>
      </c>
      <c r="J376" s="266"/>
      <c r="K376" s="374">
        <v>0</v>
      </c>
      <c r="L376" s="266"/>
      <c r="M376" s="374">
        <v>2387</v>
      </c>
      <c r="N376" s="267">
        <v>0</v>
      </c>
      <c r="O376" s="369">
        <v>0</v>
      </c>
      <c r="Q376" s="379"/>
    </row>
    <row r="377" spans="1:17" x14ac:dyDescent="0.2">
      <c r="A377" s="9" t="s">
        <v>1476</v>
      </c>
      <c r="B377" s="10" t="s">
        <v>680</v>
      </c>
      <c r="C377" s="3" t="s">
        <v>0</v>
      </c>
      <c r="D377" s="10" t="s">
        <v>679</v>
      </c>
      <c r="E377" s="11"/>
      <c r="F377" s="11"/>
      <c r="G377" s="11"/>
      <c r="H377" s="11"/>
      <c r="I377" s="374">
        <v>2387</v>
      </c>
      <c r="J377" s="266"/>
      <c r="K377" s="374">
        <v>0</v>
      </c>
      <c r="L377" s="266"/>
      <c r="M377" s="374">
        <v>2387</v>
      </c>
      <c r="N377" s="267">
        <v>0</v>
      </c>
      <c r="O377" s="369">
        <v>0</v>
      </c>
      <c r="Q377" s="379"/>
    </row>
    <row r="378" spans="1:17" x14ac:dyDescent="0.2">
      <c r="A378" s="9" t="s">
        <v>1477</v>
      </c>
      <c r="B378" s="10" t="s">
        <v>681</v>
      </c>
      <c r="C378" s="3" t="s">
        <v>0</v>
      </c>
      <c r="D378" s="10" t="s">
        <v>679</v>
      </c>
      <c r="E378" s="11"/>
      <c r="F378" s="11"/>
      <c r="G378" s="11"/>
      <c r="H378" s="11"/>
      <c r="I378" s="374">
        <v>2387</v>
      </c>
      <c r="J378" s="266"/>
      <c r="K378" s="374">
        <v>0</v>
      </c>
      <c r="L378" s="266"/>
      <c r="M378" s="374">
        <v>2387</v>
      </c>
      <c r="N378" s="267">
        <v>0</v>
      </c>
      <c r="O378" s="369">
        <v>0</v>
      </c>
      <c r="Q378" s="379"/>
    </row>
    <row r="379" spans="1:17" x14ac:dyDescent="0.2">
      <c r="A379" s="9" t="s">
        <v>1478</v>
      </c>
      <c r="B379" s="10" t="s">
        <v>682</v>
      </c>
      <c r="C379" s="3" t="s">
        <v>0</v>
      </c>
      <c r="D379" s="10" t="s">
        <v>679</v>
      </c>
      <c r="E379" s="11"/>
      <c r="F379" s="11"/>
      <c r="G379" s="11"/>
      <c r="H379" s="11"/>
      <c r="I379" s="374">
        <v>2387</v>
      </c>
      <c r="J379" s="266"/>
      <c r="K379" s="374">
        <v>0</v>
      </c>
      <c r="L379" s="266"/>
      <c r="M379" s="374">
        <v>2387</v>
      </c>
      <c r="N379" s="267" t="s">
        <v>686</v>
      </c>
      <c r="O379" s="369" t="s">
        <v>686</v>
      </c>
      <c r="Q379" s="379"/>
    </row>
    <row r="380" spans="1:17" x14ac:dyDescent="0.2">
      <c r="A380" s="28" t="s">
        <v>1479</v>
      </c>
      <c r="B380" s="13" t="s">
        <v>684</v>
      </c>
      <c r="C380" s="3" t="s">
        <v>0</v>
      </c>
      <c r="D380" s="13" t="s">
        <v>685</v>
      </c>
      <c r="E380" s="268"/>
      <c r="F380" s="268"/>
      <c r="G380" s="268"/>
      <c r="H380" s="268"/>
      <c r="I380" s="375">
        <v>2387</v>
      </c>
      <c r="J380" s="270"/>
      <c r="K380" s="375">
        <v>0</v>
      </c>
      <c r="L380" s="270"/>
      <c r="M380" s="375">
        <v>2387</v>
      </c>
      <c r="N380" s="267">
        <v>0</v>
      </c>
      <c r="O380" s="369">
        <v>0</v>
      </c>
      <c r="Q380" s="379"/>
    </row>
    <row r="381" spans="1:17" x14ac:dyDescent="0.2">
      <c r="A381" s="15" t="s">
        <v>0</v>
      </c>
      <c r="B381" s="16" t="s">
        <v>0</v>
      </c>
      <c r="C381" s="3" t="s">
        <v>0</v>
      </c>
      <c r="D381" s="16" t="s">
        <v>0</v>
      </c>
      <c r="E381" s="271"/>
      <c r="F381" s="271"/>
      <c r="G381" s="271"/>
      <c r="H381" s="271"/>
      <c r="I381" s="372"/>
      <c r="J381" s="271"/>
      <c r="K381" s="372"/>
      <c r="L381" s="271"/>
      <c r="M381" s="372"/>
      <c r="N381" s="267"/>
      <c r="Q381" s="379"/>
    </row>
    <row r="382" spans="1:17" x14ac:dyDescent="0.2">
      <c r="A382" s="9" t="s">
        <v>1729</v>
      </c>
      <c r="B382" s="10" t="s">
        <v>1730</v>
      </c>
      <c r="C382" s="3" t="s">
        <v>0</v>
      </c>
      <c r="D382" s="10" t="s">
        <v>1731</v>
      </c>
      <c r="E382" s="11"/>
      <c r="F382" s="11"/>
      <c r="G382" s="11"/>
      <c r="H382" s="11"/>
      <c r="I382" s="374">
        <v>2000</v>
      </c>
      <c r="J382" s="266"/>
      <c r="K382" s="374">
        <v>0</v>
      </c>
      <c r="L382" s="266"/>
      <c r="M382" s="374">
        <v>2000</v>
      </c>
      <c r="N382" s="267" t="e">
        <v>#N/A</v>
      </c>
      <c r="O382" s="369" t="e">
        <v>#N/A</v>
      </c>
      <c r="Q382" s="379"/>
    </row>
    <row r="383" spans="1:17" x14ac:dyDescent="0.2">
      <c r="A383" s="9" t="s">
        <v>1732</v>
      </c>
      <c r="B383" s="10" t="s">
        <v>1733</v>
      </c>
      <c r="C383" s="3" t="s">
        <v>0</v>
      </c>
      <c r="D383" s="10" t="s">
        <v>1731</v>
      </c>
      <c r="E383" s="11"/>
      <c r="F383" s="11"/>
      <c r="G383" s="11"/>
      <c r="H383" s="11"/>
      <c r="I383" s="374">
        <v>2000</v>
      </c>
      <c r="J383" s="266"/>
      <c r="K383" s="374">
        <v>0</v>
      </c>
      <c r="L383" s="266"/>
      <c r="M383" s="374">
        <v>2000</v>
      </c>
      <c r="N383" s="267" t="e">
        <v>#N/A</v>
      </c>
      <c r="O383" s="369" t="e">
        <v>#N/A</v>
      </c>
      <c r="Q383" s="379"/>
    </row>
    <row r="384" spans="1:17" x14ac:dyDescent="0.2">
      <c r="A384" s="9" t="s">
        <v>1734</v>
      </c>
      <c r="B384" s="10" t="s">
        <v>1735</v>
      </c>
      <c r="C384" s="3" t="s">
        <v>0</v>
      </c>
      <c r="D384" s="10" t="s">
        <v>1731</v>
      </c>
      <c r="E384" s="11"/>
      <c r="F384" s="11"/>
      <c r="G384" s="11"/>
      <c r="H384" s="11"/>
      <c r="I384" s="374">
        <v>2000</v>
      </c>
      <c r="J384" s="266"/>
      <c r="K384" s="374">
        <v>0</v>
      </c>
      <c r="L384" s="266"/>
      <c r="M384" s="374">
        <v>2000</v>
      </c>
      <c r="N384" s="267" t="e">
        <v>#N/A</v>
      </c>
      <c r="O384" s="369" t="e">
        <v>#N/A</v>
      </c>
      <c r="Q384" s="379"/>
    </row>
    <row r="385" spans="1:17" x14ac:dyDescent="0.2">
      <c r="A385" s="9" t="s">
        <v>1736</v>
      </c>
      <c r="B385" s="10" t="s">
        <v>1737</v>
      </c>
      <c r="C385" s="3" t="s">
        <v>0</v>
      </c>
      <c r="D385" s="10" t="s">
        <v>1738</v>
      </c>
      <c r="E385" s="11"/>
      <c r="F385" s="11"/>
      <c r="G385" s="11"/>
      <c r="H385" s="11"/>
      <c r="I385" s="374">
        <v>2000</v>
      </c>
      <c r="J385" s="266"/>
      <c r="K385" s="374">
        <v>0</v>
      </c>
      <c r="L385" s="266"/>
      <c r="M385" s="374">
        <v>2000</v>
      </c>
      <c r="N385" s="267" t="e">
        <v>#N/A</v>
      </c>
      <c r="O385" s="369" t="e">
        <v>#N/A</v>
      </c>
      <c r="Q385" s="379"/>
    </row>
    <row r="386" spans="1:17" x14ac:dyDescent="0.2">
      <c r="A386" s="28" t="s">
        <v>1739</v>
      </c>
      <c r="B386" s="13" t="s">
        <v>1740</v>
      </c>
      <c r="C386" s="3" t="s">
        <v>0</v>
      </c>
      <c r="D386" s="13" t="s">
        <v>1741</v>
      </c>
      <c r="E386" s="268"/>
      <c r="F386" s="268"/>
      <c r="G386" s="268"/>
      <c r="H386" s="268"/>
      <c r="I386" s="375">
        <v>2000</v>
      </c>
      <c r="J386" s="270"/>
      <c r="K386" s="375">
        <v>0</v>
      </c>
      <c r="L386" s="270"/>
      <c r="M386" s="375">
        <v>2000</v>
      </c>
      <c r="N386" s="267" t="s">
        <v>1021</v>
      </c>
      <c r="O386" s="369" t="s">
        <v>1021</v>
      </c>
      <c r="Q386" s="379"/>
    </row>
    <row r="387" spans="1:17" x14ac:dyDescent="0.2">
      <c r="A387" s="15" t="s">
        <v>0</v>
      </c>
      <c r="B387" s="16" t="s">
        <v>0</v>
      </c>
      <c r="C387" s="3" t="s">
        <v>0</v>
      </c>
      <c r="D387" s="16" t="s">
        <v>0</v>
      </c>
      <c r="E387" s="271"/>
      <c r="F387" s="271"/>
      <c r="G387" s="271"/>
      <c r="H387" s="271"/>
      <c r="I387" s="372"/>
      <c r="J387" s="271"/>
      <c r="K387" s="372"/>
      <c r="L387" s="271"/>
      <c r="M387" s="372"/>
      <c r="N387" s="267"/>
      <c r="Q387" s="379"/>
    </row>
    <row r="388" spans="1:17" x14ac:dyDescent="0.2">
      <c r="A388" s="9" t="s">
        <v>1480</v>
      </c>
      <c r="B388" s="10" t="s">
        <v>690</v>
      </c>
      <c r="C388" s="3" t="s">
        <v>0</v>
      </c>
      <c r="D388" s="10" t="s">
        <v>691</v>
      </c>
      <c r="E388" s="11"/>
      <c r="F388" s="11"/>
      <c r="G388" s="11"/>
      <c r="H388" s="11"/>
      <c r="I388" s="374">
        <v>20140.89</v>
      </c>
      <c r="J388" s="266"/>
      <c r="K388" s="374">
        <v>0</v>
      </c>
      <c r="L388" s="266"/>
      <c r="M388" s="374">
        <v>20140.89</v>
      </c>
      <c r="N388" s="267">
        <v>0</v>
      </c>
      <c r="O388" s="369">
        <v>0</v>
      </c>
      <c r="Q388" s="379"/>
    </row>
    <row r="389" spans="1:17" x14ac:dyDescent="0.2">
      <c r="A389" s="9" t="s">
        <v>1481</v>
      </c>
      <c r="B389" s="10" t="s">
        <v>692</v>
      </c>
      <c r="C389" s="3" t="s">
        <v>0</v>
      </c>
      <c r="D389" s="10" t="s">
        <v>691</v>
      </c>
      <c r="E389" s="11"/>
      <c r="F389" s="11"/>
      <c r="G389" s="11"/>
      <c r="H389" s="11"/>
      <c r="I389" s="374">
        <v>20140.89</v>
      </c>
      <c r="J389" s="266"/>
      <c r="K389" s="374">
        <v>0</v>
      </c>
      <c r="L389" s="266"/>
      <c r="M389" s="374">
        <v>20140.89</v>
      </c>
      <c r="N389" s="267">
        <v>0</v>
      </c>
      <c r="O389" s="369">
        <v>0</v>
      </c>
      <c r="Q389" s="379"/>
    </row>
    <row r="390" spans="1:17" x14ac:dyDescent="0.2">
      <c r="A390" s="9" t="s">
        <v>1482</v>
      </c>
      <c r="B390" s="10" t="s">
        <v>693</v>
      </c>
      <c r="C390" s="3" t="s">
        <v>0</v>
      </c>
      <c r="D390" s="10" t="s">
        <v>691</v>
      </c>
      <c r="E390" s="11"/>
      <c r="F390" s="11"/>
      <c r="G390" s="11"/>
      <c r="H390" s="11"/>
      <c r="I390" s="374">
        <v>20140.89</v>
      </c>
      <c r="J390" s="266"/>
      <c r="K390" s="374">
        <v>0</v>
      </c>
      <c r="L390" s="266"/>
      <c r="M390" s="374">
        <v>20140.89</v>
      </c>
      <c r="N390" s="267">
        <v>0</v>
      </c>
      <c r="O390" s="369">
        <v>0</v>
      </c>
      <c r="Q390" s="379"/>
    </row>
    <row r="391" spans="1:17" x14ac:dyDescent="0.2">
      <c r="A391" s="9" t="s">
        <v>1483</v>
      </c>
      <c r="B391" s="10" t="s">
        <v>694</v>
      </c>
      <c r="C391" s="3" t="s">
        <v>0</v>
      </c>
      <c r="D391" s="10" t="s">
        <v>691</v>
      </c>
      <c r="E391" s="11"/>
      <c r="F391" s="11"/>
      <c r="G391" s="11"/>
      <c r="H391" s="11"/>
      <c r="I391" s="374">
        <v>20140.89</v>
      </c>
      <c r="J391" s="266"/>
      <c r="K391" s="374">
        <v>0</v>
      </c>
      <c r="L391" s="266"/>
      <c r="M391" s="374">
        <v>20140.89</v>
      </c>
      <c r="N391" s="267" t="s">
        <v>695</v>
      </c>
      <c r="O391" s="369" t="s">
        <v>695</v>
      </c>
      <c r="Q391" s="379"/>
    </row>
    <row r="392" spans="1:17" x14ac:dyDescent="0.2">
      <c r="A392" s="28" t="s">
        <v>1484</v>
      </c>
      <c r="B392" s="13" t="s">
        <v>696</v>
      </c>
      <c r="C392" s="3" t="s">
        <v>0</v>
      </c>
      <c r="D392" s="13" t="s">
        <v>697</v>
      </c>
      <c r="E392" s="268"/>
      <c r="F392" s="268"/>
      <c r="G392" s="268"/>
      <c r="H392" s="268"/>
      <c r="I392" s="375">
        <v>20140.89</v>
      </c>
      <c r="J392" s="270"/>
      <c r="K392" s="375">
        <v>0</v>
      </c>
      <c r="L392" s="270"/>
      <c r="M392" s="375">
        <v>20140.89</v>
      </c>
      <c r="N392" s="267">
        <v>0</v>
      </c>
      <c r="O392" s="369">
        <v>0</v>
      </c>
      <c r="Q392" s="379"/>
    </row>
    <row r="393" spans="1:17" x14ac:dyDescent="0.2">
      <c r="A393" s="15" t="s">
        <v>0</v>
      </c>
      <c r="B393" s="16" t="s">
        <v>0</v>
      </c>
      <c r="C393" s="3" t="s">
        <v>0</v>
      </c>
      <c r="D393" s="16" t="s">
        <v>0</v>
      </c>
      <c r="E393" s="271"/>
      <c r="F393" s="271"/>
      <c r="G393" s="271"/>
      <c r="H393" s="271"/>
      <c r="I393" s="372"/>
      <c r="J393" s="271"/>
      <c r="K393" s="372"/>
      <c r="L393" s="271"/>
      <c r="M393" s="372"/>
      <c r="N393" s="267"/>
      <c r="Q393" s="379"/>
    </row>
    <row r="394" spans="1:17" x14ac:dyDescent="0.2">
      <c r="A394" s="9" t="s">
        <v>1485</v>
      </c>
      <c r="B394" s="10" t="s">
        <v>698</v>
      </c>
      <c r="C394" s="3" t="s">
        <v>0</v>
      </c>
      <c r="D394" s="10" t="s">
        <v>699</v>
      </c>
      <c r="E394" s="11"/>
      <c r="F394" s="11"/>
      <c r="G394" s="11"/>
      <c r="H394" s="11"/>
      <c r="I394" s="374">
        <v>631972.17000000004</v>
      </c>
      <c r="J394" s="266"/>
      <c r="K394" s="374">
        <v>94197.85</v>
      </c>
      <c r="L394" s="266"/>
      <c r="M394" s="374">
        <v>537774.31999999995</v>
      </c>
      <c r="N394" s="267">
        <v>0</v>
      </c>
      <c r="O394" s="369">
        <v>0</v>
      </c>
      <c r="Q394" s="379"/>
    </row>
    <row r="395" spans="1:17" x14ac:dyDescent="0.2">
      <c r="A395" s="9" t="s">
        <v>1486</v>
      </c>
      <c r="B395" s="10" t="s">
        <v>700</v>
      </c>
      <c r="C395" s="3" t="s">
        <v>0</v>
      </c>
      <c r="D395" s="10" t="s">
        <v>701</v>
      </c>
      <c r="E395" s="11"/>
      <c r="F395" s="11"/>
      <c r="G395" s="11"/>
      <c r="H395" s="11"/>
      <c r="I395" s="374">
        <v>631972.17000000004</v>
      </c>
      <c r="J395" s="266"/>
      <c r="K395" s="374">
        <v>94197.85</v>
      </c>
      <c r="L395" s="266"/>
      <c r="M395" s="374">
        <v>537774.31999999995</v>
      </c>
      <c r="N395" s="267">
        <v>0</v>
      </c>
      <c r="O395" s="369">
        <v>0</v>
      </c>
      <c r="Q395" s="379"/>
    </row>
    <row r="396" spans="1:17" x14ac:dyDescent="0.2">
      <c r="A396" s="9" t="s">
        <v>1487</v>
      </c>
      <c r="B396" s="10" t="s">
        <v>702</v>
      </c>
      <c r="C396" s="3" t="s">
        <v>0</v>
      </c>
      <c r="D396" s="10" t="s">
        <v>701</v>
      </c>
      <c r="E396" s="11"/>
      <c r="F396" s="11"/>
      <c r="G396" s="11"/>
      <c r="H396" s="11"/>
      <c r="I396" s="374">
        <v>631972.17000000004</v>
      </c>
      <c r="J396" s="266"/>
      <c r="K396" s="374">
        <v>94197.85</v>
      </c>
      <c r="L396" s="266"/>
      <c r="M396" s="374">
        <v>537774.31999999995</v>
      </c>
      <c r="N396" s="267">
        <v>0</v>
      </c>
      <c r="O396" s="369">
        <v>0</v>
      </c>
      <c r="Q396" s="379"/>
    </row>
    <row r="397" spans="1:17" x14ac:dyDescent="0.2">
      <c r="A397" s="9" t="s">
        <v>1622</v>
      </c>
      <c r="B397" s="10" t="s">
        <v>703</v>
      </c>
      <c r="C397" s="3" t="s">
        <v>0</v>
      </c>
      <c r="D397" s="10" t="s">
        <v>701</v>
      </c>
      <c r="E397" s="11"/>
      <c r="F397" s="11"/>
      <c r="G397" s="11"/>
      <c r="H397" s="11"/>
      <c r="I397" s="374">
        <v>55341.7</v>
      </c>
      <c r="J397" s="266"/>
      <c r="K397" s="374">
        <v>94197.85</v>
      </c>
      <c r="L397" s="266"/>
      <c r="M397" s="374">
        <v>-38856.15</v>
      </c>
      <c r="N397" s="267"/>
      <c r="Q397" s="379"/>
    </row>
    <row r="398" spans="1:17" x14ac:dyDescent="0.2">
      <c r="A398" s="28" t="s">
        <v>1623</v>
      </c>
      <c r="B398" s="13" t="s">
        <v>721</v>
      </c>
      <c r="C398" s="3" t="s">
        <v>0</v>
      </c>
      <c r="D398" s="13" t="s">
        <v>722</v>
      </c>
      <c r="E398" s="268"/>
      <c r="F398" s="268"/>
      <c r="G398" s="268"/>
      <c r="H398" s="268"/>
      <c r="I398" s="375">
        <v>55000</v>
      </c>
      <c r="J398" s="270"/>
      <c r="K398" s="375">
        <v>87293.69</v>
      </c>
      <c r="L398" s="270"/>
      <c r="M398" s="375">
        <v>-32293.69</v>
      </c>
      <c r="N398" s="267" t="s">
        <v>712</v>
      </c>
      <c r="O398" s="369" t="e">
        <v>#N/A</v>
      </c>
      <c r="Q398" s="379"/>
    </row>
    <row r="399" spans="1:17" x14ac:dyDescent="0.2">
      <c r="A399" s="28" t="s">
        <v>1742</v>
      </c>
      <c r="B399" s="13" t="s">
        <v>725</v>
      </c>
      <c r="C399" s="3" t="s">
        <v>0</v>
      </c>
      <c r="D399" s="13" t="s">
        <v>726</v>
      </c>
      <c r="E399" s="268"/>
      <c r="F399" s="268"/>
      <c r="G399" s="268"/>
      <c r="H399" s="268"/>
      <c r="I399" s="375">
        <v>341.7</v>
      </c>
      <c r="J399" s="270"/>
      <c r="K399" s="375">
        <v>0</v>
      </c>
      <c r="L399" s="270"/>
      <c r="M399" s="375">
        <v>341.7</v>
      </c>
      <c r="N399" s="369" t="s">
        <v>689</v>
      </c>
      <c r="O399" s="369" t="e">
        <v>#N/A</v>
      </c>
      <c r="Q399" s="379"/>
    </row>
    <row r="400" spans="1:17" x14ac:dyDescent="0.2">
      <c r="A400" s="28" t="s">
        <v>1624</v>
      </c>
      <c r="B400" s="13" t="s">
        <v>1625</v>
      </c>
      <c r="C400" s="3" t="s">
        <v>0</v>
      </c>
      <c r="D400" s="13" t="s">
        <v>619</v>
      </c>
      <c r="E400" s="268"/>
      <c r="F400" s="268"/>
      <c r="G400" s="268"/>
      <c r="H400" s="268"/>
      <c r="I400" s="375">
        <v>0</v>
      </c>
      <c r="J400" s="270"/>
      <c r="K400" s="375">
        <v>6904.16</v>
      </c>
      <c r="L400" s="270"/>
      <c r="M400" s="375">
        <v>-6904.16</v>
      </c>
      <c r="N400" s="267" t="s">
        <v>712</v>
      </c>
      <c r="O400" s="369" t="e">
        <v>#N/A</v>
      </c>
      <c r="Q400" s="379"/>
    </row>
    <row r="401" spans="1:17" x14ac:dyDescent="0.2">
      <c r="A401" s="15" t="s">
        <v>0</v>
      </c>
      <c r="B401" s="16" t="s">
        <v>0</v>
      </c>
      <c r="C401" s="3" t="s">
        <v>0</v>
      </c>
      <c r="D401" s="16" t="s">
        <v>0</v>
      </c>
      <c r="E401" s="271"/>
      <c r="F401" s="271"/>
      <c r="G401" s="271"/>
      <c r="H401" s="271"/>
      <c r="I401" s="372"/>
      <c r="J401" s="271"/>
      <c r="K401" s="372"/>
      <c r="L401" s="271"/>
      <c r="M401" s="372"/>
      <c r="N401" s="267"/>
      <c r="Q401" s="379"/>
    </row>
    <row r="402" spans="1:17" x14ac:dyDescent="0.2">
      <c r="A402" s="9" t="s">
        <v>1488</v>
      </c>
      <c r="B402" s="10" t="s">
        <v>727</v>
      </c>
      <c r="C402" s="3" t="s">
        <v>0</v>
      </c>
      <c r="D402" s="10" t="s">
        <v>711</v>
      </c>
      <c r="E402" s="11"/>
      <c r="F402" s="11"/>
      <c r="G402" s="11"/>
      <c r="H402" s="11"/>
      <c r="I402" s="374">
        <v>567919.26</v>
      </c>
      <c r="J402" s="266"/>
      <c r="K402" s="374">
        <v>0</v>
      </c>
      <c r="L402" s="266"/>
      <c r="M402" s="374">
        <v>567919.26</v>
      </c>
      <c r="N402" s="267" t="s">
        <v>712</v>
      </c>
      <c r="O402" s="369" t="s">
        <v>712</v>
      </c>
      <c r="Q402" s="379"/>
    </row>
    <row r="403" spans="1:17" x14ac:dyDescent="0.2">
      <c r="A403" s="28" t="s">
        <v>1489</v>
      </c>
      <c r="B403" s="13" t="s">
        <v>728</v>
      </c>
      <c r="C403" s="3" t="s">
        <v>0</v>
      </c>
      <c r="D403" s="13" t="s">
        <v>729</v>
      </c>
      <c r="E403" s="268"/>
      <c r="F403" s="268"/>
      <c r="G403" s="268"/>
      <c r="H403" s="268"/>
      <c r="I403" s="375">
        <v>39519.199999999997</v>
      </c>
      <c r="J403" s="270"/>
      <c r="K403" s="375">
        <v>0</v>
      </c>
      <c r="L403" s="270"/>
      <c r="M403" s="375">
        <v>39519.199999999997</v>
      </c>
      <c r="N403" s="267" t="e">
        <v>#N/A</v>
      </c>
      <c r="O403" s="369" t="e">
        <v>#N/A</v>
      </c>
      <c r="Q403" s="379"/>
    </row>
    <row r="404" spans="1:17" x14ac:dyDescent="0.2">
      <c r="A404" s="28" t="s">
        <v>1490</v>
      </c>
      <c r="B404" s="13" t="s">
        <v>730</v>
      </c>
      <c r="C404" s="3" t="s">
        <v>0</v>
      </c>
      <c r="D404" s="13" t="s">
        <v>731</v>
      </c>
      <c r="E404" s="268"/>
      <c r="F404" s="268"/>
      <c r="G404" s="268"/>
      <c r="H404" s="268"/>
      <c r="I404" s="375">
        <v>9360</v>
      </c>
      <c r="J404" s="270"/>
      <c r="K404" s="375">
        <v>0</v>
      </c>
      <c r="L404" s="270"/>
      <c r="M404" s="375">
        <v>9360</v>
      </c>
      <c r="N404" s="267" t="e">
        <v>#N/A</v>
      </c>
      <c r="O404" s="369" t="e">
        <v>#N/A</v>
      </c>
      <c r="Q404" s="379"/>
    </row>
    <row r="405" spans="1:17" x14ac:dyDescent="0.2">
      <c r="A405" s="28" t="s">
        <v>1491</v>
      </c>
      <c r="B405" s="13" t="s">
        <v>734</v>
      </c>
      <c r="C405" s="3" t="s">
        <v>0</v>
      </c>
      <c r="D405" s="13" t="s">
        <v>735</v>
      </c>
      <c r="E405" s="268"/>
      <c r="F405" s="268"/>
      <c r="G405" s="268"/>
      <c r="H405" s="268"/>
      <c r="I405" s="375">
        <v>24000</v>
      </c>
      <c r="J405" s="270"/>
      <c r="K405" s="375">
        <v>0</v>
      </c>
      <c r="L405" s="270"/>
      <c r="M405" s="375">
        <v>24000</v>
      </c>
      <c r="N405" s="267" t="e">
        <v>#N/A</v>
      </c>
      <c r="O405" s="369" t="e">
        <v>#N/A</v>
      </c>
      <c r="Q405" s="379"/>
    </row>
    <row r="406" spans="1:17" x14ac:dyDescent="0.2">
      <c r="A406" s="28" t="s">
        <v>1743</v>
      </c>
      <c r="B406" s="13" t="s">
        <v>736</v>
      </c>
      <c r="C406" s="3" t="s">
        <v>0</v>
      </c>
      <c r="D406" s="13" t="s">
        <v>737</v>
      </c>
      <c r="E406" s="268"/>
      <c r="F406" s="268"/>
      <c r="G406" s="268"/>
      <c r="H406" s="268"/>
      <c r="I406" s="375">
        <v>60000</v>
      </c>
      <c r="J406" s="270"/>
      <c r="K406" s="375">
        <v>0</v>
      </c>
      <c r="L406" s="270"/>
      <c r="M406" s="375">
        <v>60000</v>
      </c>
      <c r="N406" s="267" t="e">
        <v>#N/A</v>
      </c>
      <c r="O406" s="369" t="e">
        <v>#N/A</v>
      </c>
      <c r="Q406" s="379"/>
    </row>
    <row r="407" spans="1:17" x14ac:dyDescent="0.2">
      <c r="A407" s="28" t="s">
        <v>1744</v>
      </c>
      <c r="B407" s="13" t="s">
        <v>738</v>
      </c>
      <c r="C407" s="3" t="s">
        <v>0</v>
      </c>
      <c r="D407" s="13" t="s">
        <v>739</v>
      </c>
      <c r="E407" s="268"/>
      <c r="F407" s="268"/>
      <c r="G407" s="268"/>
      <c r="H407" s="268"/>
      <c r="I407" s="375">
        <v>8250</v>
      </c>
      <c r="J407" s="270"/>
      <c r="K407" s="375">
        <v>0</v>
      </c>
      <c r="L407" s="270"/>
      <c r="M407" s="375">
        <v>8250</v>
      </c>
      <c r="N407" s="267" t="e">
        <v>#N/A</v>
      </c>
      <c r="O407" s="369" t="e">
        <v>#N/A</v>
      </c>
      <c r="Q407" s="379"/>
    </row>
    <row r="408" spans="1:17" x14ac:dyDescent="0.2">
      <c r="A408" s="28" t="s">
        <v>1745</v>
      </c>
      <c r="B408" s="13" t="s">
        <v>740</v>
      </c>
      <c r="C408" s="3" t="s">
        <v>0</v>
      </c>
      <c r="D408" s="13" t="s">
        <v>717</v>
      </c>
      <c r="E408" s="268"/>
      <c r="F408" s="268"/>
      <c r="G408" s="268"/>
      <c r="H408" s="268"/>
      <c r="I408" s="375">
        <v>15000</v>
      </c>
      <c r="J408" s="270"/>
      <c r="K408" s="375">
        <v>0</v>
      </c>
      <c r="L408" s="270"/>
      <c r="M408" s="375">
        <v>15000</v>
      </c>
      <c r="N408" s="267" t="e">
        <v>#N/A</v>
      </c>
      <c r="O408" s="369" t="e">
        <v>#N/A</v>
      </c>
      <c r="Q408" s="379"/>
    </row>
    <row r="409" spans="1:17" x14ac:dyDescent="0.2">
      <c r="A409" s="28" t="s">
        <v>1495</v>
      </c>
      <c r="B409" s="13" t="s">
        <v>1496</v>
      </c>
      <c r="C409" s="3" t="s">
        <v>0</v>
      </c>
      <c r="D409" s="13" t="s">
        <v>1497</v>
      </c>
      <c r="E409" s="268"/>
      <c r="F409" s="268"/>
      <c r="G409" s="268"/>
      <c r="H409" s="268"/>
      <c r="I409" s="375">
        <v>6500</v>
      </c>
      <c r="J409" s="270"/>
      <c r="K409" s="375">
        <v>0</v>
      </c>
      <c r="L409" s="270"/>
      <c r="M409" s="375">
        <v>6500</v>
      </c>
      <c r="N409" s="267" t="e">
        <v>#N/A</v>
      </c>
      <c r="O409" s="369" t="e">
        <v>#N/A</v>
      </c>
      <c r="Q409" s="379"/>
    </row>
    <row r="410" spans="1:17" x14ac:dyDescent="0.2">
      <c r="A410" s="28" t="s">
        <v>1498</v>
      </c>
      <c r="B410" s="13" t="s">
        <v>742</v>
      </c>
      <c r="C410" s="3" t="s">
        <v>0</v>
      </c>
      <c r="D410" s="13" t="s">
        <v>722</v>
      </c>
      <c r="E410" s="268"/>
      <c r="F410" s="268"/>
      <c r="G410" s="268"/>
      <c r="H410" s="268"/>
      <c r="I410" s="375">
        <v>87293.69</v>
      </c>
      <c r="J410" s="270"/>
      <c r="K410" s="375">
        <v>0</v>
      </c>
      <c r="L410" s="270"/>
      <c r="M410" s="375">
        <v>87293.69</v>
      </c>
      <c r="N410" s="267" t="e">
        <v>#N/A</v>
      </c>
      <c r="O410" s="369" t="e">
        <v>#N/A</v>
      </c>
      <c r="Q410" s="379"/>
    </row>
    <row r="411" spans="1:17" x14ac:dyDescent="0.2">
      <c r="A411" s="28" t="s">
        <v>1746</v>
      </c>
      <c r="B411" s="13" t="s">
        <v>1747</v>
      </c>
      <c r="C411" s="3" t="s">
        <v>0</v>
      </c>
      <c r="D411" s="13" t="s">
        <v>1748</v>
      </c>
      <c r="E411" s="268"/>
      <c r="F411" s="268"/>
      <c r="G411" s="268"/>
      <c r="H411" s="268"/>
      <c r="I411" s="375">
        <v>280417.8</v>
      </c>
      <c r="J411" s="270"/>
      <c r="K411" s="375">
        <v>0</v>
      </c>
      <c r="L411" s="270"/>
      <c r="M411" s="375">
        <v>280417.8</v>
      </c>
      <c r="N411" s="267" t="e">
        <v>#N/A</v>
      </c>
      <c r="O411" s="369" t="e">
        <v>#N/A</v>
      </c>
      <c r="Q411" s="379"/>
    </row>
    <row r="412" spans="1:17" x14ac:dyDescent="0.2">
      <c r="A412" s="28" t="s">
        <v>1502</v>
      </c>
      <c r="B412" s="13" t="s">
        <v>1503</v>
      </c>
      <c r="C412" s="3" t="s">
        <v>0</v>
      </c>
      <c r="D412" s="13" t="s">
        <v>619</v>
      </c>
      <c r="E412" s="268"/>
      <c r="F412" s="268"/>
      <c r="G412" s="268"/>
      <c r="H412" s="268"/>
      <c r="I412" s="375">
        <v>15435.32</v>
      </c>
      <c r="J412" s="270"/>
      <c r="K412" s="375">
        <v>0</v>
      </c>
      <c r="L412" s="270"/>
      <c r="M412" s="375">
        <v>15435.32</v>
      </c>
      <c r="N412" s="267" t="e">
        <v>#N/A</v>
      </c>
      <c r="O412" s="369" t="e">
        <v>#N/A</v>
      </c>
      <c r="Q412" s="379"/>
    </row>
    <row r="413" spans="1:17" x14ac:dyDescent="0.2">
      <c r="A413" s="28" t="s">
        <v>1749</v>
      </c>
      <c r="B413" s="13" t="s">
        <v>1750</v>
      </c>
      <c r="C413" s="3" t="s">
        <v>0</v>
      </c>
      <c r="D413" s="13" t="s">
        <v>1751</v>
      </c>
      <c r="E413" s="268"/>
      <c r="F413" s="268"/>
      <c r="G413" s="268"/>
      <c r="H413" s="268"/>
      <c r="I413" s="375">
        <v>22143.25</v>
      </c>
      <c r="J413" s="270"/>
      <c r="K413" s="375">
        <v>0</v>
      </c>
      <c r="L413" s="270"/>
      <c r="M413" s="375">
        <v>22143.25</v>
      </c>
      <c r="N413" s="267" t="e">
        <v>#N/A</v>
      </c>
      <c r="O413" s="369" t="e">
        <v>#N/A</v>
      </c>
      <c r="Q413" s="379"/>
    </row>
    <row r="414" spans="1:17" x14ac:dyDescent="0.2">
      <c r="A414" s="15" t="s">
        <v>0</v>
      </c>
      <c r="B414" s="16" t="s">
        <v>0</v>
      </c>
      <c r="C414" s="3" t="s">
        <v>0</v>
      </c>
      <c r="D414" s="16" t="s">
        <v>0</v>
      </c>
      <c r="E414" s="271"/>
      <c r="F414" s="271"/>
      <c r="G414" s="271"/>
      <c r="H414" s="271"/>
      <c r="I414" s="372"/>
      <c r="J414" s="271"/>
      <c r="K414" s="372"/>
      <c r="L414" s="271"/>
      <c r="M414" s="372"/>
      <c r="N414" s="267"/>
      <c r="Q414" s="379"/>
    </row>
    <row r="415" spans="1:17" x14ac:dyDescent="0.2">
      <c r="A415" s="9" t="s">
        <v>1752</v>
      </c>
      <c r="B415" s="10" t="s">
        <v>1753</v>
      </c>
      <c r="C415" s="3" t="s">
        <v>0</v>
      </c>
      <c r="D415" s="10" t="s">
        <v>1754</v>
      </c>
      <c r="E415" s="11"/>
      <c r="F415" s="11"/>
      <c r="G415" s="11"/>
      <c r="H415" s="11"/>
      <c r="I415" s="374">
        <v>8711.2099999999991</v>
      </c>
      <c r="J415" s="266"/>
      <c r="K415" s="374">
        <v>0</v>
      </c>
      <c r="L415" s="266"/>
      <c r="M415" s="374">
        <v>8711.2099999999991</v>
      </c>
      <c r="N415" s="267" t="s">
        <v>709</v>
      </c>
      <c r="O415" s="369" t="s">
        <v>712</v>
      </c>
      <c r="Q415" s="379"/>
    </row>
    <row r="416" spans="1:17" x14ac:dyDescent="0.2">
      <c r="A416" s="28" t="s">
        <v>1755</v>
      </c>
      <c r="B416" s="13" t="s">
        <v>1756</v>
      </c>
      <c r="C416" s="3" t="s">
        <v>0</v>
      </c>
      <c r="D416" s="13" t="s">
        <v>1757</v>
      </c>
      <c r="E416" s="268"/>
      <c r="F416" s="268"/>
      <c r="G416" s="268"/>
      <c r="H416" s="268"/>
      <c r="I416" s="375">
        <v>8711.2099999999991</v>
      </c>
      <c r="J416" s="270"/>
      <c r="K416" s="375">
        <v>0</v>
      </c>
      <c r="L416" s="270"/>
      <c r="M416" s="375">
        <v>8711.2099999999991</v>
      </c>
      <c r="N416" s="267" t="e">
        <v>#N/A</v>
      </c>
      <c r="O416" s="369" t="e">
        <v>#N/A</v>
      </c>
      <c r="Q416" s="379"/>
    </row>
    <row r="417" spans="1:17" x14ac:dyDescent="0.2">
      <c r="A417" s="15" t="s">
        <v>0</v>
      </c>
      <c r="B417" s="16" t="s">
        <v>0</v>
      </c>
      <c r="C417" s="3" t="s">
        <v>0</v>
      </c>
      <c r="D417" s="16" t="s">
        <v>0</v>
      </c>
      <c r="E417" s="271"/>
      <c r="F417" s="271"/>
      <c r="G417" s="271"/>
      <c r="H417" s="271"/>
      <c r="I417" s="372"/>
      <c r="J417" s="271"/>
      <c r="K417" s="372"/>
      <c r="L417" s="271"/>
      <c r="M417" s="372"/>
      <c r="N417" s="267"/>
      <c r="Q417" s="379"/>
    </row>
    <row r="418" spans="1:17" x14ac:dyDescent="0.2">
      <c r="A418" s="9" t="s">
        <v>1504</v>
      </c>
      <c r="B418" s="10" t="s">
        <v>874</v>
      </c>
      <c r="C418" s="10" t="s">
        <v>743</v>
      </c>
      <c r="D418" s="11"/>
      <c r="E418" s="11"/>
      <c r="F418" s="11"/>
      <c r="G418" s="11"/>
      <c r="H418" s="11"/>
      <c r="I418" s="374">
        <v>323391.46999999997</v>
      </c>
      <c r="J418" s="266"/>
      <c r="K418" s="374">
        <v>2744459.69</v>
      </c>
      <c r="L418" s="266"/>
      <c r="M418" s="374">
        <v>2421068.2200000002</v>
      </c>
      <c r="N418" s="267">
        <v>0</v>
      </c>
      <c r="O418" s="369">
        <v>0</v>
      </c>
      <c r="Q418" s="379"/>
    </row>
    <row r="419" spans="1:17" x14ac:dyDescent="0.2">
      <c r="A419" s="9" t="s">
        <v>1505</v>
      </c>
      <c r="B419" s="10" t="s">
        <v>744</v>
      </c>
      <c r="C419" s="3" t="s">
        <v>0</v>
      </c>
      <c r="D419" s="10" t="s">
        <v>743</v>
      </c>
      <c r="E419" s="11"/>
      <c r="F419" s="11"/>
      <c r="G419" s="11"/>
      <c r="H419" s="11"/>
      <c r="I419" s="374">
        <v>323391.46999999997</v>
      </c>
      <c r="J419" s="266"/>
      <c r="K419" s="374">
        <v>2744459.69</v>
      </c>
      <c r="L419" s="266"/>
      <c r="M419" s="374">
        <v>2421068.2200000002</v>
      </c>
      <c r="N419" s="267">
        <v>0</v>
      </c>
      <c r="O419" s="369">
        <v>0</v>
      </c>
      <c r="Q419" s="379"/>
    </row>
    <row r="420" spans="1:17" x14ac:dyDescent="0.2">
      <c r="A420" s="9" t="s">
        <v>1506</v>
      </c>
      <c r="B420" s="10" t="s">
        <v>745</v>
      </c>
      <c r="C420" s="3" t="s">
        <v>0</v>
      </c>
      <c r="D420" s="10" t="s">
        <v>743</v>
      </c>
      <c r="E420" s="11"/>
      <c r="F420" s="11"/>
      <c r="G420" s="11"/>
      <c r="H420" s="11"/>
      <c r="I420" s="374">
        <v>323391.46999999997</v>
      </c>
      <c r="J420" s="266"/>
      <c r="K420" s="374">
        <v>2744459.69</v>
      </c>
      <c r="L420" s="266"/>
      <c r="M420" s="374">
        <v>2421068.2200000002</v>
      </c>
      <c r="N420" s="267">
        <v>0</v>
      </c>
      <c r="O420" s="369">
        <v>0</v>
      </c>
      <c r="Q420" s="379"/>
    </row>
    <row r="421" spans="1:17" x14ac:dyDescent="0.2">
      <c r="A421" s="9" t="s">
        <v>1507</v>
      </c>
      <c r="B421" s="10" t="s">
        <v>746</v>
      </c>
      <c r="C421" s="3" t="s">
        <v>0</v>
      </c>
      <c r="D421" s="10" t="s">
        <v>747</v>
      </c>
      <c r="E421" s="11"/>
      <c r="F421" s="11"/>
      <c r="G421" s="11"/>
      <c r="H421" s="11"/>
      <c r="I421" s="374">
        <v>0</v>
      </c>
      <c r="J421" s="266"/>
      <c r="K421" s="374">
        <v>1386233.13</v>
      </c>
      <c r="L421" s="266"/>
      <c r="M421" s="374">
        <v>1386233.13</v>
      </c>
      <c r="N421" s="267">
        <v>0</v>
      </c>
      <c r="O421" s="369">
        <v>0</v>
      </c>
      <c r="Q421" s="379"/>
    </row>
    <row r="422" spans="1:17" x14ac:dyDescent="0.2">
      <c r="A422" s="9" t="s">
        <v>1508</v>
      </c>
      <c r="B422" s="10" t="s">
        <v>748</v>
      </c>
      <c r="C422" s="3" t="s">
        <v>0</v>
      </c>
      <c r="D422" s="10" t="s">
        <v>747</v>
      </c>
      <c r="E422" s="11"/>
      <c r="F422" s="11"/>
      <c r="G422" s="11"/>
      <c r="H422" s="11"/>
      <c r="I422" s="374">
        <v>0</v>
      </c>
      <c r="J422" s="266"/>
      <c r="K422" s="374">
        <v>1386233.13</v>
      </c>
      <c r="L422" s="266"/>
      <c r="M422" s="374">
        <v>1386233.13</v>
      </c>
      <c r="N422" s="267">
        <v>0</v>
      </c>
      <c r="O422" s="369">
        <v>0</v>
      </c>
      <c r="Q422" s="379"/>
    </row>
    <row r="423" spans="1:17" x14ac:dyDescent="0.2">
      <c r="A423" s="28" t="s">
        <v>1509</v>
      </c>
      <c r="B423" s="13" t="s">
        <v>749</v>
      </c>
      <c r="C423" s="3" t="s">
        <v>0</v>
      </c>
      <c r="D423" s="13" t="s">
        <v>750</v>
      </c>
      <c r="E423" s="268"/>
      <c r="F423" s="268"/>
      <c r="G423" s="268"/>
      <c r="H423" s="268"/>
      <c r="I423" s="375">
        <v>0</v>
      </c>
      <c r="J423" s="270"/>
      <c r="K423" s="375">
        <v>1386233.13</v>
      </c>
      <c r="L423" s="270"/>
      <c r="M423" s="375">
        <v>1386233.13</v>
      </c>
      <c r="N423" s="267" t="s">
        <v>751</v>
      </c>
      <c r="O423" s="369" t="s">
        <v>751</v>
      </c>
      <c r="Q423" s="379"/>
    </row>
    <row r="424" spans="1:17" x14ac:dyDescent="0.2">
      <c r="A424" s="15" t="s">
        <v>0</v>
      </c>
      <c r="B424" s="16" t="s">
        <v>0</v>
      </c>
      <c r="C424" s="3" t="s">
        <v>0</v>
      </c>
      <c r="D424" s="16" t="s">
        <v>0</v>
      </c>
      <c r="E424" s="271"/>
      <c r="F424" s="271"/>
      <c r="G424" s="271"/>
      <c r="H424" s="271"/>
      <c r="I424" s="372"/>
      <c r="J424" s="271"/>
      <c r="K424" s="372"/>
      <c r="L424" s="271"/>
      <c r="M424" s="372"/>
      <c r="N424" s="267"/>
      <c r="Q424" s="379"/>
    </row>
    <row r="425" spans="1:17" x14ac:dyDescent="0.2">
      <c r="A425" s="9" t="s">
        <v>1510</v>
      </c>
      <c r="B425" s="10" t="s">
        <v>752</v>
      </c>
      <c r="C425" s="3" t="s">
        <v>0</v>
      </c>
      <c r="D425" s="10" t="s">
        <v>753</v>
      </c>
      <c r="E425" s="11"/>
      <c r="F425" s="11"/>
      <c r="G425" s="11"/>
      <c r="H425" s="11"/>
      <c r="I425" s="374">
        <v>1557</v>
      </c>
      <c r="J425" s="266"/>
      <c r="K425" s="374">
        <v>869244.5</v>
      </c>
      <c r="L425" s="266"/>
      <c r="M425" s="374">
        <v>867687.5</v>
      </c>
      <c r="N425" s="267">
        <v>0</v>
      </c>
      <c r="O425" s="369">
        <v>0</v>
      </c>
      <c r="Q425" s="379"/>
    </row>
    <row r="426" spans="1:17" x14ac:dyDescent="0.2">
      <c r="A426" s="9" t="s">
        <v>1511</v>
      </c>
      <c r="B426" s="10" t="s">
        <v>754</v>
      </c>
      <c r="C426" s="3" t="s">
        <v>0</v>
      </c>
      <c r="D426" s="10" t="s">
        <v>755</v>
      </c>
      <c r="E426" s="11"/>
      <c r="F426" s="11"/>
      <c r="G426" s="11"/>
      <c r="H426" s="11"/>
      <c r="I426" s="374">
        <v>1</v>
      </c>
      <c r="J426" s="266"/>
      <c r="K426" s="374">
        <v>41083.69</v>
      </c>
      <c r="L426" s="266"/>
      <c r="M426" s="377">
        <v>41082.69</v>
      </c>
      <c r="N426" s="267" t="s">
        <v>756</v>
      </c>
      <c r="O426" s="369" t="s">
        <v>756</v>
      </c>
      <c r="Q426" s="379"/>
    </row>
    <row r="427" spans="1:17" x14ac:dyDescent="0.2">
      <c r="A427" s="28" t="s">
        <v>1512</v>
      </c>
      <c r="B427" s="13" t="s">
        <v>757</v>
      </c>
      <c r="C427" s="3" t="s">
        <v>0</v>
      </c>
      <c r="D427" s="13" t="s">
        <v>758</v>
      </c>
      <c r="E427" s="268"/>
      <c r="F427" s="268"/>
      <c r="G427" s="268"/>
      <c r="H427" s="268"/>
      <c r="I427" s="375">
        <v>1</v>
      </c>
      <c r="J427" s="270"/>
      <c r="K427" s="375">
        <v>41083.69</v>
      </c>
      <c r="L427" s="270"/>
      <c r="M427" s="375">
        <v>41082.69</v>
      </c>
      <c r="N427" s="267">
        <v>0</v>
      </c>
      <c r="O427" s="369">
        <v>0</v>
      </c>
      <c r="Q427" s="379"/>
    </row>
    <row r="428" spans="1:17" x14ac:dyDescent="0.2">
      <c r="A428" s="15" t="s">
        <v>0</v>
      </c>
      <c r="B428" s="16" t="s">
        <v>0</v>
      </c>
      <c r="C428" s="3" t="s">
        <v>0</v>
      </c>
      <c r="D428" s="16" t="s">
        <v>0</v>
      </c>
      <c r="E428" s="271"/>
      <c r="F428" s="271"/>
      <c r="G428" s="271"/>
      <c r="H428" s="271"/>
      <c r="I428" s="372"/>
      <c r="J428" s="271"/>
      <c r="K428" s="372"/>
      <c r="L428" s="271"/>
      <c r="M428" s="372"/>
      <c r="N428" s="267"/>
    </row>
    <row r="429" spans="1:17" x14ac:dyDescent="0.2">
      <c r="A429" s="9" t="s">
        <v>1513</v>
      </c>
      <c r="B429" s="10" t="s">
        <v>761</v>
      </c>
      <c r="C429" s="3" t="s">
        <v>0</v>
      </c>
      <c r="D429" s="10" t="s">
        <v>762</v>
      </c>
      <c r="E429" s="11"/>
      <c r="F429" s="11"/>
      <c r="G429" s="11"/>
      <c r="H429" s="11"/>
      <c r="I429" s="374">
        <v>1200</v>
      </c>
      <c r="J429" s="266"/>
      <c r="K429" s="374">
        <v>115457.66</v>
      </c>
      <c r="L429" s="266"/>
      <c r="M429" s="377">
        <v>114257.66</v>
      </c>
      <c r="N429" s="267" t="s">
        <v>756</v>
      </c>
      <c r="O429" s="369" t="s">
        <v>756</v>
      </c>
    </row>
    <row r="430" spans="1:17" x14ac:dyDescent="0.2">
      <c r="A430" s="28" t="s">
        <v>1514</v>
      </c>
      <c r="B430" s="13" t="s">
        <v>763</v>
      </c>
      <c r="C430" s="3" t="s">
        <v>0</v>
      </c>
      <c r="D430" s="13" t="s">
        <v>764</v>
      </c>
      <c r="E430" s="268"/>
      <c r="F430" s="268"/>
      <c r="G430" s="268"/>
      <c r="H430" s="268"/>
      <c r="I430" s="375">
        <v>1200</v>
      </c>
      <c r="J430" s="270"/>
      <c r="K430" s="375">
        <v>115457.66</v>
      </c>
      <c r="L430" s="270"/>
      <c r="M430" s="375">
        <v>114257.66</v>
      </c>
      <c r="N430" s="267">
        <v>0</v>
      </c>
      <c r="O430" s="369">
        <v>0</v>
      </c>
    </row>
    <row r="431" spans="1:17" x14ac:dyDescent="0.2">
      <c r="A431" s="15" t="s">
        <v>0</v>
      </c>
      <c r="B431" s="16" t="s">
        <v>0</v>
      </c>
      <c r="C431" s="3" t="s">
        <v>0</v>
      </c>
      <c r="D431" s="16" t="s">
        <v>0</v>
      </c>
      <c r="E431" s="271"/>
      <c r="F431" s="271"/>
      <c r="G431" s="271"/>
      <c r="H431" s="271"/>
      <c r="I431" s="372"/>
      <c r="J431" s="271"/>
      <c r="K431" s="372"/>
      <c r="L431" s="271"/>
      <c r="M431" s="372"/>
      <c r="N431" s="267"/>
    </row>
    <row r="432" spans="1:17" x14ac:dyDescent="0.2">
      <c r="A432" s="9" t="s">
        <v>1515</v>
      </c>
      <c r="B432" s="10" t="s">
        <v>765</v>
      </c>
      <c r="C432" s="3" t="s">
        <v>0</v>
      </c>
      <c r="D432" s="10" t="s">
        <v>766</v>
      </c>
      <c r="E432" s="11"/>
      <c r="F432" s="11"/>
      <c r="G432" s="11"/>
      <c r="H432" s="11"/>
      <c r="I432" s="374">
        <v>0</v>
      </c>
      <c r="J432" s="266"/>
      <c r="K432" s="374">
        <v>2496.92</v>
      </c>
      <c r="L432" s="266"/>
      <c r="M432" s="377">
        <v>2496.92</v>
      </c>
      <c r="N432" s="267"/>
    </row>
    <row r="433" spans="1:15" x14ac:dyDescent="0.2">
      <c r="A433" s="28" t="s">
        <v>1516</v>
      </c>
      <c r="B433" s="13" t="s">
        <v>767</v>
      </c>
      <c r="C433" s="3" t="s">
        <v>0</v>
      </c>
      <c r="D433" s="13" t="s">
        <v>768</v>
      </c>
      <c r="E433" s="268"/>
      <c r="F433" s="268"/>
      <c r="G433" s="268"/>
      <c r="H433" s="268"/>
      <c r="I433" s="375">
        <v>0</v>
      </c>
      <c r="J433" s="270"/>
      <c r="K433" s="375">
        <v>109.92</v>
      </c>
      <c r="L433" s="270"/>
      <c r="M433" s="375">
        <v>109.92</v>
      </c>
      <c r="N433" s="267" t="s">
        <v>756</v>
      </c>
      <c r="O433" s="369" t="s">
        <v>756</v>
      </c>
    </row>
    <row r="434" spans="1:15" x14ac:dyDescent="0.2">
      <c r="A434" s="28" t="s">
        <v>1517</v>
      </c>
      <c r="B434" s="13" t="s">
        <v>769</v>
      </c>
      <c r="C434" s="3" t="s">
        <v>0</v>
      </c>
      <c r="D434" s="13" t="s">
        <v>770</v>
      </c>
      <c r="E434" s="268"/>
      <c r="F434" s="268"/>
      <c r="G434" s="268"/>
      <c r="H434" s="268"/>
      <c r="I434" s="375">
        <v>0</v>
      </c>
      <c r="J434" s="270"/>
      <c r="K434" s="375">
        <v>2387</v>
      </c>
      <c r="L434" s="270"/>
      <c r="M434" s="375">
        <v>2387</v>
      </c>
      <c r="N434" s="267" t="s">
        <v>771</v>
      </c>
      <c r="O434" s="369" t="s">
        <v>771</v>
      </c>
    </row>
    <row r="435" spans="1:15" x14ac:dyDescent="0.2">
      <c r="A435" s="15" t="s">
        <v>0</v>
      </c>
      <c r="B435" s="16" t="s">
        <v>0</v>
      </c>
      <c r="C435" s="3" t="s">
        <v>0</v>
      </c>
      <c r="D435" s="16" t="s">
        <v>0</v>
      </c>
      <c r="E435" s="271"/>
      <c r="F435" s="271"/>
      <c r="G435" s="271"/>
      <c r="H435" s="271"/>
      <c r="I435" s="372"/>
      <c r="J435" s="271"/>
      <c r="K435" s="372"/>
      <c r="L435" s="271"/>
      <c r="M435" s="372"/>
      <c r="N435" s="267"/>
    </row>
    <row r="436" spans="1:15" x14ac:dyDescent="0.2">
      <c r="A436" s="9" t="s">
        <v>1518</v>
      </c>
      <c r="B436" s="10" t="s">
        <v>776</v>
      </c>
      <c r="C436" s="3" t="s">
        <v>0</v>
      </c>
      <c r="D436" s="10" t="s">
        <v>777</v>
      </c>
      <c r="E436" s="11"/>
      <c r="F436" s="11"/>
      <c r="G436" s="11"/>
      <c r="H436" s="11"/>
      <c r="I436" s="374">
        <v>356</v>
      </c>
      <c r="J436" s="266"/>
      <c r="K436" s="374">
        <v>710206.23</v>
      </c>
      <c r="L436" s="266"/>
      <c r="M436" s="374">
        <v>709850.23</v>
      </c>
      <c r="N436" s="267" t="s">
        <v>884</v>
      </c>
      <c r="O436" s="369" t="s">
        <v>884</v>
      </c>
    </row>
    <row r="437" spans="1:15" x14ac:dyDescent="0.2">
      <c r="A437" s="28" t="s">
        <v>1519</v>
      </c>
      <c r="B437" s="13" t="s">
        <v>779</v>
      </c>
      <c r="C437" s="3" t="s">
        <v>0</v>
      </c>
      <c r="D437" s="13" t="s">
        <v>780</v>
      </c>
      <c r="E437" s="268"/>
      <c r="F437" s="268"/>
      <c r="G437" s="268"/>
      <c r="H437" s="268"/>
      <c r="I437" s="375">
        <v>356</v>
      </c>
      <c r="J437" s="270"/>
      <c r="K437" s="375">
        <v>0</v>
      </c>
      <c r="L437" s="270"/>
      <c r="M437" s="375">
        <v>-356</v>
      </c>
      <c r="N437" s="267">
        <v>0</v>
      </c>
      <c r="O437" s="369">
        <v>0</v>
      </c>
    </row>
    <row r="438" spans="1:15" x14ac:dyDescent="0.2">
      <c r="A438" s="28" t="s">
        <v>1758</v>
      </c>
      <c r="B438" s="13" t="s">
        <v>1759</v>
      </c>
      <c r="C438" s="3" t="s">
        <v>0</v>
      </c>
      <c r="D438" s="13" t="s">
        <v>1760</v>
      </c>
      <c r="E438" s="268"/>
      <c r="F438" s="268"/>
      <c r="G438" s="268"/>
      <c r="H438" s="268"/>
      <c r="I438" s="375">
        <v>0</v>
      </c>
      <c r="J438" s="270"/>
      <c r="K438" s="375">
        <v>363.57</v>
      </c>
      <c r="L438" s="270"/>
      <c r="M438" s="375">
        <v>363.57</v>
      </c>
      <c r="N438" s="267" t="e">
        <v>#N/A</v>
      </c>
      <c r="O438" s="369" t="e">
        <v>#N/A</v>
      </c>
    </row>
    <row r="439" spans="1:15" x14ac:dyDescent="0.2">
      <c r="A439" s="28" t="s">
        <v>1520</v>
      </c>
      <c r="B439" s="13" t="s">
        <v>1521</v>
      </c>
      <c r="C439" s="3" t="s">
        <v>0</v>
      </c>
      <c r="D439" s="13" t="s">
        <v>1522</v>
      </c>
      <c r="E439" s="268"/>
      <c r="F439" s="268"/>
      <c r="G439" s="268"/>
      <c r="H439" s="268"/>
      <c r="I439" s="375">
        <v>0</v>
      </c>
      <c r="J439" s="270"/>
      <c r="K439" s="375">
        <v>708530.31</v>
      </c>
      <c r="L439" s="270"/>
      <c r="M439" s="375">
        <v>708530.31</v>
      </c>
      <c r="N439" s="267" t="e">
        <v>#N/A</v>
      </c>
      <c r="O439" s="369" t="e">
        <v>#N/A</v>
      </c>
    </row>
    <row r="440" spans="1:15" x14ac:dyDescent="0.2">
      <c r="A440" s="28" t="s">
        <v>1630</v>
      </c>
      <c r="B440" s="13" t="s">
        <v>1631</v>
      </c>
      <c r="C440" s="3" t="s">
        <v>0</v>
      </c>
      <c r="D440" s="13" t="s">
        <v>1632</v>
      </c>
      <c r="E440" s="268"/>
      <c r="F440" s="268"/>
      <c r="G440" s="268"/>
      <c r="H440" s="268"/>
      <c r="I440" s="375">
        <v>0</v>
      </c>
      <c r="J440" s="270"/>
      <c r="K440" s="375">
        <v>172.81</v>
      </c>
      <c r="L440" s="270"/>
      <c r="M440" s="375">
        <v>172.81</v>
      </c>
      <c r="N440" s="267" t="e">
        <v>#N/A</v>
      </c>
      <c r="O440" s="369" t="e">
        <v>#N/A</v>
      </c>
    </row>
    <row r="441" spans="1:15" x14ac:dyDescent="0.2">
      <c r="A441" s="28" t="s">
        <v>1633</v>
      </c>
      <c r="B441" s="13" t="s">
        <v>1634</v>
      </c>
      <c r="C441" s="3" t="s">
        <v>0</v>
      </c>
      <c r="D441" s="13" t="s">
        <v>1635</v>
      </c>
      <c r="E441" s="268"/>
      <c r="F441" s="268"/>
      <c r="G441" s="268"/>
      <c r="H441" s="268"/>
      <c r="I441" s="375">
        <v>0</v>
      </c>
      <c r="J441" s="270"/>
      <c r="K441" s="375">
        <v>27.21</v>
      </c>
      <c r="L441" s="270"/>
      <c r="M441" s="375">
        <v>27.21</v>
      </c>
      <c r="N441" s="267" t="e">
        <v>#N/A</v>
      </c>
      <c r="O441" s="369" t="e">
        <v>#N/A</v>
      </c>
    </row>
    <row r="442" spans="1:15" x14ac:dyDescent="0.2">
      <c r="A442" s="28" t="s">
        <v>1761</v>
      </c>
      <c r="B442" s="13" t="s">
        <v>1762</v>
      </c>
      <c r="C442" s="3" t="s">
        <v>0</v>
      </c>
      <c r="D442" s="13" t="s">
        <v>1763</v>
      </c>
      <c r="E442" s="268"/>
      <c r="F442" s="268"/>
      <c r="G442" s="268"/>
      <c r="H442" s="268"/>
      <c r="I442" s="375">
        <v>0</v>
      </c>
      <c r="J442" s="270"/>
      <c r="K442" s="375">
        <v>1112.33</v>
      </c>
      <c r="L442" s="270"/>
      <c r="M442" s="375">
        <v>1112.33</v>
      </c>
      <c r="N442" s="267" t="e">
        <v>#N/A</v>
      </c>
      <c r="O442" s="369" t="e">
        <v>#N/A</v>
      </c>
    </row>
    <row r="443" spans="1:15" x14ac:dyDescent="0.2">
      <c r="A443" s="15" t="s">
        <v>0</v>
      </c>
      <c r="B443" s="16" t="s">
        <v>0</v>
      </c>
      <c r="C443" s="3" t="s">
        <v>0</v>
      </c>
      <c r="D443" s="16" t="s">
        <v>0</v>
      </c>
      <c r="E443" s="271"/>
      <c r="F443" s="271"/>
      <c r="G443" s="271"/>
      <c r="H443" s="271"/>
      <c r="I443" s="372"/>
      <c r="J443" s="271"/>
      <c r="K443" s="372"/>
      <c r="L443" s="271"/>
      <c r="M443" s="372"/>
      <c r="N443" s="267"/>
    </row>
    <row r="444" spans="1:15" x14ac:dyDescent="0.2">
      <c r="A444" s="9" t="s">
        <v>1523</v>
      </c>
      <c r="B444" s="10" t="s">
        <v>787</v>
      </c>
      <c r="C444" s="3" t="s">
        <v>0</v>
      </c>
      <c r="D444" s="10" t="s">
        <v>788</v>
      </c>
      <c r="E444" s="11"/>
      <c r="F444" s="11"/>
      <c r="G444" s="11"/>
      <c r="H444" s="11"/>
      <c r="I444" s="374">
        <v>321834.46999999997</v>
      </c>
      <c r="J444" s="266"/>
      <c r="K444" s="374">
        <v>488299.68</v>
      </c>
      <c r="L444" s="266"/>
      <c r="M444" s="374">
        <v>166465.21</v>
      </c>
      <c r="N444" s="267" t="s">
        <v>792</v>
      </c>
      <c r="O444" s="369" t="s">
        <v>792</v>
      </c>
    </row>
    <row r="445" spans="1:15" x14ac:dyDescent="0.2">
      <c r="A445" s="9" t="s">
        <v>1524</v>
      </c>
      <c r="B445" s="10" t="s">
        <v>789</v>
      </c>
      <c r="C445" s="3" t="s">
        <v>0</v>
      </c>
      <c r="D445" s="10" t="s">
        <v>788</v>
      </c>
      <c r="E445" s="11"/>
      <c r="F445" s="11"/>
      <c r="G445" s="11"/>
      <c r="H445" s="11"/>
      <c r="I445" s="374">
        <v>321834.46999999997</v>
      </c>
      <c r="J445" s="266"/>
      <c r="K445" s="374">
        <v>488299.68</v>
      </c>
      <c r="L445" s="266"/>
      <c r="M445" s="374">
        <v>166465.21</v>
      </c>
      <c r="N445" s="267">
        <v>0</v>
      </c>
      <c r="O445" s="369">
        <v>0</v>
      </c>
    </row>
    <row r="446" spans="1:15" x14ac:dyDescent="0.2">
      <c r="A446" s="28" t="s">
        <v>1525</v>
      </c>
      <c r="B446" s="13" t="s">
        <v>790</v>
      </c>
      <c r="C446" s="3" t="s">
        <v>0</v>
      </c>
      <c r="D446" s="13" t="s">
        <v>791</v>
      </c>
      <c r="E446" s="268"/>
      <c r="F446" s="268"/>
      <c r="G446" s="268"/>
      <c r="H446" s="268"/>
      <c r="I446" s="375">
        <v>321834.46999999997</v>
      </c>
      <c r="J446" s="270"/>
      <c r="K446" s="375">
        <v>169850.42</v>
      </c>
      <c r="L446" s="270"/>
      <c r="M446" s="378">
        <v>-151984.04999999999</v>
      </c>
      <c r="N446" s="267">
        <v>0</v>
      </c>
      <c r="O446" s="369">
        <v>0</v>
      </c>
    </row>
    <row r="447" spans="1:15" x14ac:dyDescent="0.2">
      <c r="A447" s="28" t="s">
        <v>1764</v>
      </c>
      <c r="B447" s="13" t="s">
        <v>1765</v>
      </c>
      <c r="C447" s="3" t="s">
        <v>0</v>
      </c>
      <c r="D447" s="13" t="s">
        <v>1766</v>
      </c>
      <c r="E447" s="268"/>
      <c r="F447" s="268"/>
      <c r="G447" s="268"/>
      <c r="H447" s="268"/>
      <c r="I447" s="375">
        <v>0</v>
      </c>
      <c r="J447" s="270"/>
      <c r="K447" s="375">
        <v>124.76</v>
      </c>
      <c r="L447" s="270"/>
      <c r="M447" s="375">
        <v>124.76</v>
      </c>
      <c r="N447" s="267" t="e">
        <v>#N/A</v>
      </c>
      <c r="O447" s="369" t="e">
        <v>#N/A</v>
      </c>
    </row>
    <row r="448" spans="1:15" x14ac:dyDescent="0.2">
      <c r="A448" s="28" t="s">
        <v>1526</v>
      </c>
      <c r="B448" s="13" t="s">
        <v>793</v>
      </c>
      <c r="C448" s="3" t="s">
        <v>0</v>
      </c>
      <c r="D448" s="13" t="s">
        <v>794</v>
      </c>
      <c r="E448" s="268"/>
      <c r="F448" s="268"/>
      <c r="G448" s="268"/>
      <c r="H448" s="268"/>
      <c r="I448" s="375">
        <v>0</v>
      </c>
      <c r="J448" s="270"/>
      <c r="K448" s="375">
        <v>28404.23</v>
      </c>
      <c r="L448" s="270"/>
      <c r="M448" s="375">
        <v>28404.23</v>
      </c>
      <c r="N448" s="267">
        <v>0</v>
      </c>
      <c r="O448" s="369">
        <v>0</v>
      </c>
    </row>
    <row r="449" spans="1:15" x14ac:dyDescent="0.2">
      <c r="A449" s="28" t="s">
        <v>1527</v>
      </c>
      <c r="B449" s="13" t="s">
        <v>795</v>
      </c>
      <c r="C449" s="3" t="s">
        <v>0</v>
      </c>
      <c r="D449" s="13" t="s">
        <v>796</v>
      </c>
      <c r="E449" s="268"/>
      <c r="F449" s="268"/>
      <c r="G449" s="268"/>
      <c r="H449" s="268"/>
      <c r="I449" s="375">
        <v>0</v>
      </c>
      <c r="J449" s="270"/>
      <c r="K449" s="375">
        <v>4884.32</v>
      </c>
      <c r="L449" s="270"/>
      <c r="M449" s="375">
        <v>4884.32</v>
      </c>
      <c r="N449" s="267">
        <v>0</v>
      </c>
      <c r="O449" s="369">
        <v>0</v>
      </c>
    </row>
    <row r="450" spans="1:15" x14ac:dyDescent="0.2">
      <c r="A450" s="28" t="s">
        <v>1528</v>
      </c>
      <c r="B450" s="13" t="s">
        <v>797</v>
      </c>
      <c r="C450" s="3" t="s">
        <v>0</v>
      </c>
      <c r="D450" s="13" t="s">
        <v>798</v>
      </c>
      <c r="E450" s="268"/>
      <c r="F450" s="268"/>
      <c r="G450" s="268"/>
      <c r="H450" s="268"/>
      <c r="I450" s="375">
        <v>0</v>
      </c>
      <c r="J450" s="270"/>
      <c r="K450" s="375">
        <v>473.79</v>
      </c>
      <c r="L450" s="270"/>
      <c r="M450" s="375">
        <v>473.79</v>
      </c>
      <c r="N450" s="267" t="e">
        <v>#N/A</v>
      </c>
      <c r="O450" s="369" t="e">
        <v>#N/A</v>
      </c>
    </row>
    <row r="451" spans="1:15" x14ac:dyDescent="0.2">
      <c r="A451" s="28" t="s">
        <v>1767</v>
      </c>
      <c r="B451" s="13" t="s">
        <v>1768</v>
      </c>
      <c r="C451" s="3" t="s">
        <v>0</v>
      </c>
      <c r="D451" s="13" t="s">
        <v>1769</v>
      </c>
      <c r="E451" s="268"/>
      <c r="F451" s="268"/>
      <c r="G451" s="268"/>
      <c r="H451" s="268"/>
      <c r="I451" s="375">
        <v>0</v>
      </c>
      <c r="J451" s="270"/>
      <c r="K451" s="375">
        <v>143856.57999999999</v>
      </c>
      <c r="L451" s="270"/>
      <c r="M451" s="378">
        <v>143856.57999999999</v>
      </c>
      <c r="N451" s="267" t="e">
        <v>#N/A</v>
      </c>
      <c r="O451" s="369" t="e">
        <v>#N/A</v>
      </c>
    </row>
    <row r="452" spans="1:15" x14ac:dyDescent="0.2">
      <c r="A452" s="28" t="s">
        <v>1770</v>
      </c>
      <c r="B452" s="13" t="s">
        <v>1771</v>
      </c>
      <c r="C452" s="3" t="s">
        <v>0</v>
      </c>
      <c r="D452" s="13" t="s">
        <v>1772</v>
      </c>
      <c r="E452" s="268"/>
      <c r="F452" s="268"/>
      <c r="G452" s="268"/>
      <c r="H452" s="268"/>
      <c r="I452" s="375">
        <v>0</v>
      </c>
      <c r="J452" s="270"/>
      <c r="K452" s="375">
        <v>140705.57999999999</v>
      </c>
      <c r="L452" s="270"/>
      <c r="M452" s="378">
        <v>140705.57999999999</v>
      </c>
      <c r="N452" s="267" t="e">
        <v>#N/A</v>
      </c>
      <c r="O452" s="369" t="e">
        <v>#N/A</v>
      </c>
    </row>
    <row r="453" spans="1:15" x14ac:dyDescent="0.2">
      <c r="A453" s="9" t="s">
        <v>0</v>
      </c>
      <c r="B453" s="10" t="s">
        <v>0</v>
      </c>
      <c r="C453" s="3" t="s">
        <v>0</v>
      </c>
      <c r="D453" s="10" t="s">
        <v>0</v>
      </c>
      <c r="E453" s="11"/>
      <c r="F453" s="11"/>
      <c r="G453" s="11"/>
      <c r="H453" s="11"/>
      <c r="I453" s="376"/>
      <c r="J453" s="11"/>
      <c r="K453" s="376"/>
      <c r="L453" s="11"/>
      <c r="M453" s="376"/>
      <c r="N453" s="267"/>
    </row>
    <row r="454" spans="1:15" x14ac:dyDescent="0.2">
      <c r="A454" s="9" t="s">
        <v>1529</v>
      </c>
      <c r="B454" s="10" t="s">
        <v>799</v>
      </c>
      <c r="C454" s="3" t="s">
        <v>0</v>
      </c>
      <c r="D454" s="10" t="s">
        <v>800</v>
      </c>
      <c r="E454" s="11"/>
      <c r="F454" s="11"/>
      <c r="G454" s="11"/>
      <c r="H454" s="11"/>
      <c r="I454" s="374">
        <v>0</v>
      </c>
      <c r="J454" s="266"/>
      <c r="K454" s="374">
        <v>682.38</v>
      </c>
      <c r="L454" s="266"/>
      <c r="M454" s="377">
        <v>682.38</v>
      </c>
      <c r="N454" s="267" t="s">
        <v>756</v>
      </c>
      <c r="O454" s="369" t="s">
        <v>756</v>
      </c>
    </row>
    <row r="455" spans="1:15" x14ac:dyDescent="0.2">
      <c r="A455" s="9" t="s">
        <v>1530</v>
      </c>
      <c r="B455" s="10" t="s">
        <v>801</v>
      </c>
      <c r="C455" s="3" t="s">
        <v>0</v>
      </c>
      <c r="D455" s="10" t="s">
        <v>800</v>
      </c>
      <c r="E455" s="11"/>
      <c r="F455" s="11"/>
      <c r="G455" s="11"/>
      <c r="H455" s="11"/>
      <c r="I455" s="374">
        <v>0</v>
      </c>
      <c r="J455" s="266"/>
      <c r="K455" s="374">
        <v>682.38</v>
      </c>
      <c r="L455" s="266"/>
      <c r="M455" s="374">
        <v>682.38</v>
      </c>
      <c r="N455" s="267">
        <v>0</v>
      </c>
      <c r="O455" s="369">
        <v>0</v>
      </c>
    </row>
    <row r="456" spans="1:15" x14ac:dyDescent="0.2">
      <c r="A456" s="28" t="s">
        <v>1531</v>
      </c>
      <c r="B456" s="13" t="s">
        <v>802</v>
      </c>
      <c r="C456" s="3" t="s">
        <v>0</v>
      </c>
      <c r="D456" s="13" t="s">
        <v>803</v>
      </c>
      <c r="E456" s="268"/>
      <c r="F456" s="268"/>
      <c r="G456" s="268"/>
      <c r="H456" s="268"/>
      <c r="I456" s="375">
        <v>0</v>
      </c>
      <c r="J456" s="270"/>
      <c r="K456" s="375">
        <v>682.38</v>
      </c>
      <c r="L456" s="270"/>
      <c r="M456" s="375">
        <v>682.38</v>
      </c>
      <c r="N456" s="267">
        <v>0</v>
      </c>
      <c r="O456" s="369">
        <v>0</v>
      </c>
    </row>
  </sheetData>
  <autoFilter ref="A3:O456" xr:uid="{00000000-0009-0000-0000-000004000000}"/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25"/>
  <sheetViews>
    <sheetView showGridLines="0" topLeftCell="A301" workbookViewId="0">
      <selection activeCell="O334" sqref="O334"/>
    </sheetView>
  </sheetViews>
  <sheetFormatPr defaultRowHeight="12" x14ac:dyDescent="0.2"/>
  <cols>
    <col min="1" max="1" width="6.42578125" style="369" customWidth="1"/>
    <col min="2" max="2" width="15.42578125" style="369" customWidth="1"/>
    <col min="3" max="3" width="5.28515625" style="369" customWidth="1"/>
    <col min="4" max="4" width="10.5703125" style="369" customWidth="1"/>
    <col min="5" max="5" width="12.5703125" style="369" customWidth="1"/>
    <col min="6" max="6" width="6.42578125" style="369" customWidth="1"/>
    <col min="7" max="7" width="12" style="369" bestFit="1" customWidth="1"/>
    <col min="8" max="8" width="4" style="369" customWidth="1"/>
    <col min="9" max="9" width="24.7109375" style="370" customWidth="1"/>
    <col min="10" max="10" width="9.140625" style="369"/>
    <col min="11" max="11" width="12" style="370" customWidth="1"/>
    <col min="12" max="12" width="4.42578125" style="369" customWidth="1"/>
    <col min="13" max="13" width="12" style="370" customWidth="1"/>
    <col min="14" max="14" width="15.7109375" style="369" customWidth="1"/>
    <col min="15" max="255" width="9.140625" style="369"/>
    <col min="256" max="256" width="6.42578125" style="369" customWidth="1"/>
    <col min="257" max="257" width="11.28515625" style="369" customWidth="1"/>
    <col min="258" max="258" width="5.28515625" style="369" customWidth="1"/>
    <col min="259" max="259" width="10.5703125" style="369" customWidth="1"/>
    <col min="260" max="260" width="12.5703125" style="369" customWidth="1"/>
    <col min="261" max="262" width="6.42578125" style="369" customWidth="1"/>
    <col min="263" max="263" width="4" style="369" customWidth="1"/>
    <col min="264" max="264" width="24.7109375" style="369" customWidth="1"/>
    <col min="265" max="265" width="9.140625" style="369"/>
    <col min="266" max="266" width="12" style="369" customWidth="1"/>
    <col min="267" max="267" width="4.42578125" style="369" customWidth="1"/>
    <col min="268" max="268" width="12" style="369" customWidth="1"/>
    <col min="269" max="269" width="7.28515625" style="369" customWidth="1"/>
    <col min="270" max="511" width="9.140625" style="369"/>
    <col min="512" max="512" width="6.42578125" style="369" customWidth="1"/>
    <col min="513" max="513" width="11.28515625" style="369" customWidth="1"/>
    <col min="514" max="514" width="5.28515625" style="369" customWidth="1"/>
    <col min="515" max="515" width="10.5703125" style="369" customWidth="1"/>
    <col min="516" max="516" width="12.5703125" style="369" customWidth="1"/>
    <col min="517" max="518" width="6.42578125" style="369" customWidth="1"/>
    <col min="519" max="519" width="4" style="369" customWidth="1"/>
    <col min="520" max="520" width="24.7109375" style="369" customWidth="1"/>
    <col min="521" max="521" width="9.140625" style="369"/>
    <col min="522" max="522" width="12" style="369" customWidth="1"/>
    <col min="523" max="523" width="4.42578125" style="369" customWidth="1"/>
    <col min="524" max="524" width="12" style="369" customWidth="1"/>
    <col min="525" max="525" width="7.28515625" style="369" customWidth="1"/>
    <col min="526" max="767" width="9.140625" style="369"/>
    <col min="768" max="768" width="6.42578125" style="369" customWidth="1"/>
    <col min="769" max="769" width="11.28515625" style="369" customWidth="1"/>
    <col min="770" max="770" width="5.28515625" style="369" customWidth="1"/>
    <col min="771" max="771" width="10.5703125" style="369" customWidth="1"/>
    <col min="772" max="772" width="12.5703125" style="369" customWidth="1"/>
    <col min="773" max="774" width="6.42578125" style="369" customWidth="1"/>
    <col min="775" max="775" width="4" style="369" customWidth="1"/>
    <col min="776" max="776" width="24.7109375" style="369" customWidth="1"/>
    <col min="777" max="777" width="9.140625" style="369"/>
    <col min="778" max="778" width="12" style="369" customWidth="1"/>
    <col min="779" max="779" width="4.42578125" style="369" customWidth="1"/>
    <col min="780" max="780" width="12" style="369" customWidth="1"/>
    <col min="781" max="781" width="7.28515625" style="369" customWidth="1"/>
    <col min="782" max="1023" width="9.140625" style="369"/>
    <col min="1024" max="1024" width="6.42578125" style="369" customWidth="1"/>
    <col min="1025" max="1025" width="11.28515625" style="369" customWidth="1"/>
    <col min="1026" max="1026" width="5.28515625" style="369" customWidth="1"/>
    <col min="1027" max="1027" width="10.5703125" style="369" customWidth="1"/>
    <col min="1028" max="1028" width="12.5703125" style="369" customWidth="1"/>
    <col min="1029" max="1030" width="6.42578125" style="369" customWidth="1"/>
    <col min="1031" max="1031" width="4" style="369" customWidth="1"/>
    <col min="1032" max="1032" width="24.7109375" style="369" customWidth="1"/>
    <col min="1033" max="1033" width="9.140625" style="369"/>
    <col min="1034" max="1034" width="12" style="369" customWidth="1"/>
    <col min="1035" max="1035" width="4.42578125" style="369" customWidth="1"/>
    <col min="1036" max="1036" width="12" style="369" customWidth="1"/>
    <col min="1037" max="1037" width="7.28515625" style="369" customWidth="1"/>
    <col min="1038" max="1279" width="9.140625" style="369"/>
    <col min="1280" max="1280" width="6.42578125" style="369" customWidth="1"/>
    <col min="1281" max="1281" width="11.28515625" style="369" customWidth="1"/>
    <col min="1282" max="1282" width="5.28515625" style="369" customWidth="1"/>
    <col min="1283" max="1283" width="10.5703125" style="369" customWidth="1"/>
    <col min="1284" max="1284" width="12.5703125" style="369" customWidth="1"/>
    <col min="1285" max="1286" width="6.42578125" style="369" customWidth="1"/>
    <col min="1287" max="1287" width="4" style="369" customWidth="1"/>
    <col min="1288" max="1288" width="24.7109375" style="369" customWidth="1"/>
    <col min="1289" max="1289" width="9.140625" style="369"/>
    <col min="1290" max="1290" width="12" style="369" customWidth="1"/>
    <col min="1291" max="1291" width="4.42578125" style="369" customWidth="1"/>
    <col min="1292" max="1292" width="12" style="369" customWidth="1"/>
    <col min="1293" max="1293" width="7.28515625" style="369" customWidth="1"/>
    <col min="1294" max="1535" width="9.140625" style="369"/>
    <col min="1536" max="1536" width="6.42578125" style="369" customWidth="1"/>
    <col min="1537" max="1537" width="11.28515625" style="369" customWidth="1"/>
    <col min="1538" max="1538" width="5.28515625" style="369" customWidth="1"/>
    <col min="1539" max="1539" width="10.5703125" style="369" customWidth="1"/>
    <col min="1540" max="1540" width="12.5703125" style="369" customWidth="1"/>
    <col min="1541" max="1542" width="6.42578125" style="369" customWidth="1"/>
    <col min="1543" max="1543" width="4" style="369" customWidth="1"/>
    <col min="1544" max="1544" width="24.7109375" style="369" customWidth="1"/>
    <col min="1545" max="1545" width="9.140625" style="369"/>
    <col min="1546" max="1546" width="12" style="369" customWidth="1"/>
    <col min="1547" max="1547" width="4.42578125" style="369" customWidth="1"/>
    <col min="1548" max="1548" width="12" style="369" customWidth="1"/>
    <col min="1549" max="1549" width="7.28515625" style="369" customWidth="1"/>
    <col min="1550" max="1791" width="9.140625" style="369"/>
    <col min="1792" max="1792" width="6.42578125" style="369" customWidth="1"/>
    <col min="1793" max="1793" width="11.28515625" style="369" customWidth="1"/>
    <col min="1794" max="1794" width="5.28515625" style="369" customWidth="1"/>
    <col min="1795" max="1795" width="10.5703125" style="369" customWidth="1"/>
    <col min="1796" max="1796" width="12.5703125" style="369" customWidth="1"/>
    <col min="1797" max="1798" width="6.42578125" style="369" customWidth="1"/>
    <col min="1799" max="1799" width="4" style="369" customWidth="1"/>
    <col min="1800" max="1800" width="24.7109375" style="369" customWidth="1"/>
    <col min="1801" max="1801" width="9.140625" style="369"/>
    <col min="1802" max="1802" width="12" style="369" customWidth="1"/>
    <col min="1803" max="1803" width="4.42578125" style="369" customWidth="1"/>
    <col min="1804" max="1804" width="12" style="369" customWidth="1"/>
    <col min="1805" max="1805" width="7.28515625" style="369" customWidth="1"/>
    <col min="1806" max="2047" width="9.140625" style="369"/>
    <col min="2048" max="2048" width="6.42578125" style="369" customWidth="1"/>
    <col min="2049" max="2049" width="11.28515625" style="369" customWidth="1"/>
    <col min="2050" max="2050" width="5.28515625" style="369" customWidth="1"/>
    <col min="2051" max="2051" width="10.5703125" style="369" customWidth="1"/>
    <col min="2052" max="2052" width="12.5703125" style="369" customWidth="1"/>
    <col min="2053" max="2054" width="6.42578125" style="369" customWidth="1"/>
    <col min="2055" max="2055" width="4" style="369" customWidth="1"/>
    <col min="2056" max="2056" width="24.7109375" style="369" customWidth="1"/>
    <col min="2057" max="2057" width="9.140625" style="369"/>
    <col min="2058" max="2058" width="12" style="369" customWidth="1"/>
    <col min="2059" max="2059" width="4.42578125" style="369" customWidth="1"/>
    <col min="2060" max="2060" width="12" style="369" customWidth="1"/>
    <col min="2061" max="2061" width="7.28515625" style="369" customWidth="1"/>
    <col min="2062" max="2303" width="9.140625" style="369"/>
    <col min="2304" max="2304" width="6.42578125" style="369" customWidth="1"/>
    <col min="2305" max="2305" width="11.28515625" style="369" customWidth="1"/>
    <col min="2306" max="2306" width="5.28515625" style="369" customWidth="1"/>
    <col min="2307" max="2307" width="10.5703125" style="369" customWidth="1"/>
    <col min="2308" max="2308" width="12.5703125" style="369" customWidth="1"/>
    <col min="2309" max="2310" width="6.42578125" style="369" customWidth="1"/>
    <col min="2311" max="2311" width="4" style="369" customWidth="1"/>
    <col min="2312" max="2312" width="24.7109375" style="369" customWidth="1"/>
    <col min="2313" max="2313" width="9.140625" style="369"/>
    <col min="2314" max="2314" width="12" style="369" customWidth="1"/>
    <col min="2315" max="2315" width="4.42578125" style="369" customWidth="1"/>
    <col min="2316" max="2316" width="12" style="369" customWidth="1"/>
    <col min="2317" max="2317" width="7.28515625" style="369" customWidth="1"/>
    <col min="2318" max="2559" width="9.140625" style="369"/>
    <col min="2560" max="2560" width="6.42578125" style="369" customWidth="1"/>
    <col min="2561" max="2561" width="11.28515625" style="369" customWidth="1"/>
    <col min="2562" max="2562" width="5.28515625" style="369" customWidth="1"/>
    <col min="2563" max="2563" width="10.5703125" style="369" customWidth="1"/>
    <col min="2564" max="2564" width="12.5703125" style="369" customWidth="1"/>
    <col min="2565" max="2566" width="6.42578125" style="369" customWidth="1"/>
    <col min="2567" max="2567" width="4" style="369" customWidth="1"/>
    <col min="2568" max="2568" width="24.7109375" style="369" customWidth="1"/>
    <col min="2569" max="2569" width="9.140625" style="369"/>
    <col min="2570" max="2570" width="12" style="369" customWidth="1"/>
    <col min="2571" max="2571" width="4.42578125" style="369" customWidth="1"/>
    <col min="2572" max="2572" width="12" style="369" customWidth="1"/>
    <col min="2573" max="2573" width="7.28515625" style="369" customWidth="1"/>
    <col min="2574" max="2815" width="9.140625" style="369"/>
    <col min="2816" max="2816" width="6.42578125" style="369" customWidth="1"/>
    <col min="2817" max="2817" width="11.28515625" style="369" customWidth="1"/>
    <col min="2818" max="2818" width="5.28515625" style="369" customWidth="1"/>
    <col min="2819" max="2819" width="10.5703125" style="369" customWidth="1"/>
    <col min="2820" max="2820" width="12.5703125" style="369" customWidth="1"/>
    <col min="2821" max="2822" width="6.42578125" style="369" customWidth="1"/>
    <col min="2823" max="2823" width="4" style="369" customWidth="1"/>
    <col min="2824" max="2824" width="24.7109375" style="369" customWidth="1"/>
    <col min="2825" max="2825" width="9.140625" style="369"/>
    <col min="2826" max="2826" width="12" style="369" customWidth="1"/>
    <col min="2827" max="2827" width="4.42578125" style="369" customWidth="1"/>
    <col min="2828" max="2828" width="12" style="369" customWidth="1"/>
    <col min="2829" max="2829" width="7.28515625" style="369" customWidth="1"/>
    <col min="2830" max="3071" width="9.140625" style="369"/>
    <col min="3072" max="3072" width="6.42578125" style="369" customWidth="1"/>
    <col min="3073" max="3073" width="11.28515625" style="369" customWidth="1"/>
    <col min="3074" max="3074" width="5.28515625" style="369" customWidth="1"/>
    <col min="3075" max="3075" width="10.5703125" style="369" customWidth="1"/>
    <col min="3076" max="3076" width="12.5703125" style="369" customWidth="1"/>
    <col min="3077" max="3078" width="6.42578125" style="369" customWidth="1"/>
    <col min="3079" max="3079" width="4" style="369" customWidth="1"/>
    <col min="3080" max="3080" width="24.7109375" style="369" customWidth="1"/>
    <col min="3081" max="3081" width="9.140625" style="369"/>
    <col min="3082" max="3082" width="12" style="369" customWidth="1"/>
    <col min="3083" max="3083" width="4.42578125" style="369" customWidth="1"/>
    <col min="3084" max="3084" width="12" style="369" customWidth="1"/>
    <col min="3085" max="3085" width="7.28515625" style="369" customWidth="1"/>
    <col min="3086" max="3327" width="9.140625" style="369"/>
    <col min="3328" max="3328" width="6.42578125" style="369" customWidth="1"/>
    <col min="3329" max="3329" width="11.28515625" style="369" customWidth="1"/>
    <col min="3330" max="3330" width="5.28515625" style="369" customWidth="1"/>
    <col min="3331" max="3331" width="10.5703125" style="369" customWidth="1"/>
    <col min="3332" max="3332" width="12.5703125" style="369" customWidth="1"/>
    <col min="3333" max="3334" width="6.42578125" style="369" customWidth="1"/>
    <col min="3335" max="3335" width="4" style="369" customWidth="1"/>
    <col min="3336" max="3336" width="24.7109375" style="369" customWidth="1"/>
    <col min="3337" max="3337" width="9.140625" style="369"/>
    <col min="3338" max="3338" width="12" style="369" customWidth="1"/>
    <col min="3339" max="3339" width="4.42578125" style="369" customWidth="1"/>
    <col min="3340" max="3340" width="12" style="369" customWidth="1"/>
    <col min="3341" max="3341" width="7.28515625" style="369" customWidth="1"/>
    <col min="3342" max="3583" width="9.140625" style="369"/>
    <col min="3584" max="3584" width="6.42578125" style="369" customWidth="1"/>
    <col min="3585" max="3585" width="11.28515625" style="369" customWidth="1"/>
    <col min="3586" max="3586" width="5.28515625" style="369" customWidth="1"/>
    <col min="3587" max="3587" width="10.5703125" style="369" customWidth="1"/>
    <col min="3588" max="3588" width="12.5703125" style="369" customWidth="1"/>
    <col min="3589" max="3590" width="6.42578125" style="369" customWidth="1"/>
    <col min="3591" max="3591" width="4" style="369" customWidth="1"/>
    <col min="3592" max="3592" width="24.7109375" style="369" customWidth="1"/>
    <col min="3593" max="3593" width="9.140625" style="369"/>
    <col min="3594" max="3594" width="12" style="369" customWidth="1"/>
    <col min="3595" max="3595" width="4.42578125" style="369" customWidth="1"/>
    <col min="3596" max="3596" width="12" style="369" customWidth="1"/>
    <col min="3597" max="3597" width="7.28515625" style="369" customWidth="1"/>
    <col min="3598" max="3839" width="9.140625" style="369"/>
    <col min="3840" max="3840" width="6.42578125" style="369" customWidth="1"/>
    <col min="3841" max="3841" width="11.28515625" style="369" customWidth="1"/>
    <col min="3842" max="3842" width="5.28515625" style="369" customWidth="1"/>
    <col min="3843" max="3843" width="10.5703125" style="369" customWidth="1"/>
    <col min="3844" max="3844" width="12.5703125" style="369" customWidth="1"/>
    <col min="3845" max="3846" width="6.42578125" style="369" customWidth="1"/>
    <col min="3847" max="3847" width="4" style="369" customWidth="1"/>
    <col min="3848" max="3848" width="24.7109375" style="369" customWidth="1"/>
    <col min="3849" max="3849" width="9.140625" style="369"/>
    <col min="3850" max="3850" width="12" style="369" customWidth="1"/>
    <col min="3851" max="3851" width="4.42578125" style="369" customWidth="1"/>
    <col min="3852" max="3852" width="12" style="369" customWidth="1"/>
    <col min="3853" max="3853" width="7.28515625" style="369" customWidth="1"/>
    <col min="3854" max="4095" width="9.140625" style="369"/>
    <col min="4096" max="4096" width="6.42578125" style="369" customWidth="1"/>
    <col min="4097" max="4097" width="11.28515625" style="369" customWidth="1"/>
    <col min="4098" max="4098" width="5.28515625" style="369" customWidth="1"/>
    <col min="4099" max="4099" width="10.5703125" style="369" customWidth="1"/>
    <col min="4100" max="4100" width="12.5703125" style="369" customWidth="1"/>
    <col min="4101" max="4102" width="6.42578125" style="369" customWidth="1"/>
    <col min="4103" max="4103" width="4" style="369" customWidth="1"/>
    <col min="4104" max="4104" width="24.7109375" style="369" customWidth="1"/>
    <col min="4105" max="4105" width="9.140625" style="369"/>
    <col min="4106" max="4106" width="12" style="369" customWidth="1"/>
    <col min="4107" max="4107" width="4.42578125" style="369" customWidth="1"/>
    <col min="4108" max="4108" width="12" style="369" customWidth="1"/>
    <col min="4109" max="4109" width="7.28515625" style="369" customWidth="1"/>
    <col min="4110" max="4351" width="9.140625" style="369"/>
    <col min="4352" max="4352" width="6.42578125" style="369" customWidth="1"/>
    <col min="4353" max="4353" width="11.28515625" style="369" customWidth="1"/>
    <col min="4354" max="4354" width="5.28515625" style="369" customWidth="1"/>
    <col min="4355" max="4355" width="10.5703125" style="369" customWidth="1"/>
    <col min="4356" max="4356" width="12.5703125" style="369" customWidth="1"/>
    <col min="4357" max="4358" width="6.42578125" style="369" customWidth="1"/>
    <col min="4359" max="4359" width="4" style="369" customWidth="1"/>
    <col min="4360" max="4360" width="24.7109375" style="369" customWidth="1"/>
    <col min="4361" max="4361" width="9.140625" style="369"/>
    <col min="4362" max="4362" width="12" style="369" customWidth="1"/>
    <col min="4363" max="4363" width="4.42578125" style="369" customWidth="1"/>
    <col min="4364" max="4364" width="12" style="369" customWidth="1"/>
    <col min="4365" max="4365" width="7.28515625" style="369" customWidth="1"/>
    <col min="4366" max="4607" width="9.140625" style="369"/>
    <col min="4608" max="4608" width="6.42578125" style="369" customWidth="1"/>
    <col min="4609" max="4609" width="11.28515625" style="369" customWidth="1"/>
    <col min="4610" max="4610" width="5.28515625" style="369" customWidth="1"/>
    <col min="4611" max="4611" width="10.5703125" style="369" customWidth="1"/>
    <col min="4612" max="4612" width="12.5703125" style="369" customWidth="1"/>
    <col min="4613" max="4614" width="6.42578125" style="369" customWidth="1"/>
    <col min="4615" max="4615" width="4" style="369" customWidth="1"/>
    <col min="4616" max="4616" width="24.7109375" style="369" customWidth="1"/>
    <col min="4617" max="4617" width="9.140625" style="369"/>
    <col min="4618" max="4618" width="12" style="369" customWidth="1"/>
    <col min="4619" max="4619" width="4.42578125" style="369" customWidth="1"/>
    <col min="4620" max="4620" width="12" style="369" customWidth="1"/>
    <col min="4621" max="4621" width="7.28515625" style="369" customWidth="1"/>
    <col min="4622" max="4863" width="9.140625" style="369"/>
    <col min="4864" max="4864" width="6.42578125" style="369" customWidth="1"/>
    <col min="4865" max="4865" width="11.28515625" style="369" customWidth="1"/>
    <col min="4866" max="4866" width="5.28515625" style="369" customWidth="1"/>
    <col min="4867" max="4867" width="10.5703125" style="369" customWidth="1"/>
    <col min="4868" max="4868" width="12.5703125" style="369" customWidth="1"/>
    <col min="4869" max="4870" width="6.42578125" style="369" customWidth="1"/>
    <col min="4871" max="4871" width="4" style="369" customWidth="1"/>
    <col min="4872" max="4872" width="24.7109375" style="369" customWidth="1"/>
    <col min="4873" max="4873" width="9.140625" style="369"/>
    <col min="4874" max="4874" width="12" style="369" customWidth="1"/>
    <col min="4875" max="4875" width="4.42578125" style="369" customWidth="1"/>
    <col min="4876" max="4876" width="12" style="369" customWidth="1"/>
    <col min="4877" max="4877" width="7.28515625" style="369" customWidth="1"/>
    <col min="4878" max="5119" width="9.140625" style="369"/>
    <col min="5120" max="5120" width="6.42578125" style="369" customWidth="1"/>
    <col min="5121" max="5121" width="11.28515625" style="369" customWidth="1"/>
    <col min="5122" max="5122" width="5.28515625" style="369" customWidth="1"/>
    <col min="5123" max="5123" width="10.5703125" style="369" customWidth="1"/>
    <col min="5124" max="5124" width="12.5703125" style="369" customWidth="1"/>
    <col min="5125" max="5126" width="6.42578125" style="369" customWidth="1"/>
    <col min="5127" max="5127" width="4" style="369" customWidth="1"/>
    <col min="5128" max="5128" width="24.7109375" style="369" customWidth="1"/>
    <col min="5129" max="5129" width="9.140625" style="369"/>
    <col min="5130" max="5130" width="12" style="369" customWidth="1"/>
    <col min="5131" max="5131" width="4.42578125" style="369" customWidth="1"/>
    <col min="5132" max="5132" width="12" style="369" customWidth="1"/>
    <col min="5133" max="5133" width="7.28515625" style="369" customWidth="1"/>
    <col min="5134" max="5375" width="9.140625" style="369"/>
    <col min="5376" max="5376" width="6.42578125" style="369" customWidth="1"/>
    <col min="5377" max="5377" width="11.28515625" style="369" customWidth="1"/>
    <col min="5378" max="5378" width="5.28515625" style="369" customWidth="1"/>
    <col min="5379" max="5379" width="10.5703125" style="369" customWidth="1"/>
    <col min="5380" max="5380" width="12.5703125" style="369" customWidth="1"/>
    <col min="5381" max="5382" width="6.42578125" style="369" customWidth="1"/>
    <col min="5383" max="5383" width="4" style="369" customWidth="1"/>
    <col min="5384" max="5384" width="24.7109375" style="369" customWidth="1"/>
    <col min="5385" max="5385" width="9.140625" style="369"/>
    <col min="5386" max="5386" width="12" style="369" customWidth="1"/>
    <col min="5387" max="5387" width="4.42578125" style="369" customWidth="1"/>
    <col min="5388" max="5388" width="12" style="369" customWidth="1"/>
    <col min="5389" max="5389" width="7.28515625" style="369" customWidth="1"/>
    <col min="5390" max="5631" width="9.140625" style="369"/>
    <col min="5632" max="5632" width="6.42578125" style="369" customWidth="1"/>
    <col min="5633" max="5633" width="11.28515625" style="369" customWidth="1"/>
    <col min="5634" max="5634" width="5.28515625" style="369" customWidth="1"/>
    <col min="5635" max="5635" width="10.5703125" style="369" customWidth="1"/>
    <col min="5636" max="5636" width="12.5703125" style="369" customWidth="1"/>
    <col min="5637" max="5638" width="6.42578125" style="369" customWidth="1"/>
    <col min="5639" max="5639" width="4" style="369" customWidth="1"/>
    <col min="5640" max="5640" width="24.7109375" style="369" customWidth="1"/>
    <col min="5641" max="5641" width="9.140625" style="369"/>
    <col min="5642" max="5642" width="12" style="369" customWidth="1"/>
    <col min="5643" max="5643" width="4.42578125" style="369" customWidth="1"/>
    <col min="5644" max="5644" width="12" style="369" customWidth="1"/>
    <col min="5645" max="5645" width="7.28515625" style="369" customWidth="1"/>
    <col min="5646" max="5887" width="9.140625" style="369"/>
    <col min="5888" max="5888" width="6.42578125" style="369" customWidth="1"/>
    <col min="5889" max="5889" width="11.28515625" style="369" customWidth="1"/>
    <col min="5890" max="5890" width="5.28515625" style="369" customWidth="1"/>
    <col min="5891" max="5891" width="10.5703125" style="369" customWidth="1"/>
    <col min="5892" max="5892" width="12.5703125" style="369" customWidth="1"/>
    <col min="5893" max="5894" width="6.42578125" style="369" customWidth="1"/>
    <col min="5895" max="5895" width="4" style="369" customWidth="1"/>
    <col min="5896" max="5896" width="24.7109375" style="369" customWidth="1"/>
    <col min="5897" max="5897" width="9.140625" style="369"/>
    <col min="5898" max="5898" width="12" style="369" customWidth="1"/>
    <col min="5899" max="5899" width="4.42578125" style="369" customWidth="1"/>
    <col min="5900" max="5900" width="12" style="369" customWidth="1"/>
    <col min="5901" max="5901" width="7.28515625" style="369" customWidth="1"/>
    <col min="5902" max="6143" width="9.140625" style="369"/>
    <col min="6144" max="6144" width="6.42578125" style="369" customWidth="1"/>
    <col min="6145" max="6145" width="11.28515625" style="369" customWidth="1"/>
    <col min="6146" max="6146" width="5.28515625" style="369" customWidth="1"/>
    <col min="6147" max="6147" width="10.5703125" style="369" customWidth="1"/>
    <col min="6148" max="6148" width="12.5703125" style="369" customWidth="1"/>
    <col min="6149" max="6150" width="6.42578125" style="369" customWidth="1"/>
    <col min="6151" max="6151" width="4" style="369" customWidth="1"/>
    <col min="6152" max="6152" width="24.7109375" style="369" customWidth="1"/>
    <col min="6153" max="6153" width="9.140625" style="369"/>
    <col min="6154" max="6154" width="12" style="369" customWidth="1"/>
    <col min="6155" max="6155" width="4.42578125" style="369" customWidth="1"/>
    <col min="6156" max="6156" width="12" style="369" customWidth="1"/>
    <col min="6157" max="6157" width="7.28515625" style="369" customWidth="1"/>
    <col min="6158" max="6399" width="9.140625" style="369"/>
    <col min="6400" max="6400" width="6.42578125" style="369" customWidth="1"/>
    <col min="6401" max="6401" width="11.28515625" style="369" customWidth="1"/>
    <col min="6402" max="6402" width="5.28515625" style="369" customWidth="1"/>
    <col min="6403" max="6403" width="10.5703125" style="369" customWidth="1"/>
    <col min="6404" max="6404" width="12.5703125" style="369" customWidth="1"/>
    <col min="6405" max="6406" width="6.42578125" style="369" customWidth="1"/>
    <col min="6407" max="6407" width="4" style="369" customWidth="1"/>
    <col min="6408" max="6408" width="24.7109375" style="369" customWidth="1"/>
    <col min="6409" max="6409" width="9.140625" style="369"/>
    <col min="6410" max="6410" width="12" style="369" customWidth="1"/>
    <col min="6411" max="6411" width="4.42578125" style="369" customWidth="1"/>
    <col min="6412" max="6412" width="12" style="369" customWidth="1"/>
    <col min="6413" max="6413" width="7.28515625" style="369" customWidth="1"/>
    <col min="6414" max="6655" width="9.140625" style="369"/>
    <col min="6656" max="6656" width="6.42578125" style="369" customWidth="1"/>
    <col min="6657" max="6657" width="11.28515625" style="369" customWidth="1"/>
    <col min="6658" max="6658" width="5.28515625" style="369" customWidth="1"/>
    <col min="6659" max="6659" width="10.5703125" style="369" customWidth="1"/>
    <col min="6660" max="6660" width="12.5703125" style="369" customWidth="1"/>
    <col min="6661" max="6662" width="6.42578125" style="369" customWidth="1"/>
    <col min="6663" max="6663" width="4" style="369" customWidth="1"/>
    <col min="6664" max="6664" width="24.7109375" style="369" customWidth="1"/>
    <col min="6665" max="6665" width="9.140625" style="369"/>
    <col min="6666" max="6666" width="12" style="369" customWidth="1"/>
    <col min="6667" max="6667" width="4.42578125" style="369" customWidth="1"/>
    <col min="6668" max="6668" width="12" style="369" customWidth="1"/>
    <col min="6669" max="6669" width="7.28515625" style="369" customWidth="1"/>
    <col min="6670" max="6911" width="9.140625" style="369"/>
    <col min="6912" max="6912" width="6.42578125" style="369" customWidth="1"/>
    <col min="6913" max="6913" width="11.28515625" style="369" customWidth="1"/>
    <col min="6914" max="6914" width="5.28515625" style="369" customWidth="1"/>
    <col min="6915" max="6915" width="10.5703125" style="369" customWidth="1"/>
    <col min="6916" max="6916" width="12.5703125" style="369" customWidth="1"/>
    <col min="6917" max="6918" width="6.42578125" style="369" customWidth="1"/>
    <col min="6919" max="6919" width="4" style="369" customWidth="1"/>
    <col min="6920" max="6920" width="24.7109375" style="369" customWidth="1"/>
    <col min="6921" max="6921" width="9.140625" style="369"/>
    <col min="6922" max="6922" width="12" style="369" customWidth="1"/>
    <col min="6923" max="6923" width="4.42578125" style="369" customWidth="1"/>
    <col min="6924" max="6924" width="12" style="369" customWidth="1"/>
    <col min="6925" max="6925" width="7.28515625" style="369" customWidth="1"/>
    <col min="6926" max="7167" width="9.140625" style="369"/>
    <col min="7168" max="7168" width="6.42578125" style="369" customWidth="1"/>
    <col min="7169" max="7169" width="11.28515625" style="369" customWidth="1"/>
    <col min="7170" max="7170" width="5.28515625" style="369" customWidth="1"/>
    <col min="7171" max="7171" width="10.5703125" style="369" customWidth="1"/>
    <col min="7172" max="7172" width="12.5703125" style="369" customWidth="1"/>
    <col min="7173" max="7174" width="6.42578125" style="369" customWidth="1"/>
    <col min="7175" max="7175" width="4" style="369" customWidth="1"/>
    <col min="7176" max="7176" width="24.7109375" style="369" customWidth="1"/>
    <col min="7177" max="7177" width="9.140625" style="369"/>
    <col min="7178" max="7178" width="12" style="369" customWidth="1"/>
    <col min="7179" max="7179" width="4.42578125" style="369" customWidth="1"/>
    <col min="7180" max="7180" width="12" style="369" customWidth="1"/>
    <col min="7181" max="7181" width="7.28515625" style="369" customWidth="1"/>
    <col min="7182" max="7423" width="9.140625" style="369"/>
    <col min="7424" max="7424" width="6.42578125" style="369" customWidth="1"/>
    <col min="7425" max="7425" width="11.28515625" style="369" customWidth="1"/>
    <col min="7426" max="7426" width="5.28515625" style="369" customWidth="1"/>
    <col min="7427" max="7427" width="10.5703125" style="369" customWidth="1"/>
    <col min="7428" max="7428" width="12.5703125" style="369" customWidth="1"/>
    <col min="7429" max="7430" width="6.42578125" style="369" customWidth="1"/>
    <col min="7431" max="7431" width="4" style="369" customWidth="1"/>
    <col min="7432" max="7432" width="24.7109375" style="369" customWidth="1"/>
    <col min="7433" max="7433" width="9.140625" style="369"/>
    <col min="7434" max="7434" width="12" style="369" customWidth="1"/>
    <col min="7435" max="7435" width="4.42578125" style="369" customWidth="1"/>
    <col min="7436" max="7436" width="12" style="369" customWidth="1"/>
    <col min="7437" max="7437" width="7.28515625" style="369" customWidth="1"/>
    <col min="7438" max="7679" width="9.140625" style="369"/>
    <col min="7680" max="7680" width="6.42578125" style="369" customWidth="1"/>
    <col min="7681" max="7681" width="11.28515625" style="369" customWidth="1"/>
    <col min="7682" max="7682" width="5.28515625" style="369" customWidth="1"/>
    <col min="7683" max="7683" width="10.5703125" style="369" customWidth="1"/>
    <col min="7684" max="7684" width="12.5703125" style="369" customWidth="1"/>
    <col min="7685" max="7686" width="6.42578125" style="369" customWidth="1"/>
    <col min="7687" max="7687" width="4" style="369" customWidth="1"/>
    <col min="7688" max="7688" width="24.7109375" style="369" customWidth="1"/>
    <col min="7689" max="7689" width="9.140625" style="369"/>
    <col min="7690" max="7690" width="12" style="369" customWidth="1"/>
    <col min="7691" max="7691" width="4.42578125" style="369" customWidth="1"/>
    <col min="7692" max="7692" width="12" style="369" customWidth="1"/>
    <col min="7693" max="7693" width="7.28515625" style="369" customWidth="1"/>
    <col min="7694" max="7935" width="9.140625" style="369"/>
    <col min="7936" max="7936" width="6.42578125" style="369" customWidth="1"/>
    <col min="7937" max="7937" width="11.28515625" style="369" customWidth="1"/>
    <col min="7938" max="7938" width="5.28515625" style="369" customWidth="1"/>
    <col min="7939" max="7939" width="10.5703125" style="369" customWidth="1"/>
    <col min="7940" max="7940" width="12.5703125" style="369" customWidth="1"/>
    <col min="7941" max="7942" width="6.42578125" style="369" customWidth="1"/>
    <col min="7943" max="7943" width="4" style="369" customWidth="1"/>
    <col min="7944" max="7944" width="24.7109375" style="369" customWidth="1"/>
    <col min="7945" max="7945" width="9.140625" style="369"/>
    <col min="7946" max="7946" width="12" style="369" customWidth="1"/>
    <col min="7947" max="7947" width="4.42578125" style="369" customWidth="1"/>
    <col min="7948" max="7948" width="12" style="369" customWidth="1"/>
    <col min="7949" max="7949" width="7.28515625" style="369" customWidth="1"/>
    <col min="7950" max="8191" width="9.140625" style="369"/>
    <col min="8192" max="8192" width="6.42578125" style="369" customWidth="1"/>
    <col min="8193" max="8193" width="11.28515625" style="369" customWidth="1"/>
    <col min="8194" max="8194" width="5.28515625" style="369" customWidth="1"/>
    <col min="8195" max="8195" width="10.5703125" style="369" customWidth="1"/>
    <col min="8196" max="8196" width="12.5703125" style="369" customWidth="1"/>
    <col min="8197" max="8198" width="6.42578125" style="369" customWidth="1"/>
    <col min="8199" max="8199" width="4" style="369" customWidth="1"/>
    <col min="8200" max="8200" width="24.7109375" style="369" customWidth="1"/>
    <col min="8201" max="8201" width="9.140625" style="369"/>
    <col min="8202" max="8202" width="12" style="369" customWidth="1"/>
    <col min="8203" max="8203" width="4.42578125" style="369" customWidth="1"/>
    <col min="8204" max="8204" width="12" style="369" customWidth="1"/>
    <col min="8205" max="8205" width="7.28515625" style="369" customWidth="1"/>
    <col min="8206" max="8447" width="9.140625" style="369"/>
    <col min="8448" max="8448" width="6.42578125" style="369" customWidth="1"/>
    <col min="8449" max="8449" width="11.28515625" style="369" customWidth="1"/>
    <col min="8450" max="8450" width="5.28515625" style="369" customWidth="1"/>
    <col min="8451" max="8451" width="10.5703125" style="369" customWidth="1"/>
    <col min="8452" max="8452" width="12.5703125" style="369" customWidth="1"/>
    <col min="8453" max="8454" width="6.42578125" style="369" customWidth="1"/>
    <col min="8455" max="8455" width="4" style="369" customWidth="1"/>
    <col min="8456" max="8456" width="24.7109375" style="369" customWidth="1"/>
    <col min="8457" max="8457" width="9.140625" style="369"/>
    <col min="8458" max="8458" width="12" style="369" customWidth="1"/>
    <col min="8459" max="8459" width="4.42578125" style="369" customWidth="1"/>
    <col min="8460" max="8460" width="12" style="369" customWidth="1"/>
    <col min="8461" max="8461" width="7.28515625" style="369" customWidth="1"/>
    <col min="8462" max="8703" width="9.140625" style="369"/>
    <col min="8704" max="8704" width="6.42578125" style="369" customWidth="1"/>
    <col min="8705" max="8705" width="11.28515625" style="369" customWidth="1"/>
    <col min="8706" max="8706" width="5.28515625" style="369" customWidth="1"/>
    <col min="8707" max="8707" width="10.5703125" style="369" customWidth="1"/>
    <col min="8708" max="8708" width="12.5703125" style="369" customWidth="1"/>
    <col min="8709" max="8710" width="6.42578125" style="369" customWidth="1"/>
    <col min="8711" max="8711" width="4" style="369" customWidth="1"/>
    <col min="8712" max="8712" width="24.7109375" style="369" customWidth="1"/>
    <col min="8713" max="8713" width="9.140625" style="369"/>
    <col min="8714" max="8714" width="12" style="369" customWidth="1"/>
    <col min="8715" max="8715" width="4.42578125" style="369" customWidth="1"/>
    <col min="8716" max="8716" width="12" style="369" customWidth="1"/>
    <col min="8717" max="8717" width="7.28515625" style="369" customWidth="1"/>
    <col min="8718" max="8959" width="9.140625" style="369"/>
    <col min="8960" max="8960" width="6.42578125" style="369" customWidth="1"/>
    <col min="8961" max="8961" width="11.28515625" style="369" customWidth="1"/>
    <col min="8962" max="8962" width="5.28515625" style="369" customWidth="1"/>
    <col min="8963" max="8963" width="10.5703125" style="369" customWidth="1"/>
    <col min="8964" max="8964" width="12.5703125" style="369" customWidth="1"/>
    <col min="8965" max="8966" width="6.42578125" style="369" customWidth="1"/>
    <col min="8967" max="8967" width="4" style="369" customWidth="1"/>
    <col min="8968" max="8968" width="24.7109375" style="369" customWidth="1"/>
    <col min="8969" max="8969" width="9.140625" style="369"/>
    <col min="8970" max="8970" width="12" style="369" customWidth="1"/>
    <col min="8971" max="8971" width="4.42578125" style="369" customWidth="1"/>
    <col min="8972" max="8972" width="12" style="369" customWidth="1"/>
    <col min="8973" max="8973" width="7.28515625" style="369" customWidth="1"/>
    <col min="8974" max="9215" width="9.140625" style="369"/>
    <col min="9216" max="9216" width="6.42578125" style="369" customWidth="1"/>
    <col min="9217" max="9217" width="11.28515625" style="369" customWidth="1"/>
    <col min="9218" max="9218" width="5.28515625" style="369" customWidth="1"/>
    <col min="9219" max="9219" width="10.5703125" style="369" customWidth="1"/>
    <col min="9220" max="9220" width="12.5703125" style="369" customWidth="1"/>
    <col min="9221" max="9222" width="6.42578125" style="369" customWidth="1"/>
    <col min="9223" max="9223" width="4" style="369" customWidth="1"/>
    <col min="9224" max="9224" width="24.7109375" style="369" customWidth="1"/>
    <col min="9225" max="9225" width="9.140625" style="369"/>
    <col min="9226" max="9226" width="12" style="369" customWidth="1"/>
    <col min="9227" max="9227" width="4.42578125" style="369" customWidth="1"/>
    <col min="9228" max="9228" width="12" style="369" customWidth="1"/>
    <col min="9229" max="9229" width="7.28515625" style="369" customWidth="1"/>
    <col min="9230" max="9471" width="9.140625" style="369"/>
    <col min="9472" max="9472" width="6.42578125" style="369" customWidth="1"/>
    <col min="9473" max="9473" width="11.28515625" style="369" customWidth="1"/>
    <col min="9474" max="9474" width="5.28515625" style="369" customWidth="1"/>
    <col min="9475" max="9475" width="10.5703125" style="369" customWidth="1"/>
    <col min="9476" max="9476" width="12.5703125" style="369" customWidth="1"/>
    <col min="9477" max="9478" width="6.42578125" style="369" customWidth="1"/>
    <col min="9479" max="9479" width="4" style="369" customWidth="1"/>
    <col min="9480" max="9480" width="24.7109375" style="369" customWidth="1"/>
    <col min="9481" max="9481" width="9.140625" style="369"/>
    <col min="9482" max="9482" width="12" style="369" customWidth="1"/>
    <col min="9483" max="9483" width="4.42578125" style="369" customWidth="1"/>
    <col min="9484" max="9484" width="12" style="369" customWidth="1"/>
    <col min="9485" max="9485" width="7.28515625" style="369" customWidth="1"/>
    <col min="9486" max="9727" width="9.140625" style="369"/>
    <col min="9728" max="9728" width="6.42578125" style="369" customWidth="1"/>
    <col min="9729" max="9729" width="11.28515625" style="369" customWidth="1"/>
    <col min="9730" max="9730" width="5.28515625" style="369" customWidth="1"/>
    <col min="9731" max="9731" width="10.5703125" style="369" customWidth="1"/>
    <col min="9732" max="9732" width="12.5703125" style="369" customWidth="1"/>
    <col min="9733" max="9734" width="6.42578125" style="369" customWidth="1"/>
    <col min="9735" max="9735" width="4" style="369" customWidth="1"/>
    <col min="9736" max="9736" width="24.7109375" style="369" customWidth="1"/>
    <col min="9737" max="9737" width="9.140625" style="369"/>
    <col min="9738" max="9738" width="12" style="369" customWidth="1"/>
    <col min="9739" max="9739" width="4.42578125" style="369" customWidth="1"/>
    <col min="9740" max="9740" width="12" style="369" customWidth="1"/>
    <col min="9741" max="9741" width="7.28515625" style="369" customWidth="1"/>
    <col min="9742" max="9983" width="9.140625" style="369"/>
    <col min="9984" max="9984" width="6.42578125" style="369" customWidth="1"/>
    <col min="9985" max="9985" width="11.28515625" style="369" customWidth="1"/>
    <col min="9986" max="9986" width="5.28515625" style="369" customWidth="1"/>
    <col min="9987" max="9987" width="10.5703125" style="369" customWidth="1"/>
    <col min="9988" max="9988" width="12.5703125" style="369" customWidth="1"/>
    <col min="9989" max="9990" width="6.42578125" style="369" customWidth="1"/>
    <col min="9991" max="9991" width="4" style="369" customWidth="1"/>
    <col min="9992" max="9992" width="24.7109375" style="369" customWidth="1"/>
    <col min="9993" max="9993" width="9.140625" style="369"/>
    <col min="9994" max="9994" width="12" style="369" customWidth="1"/>
    <col min="9995" max="9995" width="4.42578125" style="369" customWidth="1"/>
    <col min="9996" max="9996" width="12" style="369" customWidth="1"/>
    <col min="9997" max="9997" width="7.28515625" style="369" customWidth="1"/>
    <col min="9998" max="10239" width="9.140625" style="369"/>
    <col min="10240" max="10240" width="6.42578125" style="369" customWidth="1"/>
    <col min="10241" max="10241" width="11.28515625" style="369" customWidth="1"/>
    <col min="10242" max="10242" width="5.28515625" style="369" customWidth="1"/>
    <col min="10243" max="10243" width="10.5703125" style="369" customWidth="1"/>
    <col min="10244" max="10244" width="12.5703125" style="369" customWidth="1"/>
    <col min="10245" max="10246" width="6.42578125" style="369" customWidth="1"/>
    <col min="10247" max="10247" width="4" style="369" customWidth="1"/>
    <col min="10248" max="10248" width="24.7109375" style="369" customWidth="1"/>
    <col min="10249" max="10249" width="9.140625" style="369"/>
    <col min="10250" max="10250" width="12" style="369" customWidth="1"/>
    <col min="10251" max="10251" width="4.42578125" style="369" customWidth="1"/>
    <col min="10252" max="10252" width="12" style="369" customWidth="1"/>
    <col min="10253" max="10253" width="7.28515625" style="369" customWidth="1"/>
    <col min="10254" max="10495" width="9.140625" style="369"/>
    <col min="10496" max="10496" width="6.42578125" style="369" customWidth="1"/>
    <col min="10497" max="10497" width="11.28515625" style="369" customWidth="1"/>
    <col min="10498" max="10498" width="5.28515625" style="369" customWidth="1"/>
    <col min="10499" max="10499" width="10.5703125" style="369" customWidth="1"/>
    <col min="10500" max="10500" width="12.5703125" style="369" customWidth="1"/>
    <col min="10501" max="10502" width="6.42578125" style="369" customWidth="1"/>
    <col min="10503" max="10503" width="4" style="369" customWidth="1"/>
    <col min="10504" max="10504" width="24.7109375" style="369" customWidth="1"/>
    <col min="10505" max="10505" width="9.140625" style="369"/>
    <col min="10506" max="10506" width="12" style="369" customWidth="1"/>
    <col min="10507" max="10507" width="4.42578125" style="369" customWidth="1"/>
    <col min="10508" max="10508" width="12" style="369" customWidth="1"/>
    <col min="10509" max="10509" width="7.28515625" style="369" customWidth="1"/>
    <col min="10510" max="10751" width="9.140625" style="369"/>
    <col min="10752" max="10752" width="6.42578125" style="369" customWidth="1"/>
    <col min="10753" max="10753" width="11.28515625" style="369" customWidth="1"/>
    <col min="10754" max="10754" width="5.28515625" style="369" customWidth="1"/>
    <col min="10755" max="10755" width="10.5703125" style="369" customWidth="1"/>
    <col min="10756" max="10756" width="12.5703125" style="369" customWidth="1"/>
    <col min="10757" max="10758" width="6.42578125" style="369" customWidth="1"/>
    <col min="10759" max="10759" width="4" style="369" customWidth="1"/>
    <col min="10760" max="10760" width="24.7109375" style="369" customWidth="1"/>
    <col min="10761" max="10761" width="9.140625" style="369"/>
    <col min="10762" max="10762" width="12" style="369" customWidth="1"/>
    <col min="10763" max="10763" width="4.42578125" style="369" customWidth="1"/>
    <col min="10764" max="10764" width="12" style="369" customWidth="1"/>
    <col min="10765" max="10765" width="7.28515625" style="369" customWidth="1"/>
    <col min="10766" max="11007" width="9.140625" style="369"/>
    <col min="11008" max="11008" width="6.42578125" style="369" customWidth="1"/>
    <col min="11009" max="11009" width="11.28515625" style="369" customWidth="1"/>
    <col min="11010" max="11010" width="5.28515625" style="369" customWidth="1"/>
    <col min="11011" max="11011" width="10.5703125" style="369" customWidth="1"/>
    <col min="11012" max="11012" width="12.5703125" style="369" customWidth="1"/>
    <col min="11013" max="11014" width="6.42578125" style="369" customWidth="1"/>
    <col min="11015" max="11015" width="4" style="369" customWidth="1"/>
    <col min="11016" max="11016" width="24.7109375" style="369" customWidth="1"/>
    <col min="11017" max="11017" width="9.140625" style="369"/>
    <col min="11018" max="11018" width="12" style="369" customWidth="1"/>
    <col min="11019" max="11019" width="4.42578125" style="369" customWidth="1"/>
    <col min="11020" max="11020" width="12" style="369" customWidth="1"/>
    <col min="11021" max="11021" width="7.28515625" style="369" customWidth="1"/>
    <col min="11022" max="11263" width="9.140625" style="369"/>
    <col min="11264" max="11264" width="6.42578125" style="369" customWidth="1"/>
    <col min="11265" max="11265" width="11.28515625" style="369" customWidth="1"/>
    <col min="11266" max="11266" width="5.28515625" style="369" customWidth="1"/>
    <col min="11267" max="11267" width="10.5703125" style="369" customWidth="1"/>
    <col min="11268" max="11268" width="12.5703125" style="369" customWidth="1"/>
    <col min="11269" max="11270" width="6.42578125" style="369" customWidth="1"/>
    <col min="11271" max="11271" width="4" style="369" customWidth="1"/>
    <col min="11272" max="11272" width="24.7109375" style="369" customWidth="1"/>
    <col min="11273" max="11273" width="9.140625" style="369"/>
    <col min="11274" max="11274" width="12" style="369" customWidth="1"/>
    <col min="11275" max="11275" width="4.42578125" style="369" customWidth="1"/>
    <col min="11276" max="11276" width="12" style="369" customWidth="1"/>
    <col min="11277" max="11277" width="7.28515625" style="369" customWidth="1"/>
    <col min="11278" max="11519" width="9.140625" style="369"/>
    <col min="11520" max="11520" width="6.42578125" style="369" customWidth="1"/>
    <col min="11521" max="11521" width="11.28515625" style="369" customWidth="1"/>
    <col min="11522" max="11522" width="5.28515625" style="369" customWidth="1"/>
    <col min="11523" max="11523" width="10.5703125" style="369" customWidth="1"/>
    <col min="11524" max="11524" width="12.5703125" style="369" customWidth="1"/>
    <col min="11525" max="11526" width="6.42578125" style="369" customWidth="1"/>
    <col min="11527" max="11527" width="4" style="369" customWidth="1"/>
    <col min="11528" max="11528" width="24.7109375" style="369" customWidth="1"/>
    <col min="11529" max="11529" width="9.140625" style="369"/>
    <col min="11530" max="11530" width="12" style="369" customWidth="1"/>
    <col min="11531" max="11531" width="4.42578125" style="369" customWidth="1"/>
    <col min="11532" max="11532" width="12" style="369" customWidth="1"/>
    <col min="11533" max="11533" width="7.28515625" style="369" customWidth="1"/>
    <col min="11534" max="11775" width="9.140625" style="369"/>
    <col min="11776" max="11776" width="6.42578125" style="369" customWidth="1"/>
    <col min="11777" max="11777" width="11.28515625" style="369" customWidth="1"/>
    <col min="11778" max="11778" width="5.28515625" style="369" customWidth="1"/>
    <col min="11779" max="11779" width="10.5703125" style="369" customWidth="1"/>
    <col min="11780" max="11780" width="12.5703125" style="369" customWidth="1"/>
    <col min="11781" max="11782" width="6.42578125" style="369" customWidth="1"/>
    <col min="11783" max="11783" width="4" style="369" customWidth="1"/>
    <col min="11784" max="11784" width="24.7109375" style="369" customWidth="1"/>
    <col min="11785" max="11785" width="9.140625" style="369"/>
    <col min="11786" max="11786" width="12" style="369" customWidth="1"/>
    <col min="11787" max="11787" width="4.42578125" style="369" customWidth="1"/>
    <col min="11788" max="11788" width="12" style="369" customWidth="1"/>
    <col min="11789" max="11789" width="7.28515625" style="369" customWidth="1"/>
    <col min="11790" max="12031" width="9.140625" style="369"/>
    <col min="12032" max="12032" width="6.42578125" style="369" customWidth="1"/>
    <col min="12033" max="12033" width="11.28515625" style="369" customWidth="1"/>
    <col min="12034" max="12034" width="5.28515625" style="369" customWidth="1"/>
    <col min="12035" max="12035" width="10.5703125" style="369" customWidth="1"/>
    <col min="12036" max="12036" width="12.5703125" style="369" customWidth="1"/>
    <col min="12037" max="12038" width="6.42578125" style="369" customWidth="1"/>
    <col min="12039" max="12039" width="4" style="369" customWidth="1"/>
    <col min="12040" max="12040" width="24.7109375" style="369" customWidth="1"/>
    <col min="12041" max="12041" width="9.140625" style="369"/>
    <col min="12042" max="12042" width="12" style="369" customWidth="1"/>
    <col min="12043" max="12043" width="4.42578125" style="369" customWidth="1"/>
    <col min="12044" max="12044" width="12" style="369" customWidth="1"/>
    <col min="12045" max="12045" width="7.28515625" style="369" customWidth="1"/>
    <col min="12046" max="12287" width="9.140625" style="369"/>
    <col min="12288" max="12288" width="6.42578125" style="369" customWidth="1"/>
    <col min="12289" max="12289" width="11.28515625" style="369" customWidth="1"/>
    <col min="12290" max="12290" width="5.28515625" style="369" customWidth="1"/>
    <col min="12291" max="12291" width="10.5703125" style="369" customWidth="1"/>
    <col min="12292" max="12292" width="12.5703125" style="369" customWidth="1"/>
    <col min="12293" max="12294" width="6.42578125" style="369" customWidth="1"/>
    <col min="12295" max="12295" width="4" style="369" customWidth="1"/>
    <col min="12296" max="12296" width="24.7109375" style="369" customWidth="1"/>
    <col min="12297" max="12297" width="9.140625" style="369"/>
    <col min="12298" max="12298" width="12" style="369" customWidth="1"/>
    <col min="12299" max="12299" width="4.42578125" style="369" customWidth="1"/>
    <col min="12300" max="12300" width="12" style="369" customWidth="1"/>
    <col min="12301" max="12301" width="7.28515625" style="369" customWidth="1"/>
    <col min="12302" max="12543" width="9.140625" style="369"/>
    <col min="12544" max="12544" width="6.42578125" style="369" customWidth="1"/>
    <col min="12545" max="12545" width="11.28515625" style="369" customWidth="1"/>
    <col min="12546" max="12546" width="5.28515625" style="369" customWidth="1"/>
    <col min="12547" max="12547" width="10.5703125" style="369" customWidth="1"/>
    <col min="12548" max="12548" width="12.5703125" style="369" customWidth="1"/>
    <col min="12549" max="12550" width="6.42578125" style="369" customWidth="1"/>
    <col min="12551" max="12551" width="4" style="369" customWidth="1"/>
    <col min="12552" max="12552" width="24.7109375" style="369" customWidth="1"/>
    <col min="12553" max="12553" width="9.140625" style="369"/>
    <col min="12554" max="12554" width="12" style="369" customWidth="1"/>
    <col min="12555" max="12555" width="4.42578125" style="369" customWidth="1"/>
    <col min="12556" max="12556" width="12" style="369" customWidth="1"/>
    <col min="12557" max="12557" width="7.28515625" style="369" customWidth="1"/>
    <col min="12558" max="12799" width="9.140625" style="369"/>
    <col min="12800" max="12800" width="6.42578125" style="369" customWidth="1"/>
    <col min="12801" max="12801" width="11.28515625" style="369" customWidth="1"/>
    <col min="12802" max="12802" width="5.28515625" style="369" customWidth="1"/>
    <col min="12803" max="12803" width="10.5703125" style="369" customWidth="1"/>
    <col min="12804" max="12804" width="12.5703125" style="369" customWidth="1"/>
    <col min="12805" max="12806" width="6.42578125" style="369" customWidth="1"/>
    <col min="12807" max="12807" width="4" style="369" customWidth="1"/>
    <col min="12808" max="12808" width="24.7109375" style="369" customWidth="1"/>
    <col min="12809" max="12809" width="9.140625" style="369"/>
    <col min="12810" max="12810" width="12" style="369" customWidth="1"/>
    <col min="12811" max="12811" width="4.42578125" style="369" customWidth="1"/>
    <col min="12812" max="12812" width="12" style="369" customWidth="1"/>
    <col min="12813" max="12813" width="7.28515625" style="369" customWidth="1"/>
    <col min="12814" max="13055" width="9.140625" style="369"/>
    <col min="13056" max="13056" width="6.42578125" style="369" customWidth="1"/>
    <col min="13057" max="13057" width="11.28515625" style="369" customWidth="1"/>
    <col min="13058" max="13058" width="5.28515625" style="369" customWidth="1"/>
    <col min="13059" max="13059" width="10.5703125" style="369" customWidth="1"/>
    <col min="13060" max="13060" width="12.5703125" style="369" customWidth="1"/>
    <col min="13061" max="13062" width="6.42578125" style="369" customWidth="1"/>
    <col min="13063" max="13063" width="4" style="369" customWidth="1"/>
    <col min="13064" max="13064" width="24.7109375" style="369" customWidth="1"/>
    <col min="13065" max="13065" width="9.140625" style="369"/>
    <col min="13066" max="13066" width="12" style="369" customWidth="1"/>
    <col min="13067" max="13067" width="4.42578125" style="369" customWidth="1"/>
    <col min="13068" max="13068" width="12" style="369" customWidth="1"/>
    <col min="13069" max="13069" width="7.28515625" style="369" customWidth="1"/>
    <col min="13070" max="13311" width="9.140625" style="369"/>
    <col min="13312" max="13312" width="6.42578125" style="369" customWidth="1"/>
    <col min="13313" max="13313" width="11.28515625" style="369" customWidth="1"/>
    <col min="13314" max="13314" width="5.28515625" style="369" customWidth="1"/>
    <col min="13315" max="13315" width="10.5703125" style="369" customWidth="1"/>
    <col min="13316" max="13316" width="12.5703125" style="369" customWidth="1"/>
    <col min="13317" max="13318" width="6.42578125" style="369" customWidth="1"/>
    <col min="13319" max="13319" width="4" style="369" customWidth="1"/>
    <col min="13320" max="13320" width="24.7109375" style="369" customWidth="1"/>
    <col min="13321" max="13321" width="9.140625" style="369"/>
    <col min="13322" max="13322" width="12" style="369" customWidth="1"/>
    <col min="13323" max="13323" width="4.42578125" style="369" customWidth="1"/>
    <col min="13324" max="13324" width="12" style="369" customWidth="1"/>
    <col min="13325" max="13325" width="7.28515625" style="369" customWidth="1"/>
    <col min="13326" max="13567" width="9.140625" style="369"/>
    <col min="13568" max="13568" width="6.42578125" style="369" customWidth="1"/>
    <col min="13569" max="13569" width="11.28515625" style="369" customWidth="1"/>
    <col min="13570" max="13570" width="5.28515625" style="369" customWidth="1"/>
    <col min="13571" max="13571" width="10.5703125" style="369" customWidth="1"/>
    <col min="13572" max="13572" width="12.5703125" style="369" customWidth="1"/>
    <col min="13573" max="13574" width="6.42578125" style="369" customWidth="1"/>
    <col min="13575" max="13575" width="4" style="369" customWidth="1"/>
    <col min="13576" max="13576" width="24.7109375" style="369" customWidth="1"/>
    <col min="13577" max="13577" width="9.140625" style="369"/>
    <col min="13578" max="13578" width="12" style="369" customWidth="1"/>
    <col min="13579" max="13579" width="4.42578125" style="369" customWidth="1"/>
    <col min="13580" max="13580" width="12" style="369" customWidth="1"/>
    <col min="13581" max="13581" width="7.28515625" style="369" customWidth="1"/>
    <col min="13582" max="13823" width="9.140625" style="369"/>
    <col min="13824" max="13824" width="6.42578125" style="369" customWidth="1"/>
    <col min="13825" max="13825" width="11.28515625" style="369" customWidth="1"/>
    <col min="13826" max="13826" width="5.28515625" style="369" customWidth="1"/>
    <col min="13827" max="13827" width="10.5703125" style="369" customWidth="1"/>
    <col min="13828" max="13828" width="12.5703125" style="369" customWidth="1"/>
    <col min="13829" max="13830" width="6.42578125" style="369" customWidth="1"/>
    <col min="13831" max="13831" width="4" style="369" customWidth="1"/>
    <col min="13832" max="13832" width="24.7109375" style="369" customWidth="1"/>
    <col min="13833" max="13833" width="9.140625" style="369"/>
    <col min="13834" max="13834" width="12" style="369" customWidth="1"/>
    <col min="13835" max="13835" width="4.42578125" style="369" customWidth="1"/>
    <col min="13836" max="13836" width="12" style="369" customWidth="1"/>
    <col min="13837" max="13837" width="7.28515625" style="369" customWidth="1"/>
    <col min="13838" max="14079" width="9.140625" style="369"/>
    <col min="14080" max="14080" width="6.42578125" style="369" customWidth="1"/>
    <col min="14081" max="14081" width="11.28515625" style="369" customWidth="1"/>
    <col min="14082" max="14082" width="5.28515625" style="369" customWidth="1"/>
    <col min="14083" max="14083" width="10.5703125" style="369" customWidth="1"/>
    <col min="14084" max="14084" width="12.5703125" style="369" customWidth="1"/>
    <col min="14085" max="14086" width="6.42578125" style="369" customWidth="1"/>
    <col min="14087" max="14087" width="4" style="369" customWidth="1"/>
    <col min="14088" max="14088" width="24.7109375" style="369" customWidth="1"/>
    <col min="14089" max="14089" width="9.140625" style="369"/>
    <col min="14090" max="14090" width="12" style="369" customWidth="1"/>
    <col min="14091" max="14091" width="4.42578125" style="369" customWidth="1"/>
    <col min="14092" max="14092" width="12" style="369" customWidth="1"/>
    <col min="14093" max="14093" width="7.28515625" style="369" customWidth="1"/>
    <col min="14094" max="14335" width="9.140625" style="369"/>
    <col min="14336" max="14336" width="6.42578125" style="369" customWidth="1"/>
    <col min="14337" max="14337" width="11.28515625" style="369" customWidth="1"/>
    <col min="14338" max="14338" width="5.28515625" style="369" customWidth="1"/>
    <col min="14339" max="14339" width="10.5703125" style="369" customWidth="1"/>
    <col min="14340" max="14340" width="12.5703125" style="369" customWidth="1"/>
    <col min="14341" max="14342" width="6.42578125" style="369" customWidth="1"/>
    <col min="14343" max="14343" width="4" style="369" customWidth="1"/>
    <col min="14344" max="14344" width="24.7109375" style="369" customWidth="1"/>
    <col min="14345" max="14345" width="9.140625" style="369"/>
    <col min="14346" max="14346" width="12" style="369" customWidth="1"/>
    <col min="14347" max="14347" width="4.42578125" style="369" customWidth="1"/>
    <col min="14348" max="14348" width="12" style="369" customWidth="1"/>
    <col min="14349" max="14349" width="7.28515625" style="369" customWidth="1"/>
    <col min="14350" max="14591" width="9.140625" style="369"/>
    <col min="14592" max="14592" width="6.42578125" style="369" customWidth="1"/>
    <col min="14593" max="14593" width="11.28515625" style="369" customWidth="1"/>
    <col min="14594" max="14594" width="5.28515625" style="369" customWidth="1"/>
    <col min="14595" max="14595" width="10.5703125" style="369" customWidth="1"/>
    <col min="14596" max="14596" width="12.5703125" style="369" customWidth="1"/>
    <col min="14597" max="14598" width="6.42578125" style="369" customWidth="1"/>
    <col min="14599" max="14599" width="4" style="369" customWidth="1"/>
    <col min="14600" max="14600" width="24.7109375" style="369" customWidth="1"/>
    <col min="14601" max="14601" width="9.140625" style="369"/>
    <col min="14602" max="14602" width="12" style="369" customWidth="1"/>
    <col min="14603" max="14603" width="4.42578125" style="369" customWidth="1"/>
    <col min="14604" max="14604" width="12" style="369" customWidth="1"/>
    <col min="14605" max="14605" width="7.28515625" style="369" customWidth="1"/>
    <col min="14606" max="14847" width="9.140625" style="369"/>
    <col min="14848" max="14848" width="6.42578125" style="369" customWidth="1"/>
    <col min="14849" max="14849" width="11.28515625" style="369" customWidth="1"/>
    <col min="14850" max="14850" width="5.28515625" style="369" customWidth="1"/>
    <col min="14851" max="14851" width="10.5703125" style="369" customWidth="1"/>
    <col min="14852" max="14852" width="12.5703125" style="369" customWidth="1"/>
    <col min="14853" max="14854" width="6.42578125" style="369" customWidth="1"/>
    <col min="14855" max="14855" width="4" style="369" customWidth="1"/>
    <col min="14856" max="14856" width="24.7109375" style="369" customWidth="1"/>
    <col min="14857" max="14857" width="9.140625" style="369"/>
    <col min="14858" max="14858" width="12" style="369" customWidth="1"/>
    <col min="14859" max="14859" width="4.42578125" style="369" customWidth="1"/>
    <col min="14860" max="14860" width="12" style="369" customWidth="1"/>
    <col min="14861" max="14861" width="7.28515625" style="369" customWidth="1"/>
    <col min="14862" max="15103" width="9.140625" style="369"/>
    <col min="15104" max="15104" width="6.42578125" style="369" customWidth="1"/>
    <col min="15105" max="15105" width="11.28515625" style="369" customWidth="1"/>
    <col min="15106" max="15106" width="5.28515625" style="369" customWidth="1"/>
    <col min="15107" max="15107" width="10.5703125" style="369" customWidth="1"/>
    <col min="15108" max="15108" width="12.5703125" style="369" customWidth="1"/>
    <col min="15109" max="15110" width="6.42578125" style="369" customWidth="1"/>
    <col min="15111" max="15111" width="4" style="369" customWidth="1"/>
    <col min="15112" max="15112" width="24.7109375" style="369" customWidth="1"/>
    <col min="15113" max="15113" width="9.140625" style="369"/>
    <col min="15114" max="15114" width="12" style="369" customWidth="1"/>
    <col min="15115" max="15115" width="4.42578125" style="369" customWidth="1"/>
    <col min="15116" max="15116" width="12" style="369" customWidth="1"/>
    <col min="15117" max="15117" width="7.28515625" style="369" customWidth="1"/>
    <col min="15118" max="15359" width="9.140625" style="369"/>
    <col min="15360" max="15360" width="6.42578125" style="369" customWidth="1"/>
    <col min="15361" max="15361" width="11.28515625" style="369" customWidth="1"/>
    <col min="15362" max="15362" width="5.28515625" style="369" customWidth="1"/>
    <col min="15363" max="15363" width="10.5703125" style="369" customWidth="1"/>
    <col min="15364" max="15364" width="12.5703125" style="369" customWidth="1"/>
    <col min="15365" max="15366" width="6.42578125" style="369" customWidth="1"/>
    <col min="15367" max="15367" width="4" style="369" customWidth="1"/>
    <col min="15368" max="15368" width="24.7109375" style="369" customWidth="1"/>
    <col min="15369" max="15369" width="9.140625" style="369"/>
    <col min="15370" max="15370" width="12" style="369" customWidth="1"/>
    <col min="15371" max="15371" width="4.42578125" style="369" customWidth="1"/>
    <col min="15372" max="15372" width="12" style="369" customWidth="1"/>
    <col min="15373" max="15373" width="7.28515625" style="369" customWidth="1"/>
    <col min="15374" max="15615" width="9.140625" style="369"/>
    <col min="15616" max="15616" width="6.42578125" style="369" customWidth="1"/>
    <col min="15617" max="15617" width="11.28515625" style="369" customWidth="1"/>
    <col min="15618" max="15618" width="5.28515625" style="369" customWidth="1"/>
    <col min="15619" max="15619" width="10.5703125" style="369" customWidth="1"/>
    <col min="15620" max="15620" width="12.5703125" style="369" customWidth="1"/>
    <col min="15621" max="15622" width="6.42578125" style="369" customWidth="1"/>
    <col min="15623" max="15623" width="4" style="369" customWidth="1"/>
    <col min="15624" max="15624" width="24.7109375" style="369" customWidth="1"/>
    <col min="15625" max="15625" width="9.140625" style="369"/>
    <col min="15626" max="15626" width="12" style="369" customWidth="1"/>
    <col min="15627" max="15627" width="4.42578125" style="369" customWidth="1"/>
    <col min="15628" max="15628" width="12" style="369" customWidth="1"/>
    <col min="15629" max="15629" width="7.28515625" style="369" customWidth="1"/>
    <col min="15630" max="15871" width="9.140625" style="369"/>
    <col min="15872" max="15872" width="6.42578125" style="369" customWidth="1"/>
    <col min="15873" max="15873" width="11.28515625" style="369" customWidth="1"/>
    <col min="15874" max="15874" width="5.28515625" style="369" customWidth="1"/>
    <col min="15875" max="15875" width="10.5703125" style="369" customWidth="1"/>
    <col min="15876" max="15876" width="12.5703125" style="369" customWidth="1"/>
    <col min="15877" max="15878" width="6.42578125" style="369" customWidth="1"/>
    <col min="15879" max="15879" width="4" style="369" customWidth="1"/>
    <col min="15880" max="15880" width="24.7109375" style="369" customWidth="1"/>
    <col min="15881" max="15881" width="9.140625" style="369"/>
    <col min="15882" max="15882" width="12" style="369" customWidth="1"/>
    <col min="15883" max="15883" width="4.42578125" style="369" customWidth="1"/>
    <col min="15884" max="15884" width="12" style="369" customWidth="1"/>
    <col min="15885" max="15885" width="7.28515625" style="369" customWidth="1"/>
    <col min="15886" max="16127" width="9.140625" style="369"/>
    <col min="16128" max="16128" width="6.42578125" style="369" customWidth="1"/>
    <col min="16129" max="16129" width="11.28515625" style="369" customWidth="1"/>
    <col min="16130" max="16130" width="5.28515625" style="369" customWidth="1"/>
    <col min="16131" max="16131" width="10.5703125" style="369" customWidth="1"/>
    <col min="16132" max="16132" width="12.5703125" style="369" customWidth="1"/>
    <col min="16133" max="16134" width="6.42578125" style="369" customWidth="1"/>
    <col min="16135" max="16135" width="4" style="369" customWidth="1"/>
    <col min="16136" max="16136" width="24.7109375" style="369" customWidth="1"/>
    <col min="16137" max="16137" width="9.140625" style="369"/>
    <col min="16138" max="16138" width="12" style="369" customWidth="1"/>
    <col min="16139" max="16139" width="4.42578125" style="369" customWidth="1"/>
    <col min="16140" max="16140" width="12" style="369" customWidth="1"/>
    <col min="16141" max="16141" width="7.28515625" style="369" customWidth="1"/>
    <col min="16142" max="16384" width="9.140625" style="369"/>
  </cols>
  <sheetData>
    <row r="1" spans="1:14" x14ac:dyDescent="0.2">
      <c r="A1" s="29"/>
      <c r="B1" s="29"/>
      <c r="C1" s="30" t="s">
        <v>0</v>
      </c>
      <c r="D1" s="31"/>
      <c r="E1" s="31"/>
      <c r="F1" s="31"/>
      <c r="G1" s="315"/>
      <c r="H1" s="315"/>
      <c r="I1" s="315"/>
      <c r="J1" s="315"/>
      <c r="K1" s="315"/>
      <c r="L1" s="419" t="s">
        <v>1139</v>
      </c>
      <c r="M1" s="420"/>
      <c r="N1" s="261"/>
    </row>
    <row r="2" spans="1:14" x14ac:dyDescent="0.2">
      <c r="A2" s="3" t="s">
        <v>0</v>
      </c>
      <c r="B2" s="4"/>
      <c r="C2" s="31"/>
      <c r="D2" s="31"/>
      <c r="E2" s="31"/>
      <c r="F2" s="31"/>
      <c r="G2" s="315"/>
      <c r="H2" s="315"/>
      <c r="I2" s="315"/>
      <c r="J2" s="315"/>
      <c r="K2" s="315"/>
      <c r="L2" s="421" t="s">
        <v>0</v>
      </c>
      <c r="M2" s="315"/>
      <c r="N2" s="4"/>
    </row>
    <row r="3" spans="1:14" x14ac:dyDescent="0.2">
      <c r="A3" s="32" t="s">
        <v>1</v>
      </c>
      <c r="B3" s="32" t="s">
        <v>2</v>
      </c>
      <c r="C3" s="32" t="s">
        <v>3</v>
      </c>
      <c r="D3" s="33"/>
      <c r="E3" s="33"/>
      <c r="F3" s="33"/>
      <c r="G3" s="8" t="s">
        <v>1773</v>
      </c>
      <c r="H3" s="48"/>
      <c r="I3" s="8" t="s">
        <v>1140</v>
      </c>
      <c r="J3" s="48"/>
      <c r="K3" s="8" t="s">
        <v>1141</v>
      </c>
      <c r="L3" s="48"/>
      <c r="M3" s="8" t="s">
        <v>1774</v>
      </c>
      <c r="N3" s="264"/>
    </row>
    <row r="4" spans="1:14" x14ac:dyDescent="0.2">
      <c r="A4" s="34" t="s">
        <v>1143</v>
      </c>
      <c r="B4" s="35" t="s">
        <v>1144</v>
      </c>
      <c r="C4" s="35" t="s">
        <v>4</v>
      </c>
      <c r="D4" s="36"/>
      <c r="E4" s="36"/>
      <c r="F4" s="36"/>
      <c r="G4" s="313">
        <v>20273953.899999999</v>
      </c>
      <c r="H4" s="422"/>
      <c r="I4" s="313">
        <v>15121786.460000001</v>
      </c>
      <c r="J4" s="422"/>
      <c r="K4" s="313">
        <v>11899448.23</v>
      </c>
      <c r="L4" s="422"/>
      <c r="M4" s="313">
        <f>I4-K4</f>
        <v>3222338.2300000004</v>
      </c>
      <c r="N4" s="267">
        <v>0</v>
      </c>
    </row>
    <row r="5" spans="1:14" x14ac:dyDescent="0.2">
      <c r="A5" s="34" t="s">
        <v>1145</v>
      </c>
      <c r="B5" s="35" t="s">
        <v>5</v>
      </c>
      <c r="C5" s="3" t="s">
        <v>0</v>
      </c>
      <c r="D5" s="35" t="s">
        <v>6</v>
      </c>
      <c r="E5" s="36"/>
      <c r="F5" s="36"/>
      <c r="G5" s="313">
        <v>16895422.449999999</v>
      </c>
      <c r="H5" s="422"/>
      <c r="I5" s="313">
        <v>15037503.52</v>
      </c>
      <c r="J5" s="422"/>
      <c r="K5" s="313">
        <v>11848275.32</v>
      </c>
      <c r="L5" s="422"/>
      <c r="M5" s="313">
        <f t="shared" ref="M5:M8" si="0">I5-K5</f>
        <v>3189228.1999999993</v>
      </c>
      <c r="N5" s="267">
        <v>0</v>
      </c>
    </row>
    <row r="6" spans="1:14" x14ac:dyDescent="0.2">
      <c r="A6" s="34" t="s">
        <v>1146</v>
      </c>
      <c r="B6" s="35" t="s">
        <v>7</v>
      </c>
      <c r="C6" s="3" t="s">
        <v>0</v>
      </c>
      <c r="D6" s="35" t="s">
        <v>8</v>
      </c>
      <c r="E6" s="36"/>
      <c r="F6" s="36"/>
      <c r="G6" s="313">
        <v>16377609.359999999</v>
      </c>
      <c r="H6" s="422"/>
      <c r="I6" s="313">
        <v>14224847.039999999</v>
      </c>
      <c r="J6" s="422"/>
      <c r="K6" s="313">
        <v>11231554.73</v>
      </c>
      <c r="L6" s="422"/>
      <c r="M6" s="313">
        <f t="shared" si="0"/>
        <v>2993292.3099999987</v>
      </c>
      <c r="N6" s="267">
        <v>0</v>
      </c>
    </row>
    <row r="7" spans="1:14" x14ac:dyDescent="0.2">
      <c r="A7" s="34" t="s">
        <v>1147</v>
      </c>
      <c r="B7" s="35" t="s">
        <v>9</v>
      </c>
      <c r="C7" s="3" t="s">
        <v>0</v>
      </c>
      <c r="D7" s="35" t="s">
        <v>8</v>
      </c>
      <c r="E7" s="36"/>
      <c r="F7" s="36"/>
      <c r="G7" s="313">
        <v>16377609.359999999</v>
      </c>
      <c r="H7" s="422"/>
      <c r="I7" s="313">
        <v>14224847.039999999</v>
      </c>
      <c r="J7" s="422"/>
      <c r="K7" s="313">
        <v>11231554.73</v>
      </c>
      <c r="L7" s="422"/>
      <c r="M7" s="313">
        <f t="shared" si="0"/>
        <v>2993292.3099999987</v>
      </c>
      <c r="N7" s="267">
        <v>0</v>
      </c>
    </row>
    <row r="8" spans="1:14" x14ac:dyDescent="0.2">
      <c r="A8" s="34" t="s">
        <v>1148</v>
      </c>
      <c r="B8" s="35" t="s">
        <v>10</v>
      </c>
      <c r="C8" s="3" t="s">
        <v>0</v>
      </c>
      <c r="D8" s="35" t="s">
        <v>11</v>
      </c>
      <c r="E8" s="36"/>
      <c r="F8" s="36"/>
      <c r="G8" s="313">
        <v>9000</v>
      </c>
      <c r="H8" s="422"/>
      <c r="I8" s="313">
        <v>22692.95</v>
      </c>
      <c r="J8" s="422"/>
      <c r="K8" s="313">
        <v>22692.95</v>
      </c>
      <c r="L8" s="422"/>
      <c r="M8" s="313">
        <f t="shared" si="0"/>
        <v>0</v>
      </c>
      <c r="N8" s="267">
        <v>0</v>
      </c>
    </row>
    <row r="9" spans="1:14" x14ac:dyDescent="0.2">
      <c r="A9" s="46" t="s">
        <v>1775</v>
      </c>
      <c r="B9" s="37" t="s">
        <v>1776</v>
      </c>
      <c r="C9" s="3" t="s">
        <v>0</v>
      </c>
      <c r="D9" s="37" t="s">
        <v>1777</v>
      </c>
      <c r="E9" s="38"/>
      <c r="F9" s="38"/>
      <c r="G9" s="314">
        <v>9000</v>
      </c>
      <c r="H9" s="423"/>
      <c r="I9" s="314">
        <v>0</v>
      </c>
      <c r="J9" s="423"/>
      <c r="K9" s="314">
        <v>0</v>
      </c>
      <c r="L9" s="423"/>
      <c r="M9" s="314">
        <f>I9-K9</f>
        <v>0</v>
      </c>
      <c r="N9" s="267" t="e">
        <v>#N/A</v>
      </c>
    </row>
    <row r="10" spans="1:14" x14ac:dyDescent="0.2">
      <c r="A10" s="46" t="s">
        <v>1149</v>
      </c>
      <c r="B10" s="37" t="s">
        <v>13</v>
      </c>
      <c r="C10" s="3" t="s">
        <v>0</v>
      </c>
      <c r="D10" s="37" t="s">
        <v>14</v>
      </c>
      <c r="E10" s="38"/>
      <c r="F10" s="38"/>
      <c r="G10" s="314">
        <v>0</v>
      </c>
      <c r="H10" s="423"/>
      <c r="I10" s="314">
        <v>22692.95</v>
      </c>
      <c r="J10" s="423"/>
      <c r="K10" s="314">
        <v>22692.95</v>
      </c>
      <c r="L10" s="423"/>
      <c r="M10" s="314">
        <f>I10-K10</f>
        <v>0</v>
      </c>
      <c r="N10" s="267">
        <v>0</v>
      </c>
    </row>
    <row r="11" spans="1:14" x14ac:dyDescent="0.2">
      <c r="A11" s="39" t="s">
        <v>0</v>
      </c>
      <c r="B11" s="15" t="s">
        <v>0</v>
      </c>
      <c r="C11" s="3" t="s">
        <v>0</v>
      </c>
      <c r="D11" s="15" t="s">
        <v>0</v>
      </c>
      <c r="E11" s="40"/>
      <c r="F11" s="40"/>
      <c r="G11" s="315"/>
      <c r="H11" s="315"/>
      <c r="I11" s="315"/>
      <c r="J11" s="315"/>
      <c r="K11" s="315"/>
      <c r="L11" s="315"/>
      <c r="M11" s="313">
        <f t="shared" ref="M11:M14" si="1">I11-K11</f>
        <v>0</v>
      </c>
      <c r="N11" s="267" t="e">
        <v>#REF!</v>
      </c>
    </row>
    <row r="12" spans="1:14" x14ac:dyDescent="0.2">
      <c r="A12" s="34" t="s">
        <v>1150</v>
      </c>
      <c r="B12" s="35" t="s">
        <v>15</v>
      </c>
      <c r="C12" s="3" t="s">
        <v>0</v>
      </c>
      <c r="D12" s="35" t="s">
        <v>16</v>
      </c>
      <c r="E12" s="36"/>
      <c r="F12" s="36"/>
      <c r="G12" s="313">
        <v>16516.04</v>
      </c>
      <c r="H12" s="422"/>
      <c r="I12" s="313">
        <v>4985530.5199999996</v>
      </c>
      <c r="J12" s="422"/>
      <c r="K12" s="313">
        <v>5000743.4400000004</v>
      </c>
      <c r="L12" s="422"/>
      <c r="M12" s="313">
        <f t="shared" si="1"/>
        <v>-15212.920000000857</v>
      </c>
      <c r="N12" s="267">
        <v>0</v>
      </c>
    </row>
    <row r="13" spans="1:14" x14ac:dyDescent="0.2">
      <c r="A13" s="46" t="s">
        <v>1151</v>
      </c>
      <c r="B13" s="37" t="s">
        <v>17</v>
      </c>
      <c r="C13" s="3" t="s">
        <v>0</v>
      </c>
      <c r="D13" s="37" t="s">
        <v>18</v>
      </c>
      <c r="E13" s="38"/>
      <c r="F13" s="38"/>
      <c r="G13" s="314">
        <v>1122.1300000000001</v>
      </c>
      <c r="H13" s="423"/>
      <c r="I13" s="314">
        <v>4854485.82</v>
      </c>
      <c r="J13" s="423"/>
      <c r="K13" s="314">
        <v>4854509.8099999996</v>
      </c>
      <c r="L13" s="423"/>
      <c r="M13" s="314">
        <f t="shared" si="1"/>
        <v>-23.989999999292195</v>
      </c>
      <c r="N13" s="267">
        <v>0</v>
      </c>
    </row>
    <row r="14" spans="1:14" x14ac:dyDescent="0.2">
      <c r="A14" s="46" t="s">
        <v>1152</v>
      </c>
      <c r="B14" s="37" t="s">
        <v>20</v>
      </c>
      <c r="C14" s="3" t="s">
        <v>0</v>
      </c>
      <c r="D14" s="37" t="s">
        <v>21</v>
      </c>
      <c r="E14" s="38"/>
      <c r="F14" s="38"/>
      <c r="G14" s="314">
        <v>15393.91</v>
      </c>
      <c r="H14" s="423"/>
      <c r="I14" s="314">
        <v>131044.7</v>
      </c>
      <c r="J14" s="423"/>
      <c r="K14" s="314">
        <v>146233.63</v>
      </c>
      <c r="L14" s="423"/>
      <c r="M14" s="314">
        <f t="shared" si="1"/>
        <v>-15188.930000000008</v>
      </c>
      <c r="N14" s="267">
        <v>0</v>
      </c>
    </row>
    <row r="15" spans="1:14" x14ac:dyDescent="0.2">
      <c r="A15" s="39" t="s">
        <v>0</v>
      </c>
      <c r="B15" s="15" t="s">
        <v>0</v>
      </c>
      <c r="C15" s="3" t="s">
        <v>0</v>
      </c>
      <c r="D15" s="15" t="s">
        <v>0</v>
      </c>
      <c r="E15" s="40"/>
      <c r="F15" s="40"/>
      <c r="G15" s="315"/>
      <c r="H15" s="315"/>
      <c r="I15" s="315"/>
      <c r="J15" s="315"/>
      <c r="K15" s="315"/>
      <c r="L15" s="315"/>
      <c r="M15" s="313">
        <f t="shared" ref="M15:M20" si="2">I15-K15</f>
        <v>0</v>
      </c>
      <c r="N15" s="267" t="e">
        <v>#REF!</v>
      </c>
    </row>
    <row r="16" spans="1:14" x14ac:dyDescent="0.2">
      <c r="A16" s="34" t="s">
        <v>1154</v>
      </c>
      <c r="B16" s="35" t="s">
        <v>29</v>
      </c>
      <c r="C16" s="3" t="s">
        <v>0</v>
      </c>
      <c r="D16" s="35" t="s">
        <v>30</v>
      </c>
      <c r="E16" s="36"/>
      <c r="F16" s="36"/>
      <c r="G16" s="313">
        <v>907.97</v>
      </c>
      <c r="H16" s="422"/>
      <c r="I16" s="313">
        <v>3537485.75</v>
      </c>
      <c r="J16" s="422"/>
      <c r="K16" s="313">
        <v>3537557.75</v>
      </c>
      <c r="L16" s="422"/>
      <c r="M16" s="313">
        <f t="shared" si="2"/>
        <v>-72</v>
      </c>
      <c r="N16" s="267">
        <v>0</v>
      </c>
    </row>
    <row r="17" spans="1:14" x14ac:dyDescent="0.2">
      <c r="A17" s="46" t="s">
        <v>1155</v>
      </c>
      <c r="B17" s="37" t="s">
        <v>36</v>
      </c>
      <c r="C17" s="3" t="s">
        <v>0</v>
      </c>
      <c r="D17" s="37" t="s">
        <v>37</v>
      </c>
      <c r="E17" s="38"/>
      <c r="F17" s="38"/>
      <c r="G17" s="314">
        <v>476.97</v>
      </c>
      <c r="H17" s="423"/>
      <c r="I17" s="314">
        <v>0</v>
      </c>
      <c r="J17" s="423"/>
      <c r="K17" s="314">
        <v>0</v>
      </c>
      <c r="L17" s="423"/>
      <c r="M17" s="314">
        <f t="shared" si="2"/>
        <v>0</v>
      </c>
      <c r="N17" s="267" t="e">
        <v>#N/A</v>
      </c>
    </row>
    <row r="18" spans="1:14" x14ac:dyDescent="0.2">
      <c r="A18" s="46" t="s">
        <v>1157</v>
      </c>
      <c r="B18" s="37" t="s">
        <v>1158</v>
      </c>
      <c r="C18" s="3" t="s">
        <v>0</v>
      </c>
      <c r="D18" s="37" t="s">
        <v>1159</v>
      </c>
      <c r="E18" s="38"/>
      <c r="F18" s="38"/>
      <c r="G18" s="314">
        <v>0</v>
      </c>
      <c r="H18" s="423"/>
      <c r="I18" s="314">
        <v>805235.75</v>
      </c>
      <c r="J18" s="423"/>
      <c r="K18" s="314">
        <v>805235.75</v>
      </c>
      <c r="L18" s="423"/>
      <c r="M18" s="314">
        <f t="shared" si="2"/>
        <v>0</v>
      </c>
      <c r="N18" s="267" t="e">
        <v>#N/A</v>
      </c>
    </row>
    <row r="19" spans="1:14" x14ac:dyDescent="0.2">
      <c r="A19" s="46" t="s">
        <v>1640</v>
      </c>
      <c r="B19" s="37" t="s">
        <v>1641</v>
      </c>
      <c r="C19" s="3" t="s">
        <v>0</v>
      </c>
      <c r="D19" s="37" t="s">
        <v>1642</v>
      </c>
      <c r="E19" s="38"/>
      <c r="F19" s="38"/>
      <c r="G19" s="314">
        <v>431</v>
      </c>
      <c r="H19" s="423"/>
      <c r="I19" s="314">
        <v>0</v>
      </c>
      <c r="J19" s="423"/>
      <c r="K19" s="314">
        <v>72</v>
      </c>
      <c r="L19" s="423"/>
      <c r="M19" s="314">
        <f t="shared" si="2"/>
        <v>-72</v>
      </c>
      <c r="N19" s="267" t="e">
        <v>#N/A</v>
      </c>
    </row>
    <row r="20" spans="1:14" x14ac:dyDescent="0.2">
      <c r="A20" s="46" t="s">
        <v>1778</v>
      </c>
      <c r="B20" s="37" t="s">
        <v>1779</v>
      </c>
      <c r="C20" s="3" t="s">
        <v>0</v>
      </c>
      <c r="D20" s="37" t="s">
        <v>1780</v>
      </c>
      <c r="E20" s="38"/>
      <c r="F20" s="38"/>
      <c r="G20" s="314">
        <v>0</v>
      </c>
      <c r="H20" s="423"/>
      <c r="I20" s="314">
        <v>2732250</v>
      </c>
      <c r="J20" s="423"/>
      <c r="K20" s="314">
        <v>2732250</v>
      </c>
      <c r="L20" s="423"/>
      <c r="M20" s="314">
        <f t="shared" si="2"/>
        <v>0</v>
      </c>
      <c r="N20" s="267" t="e">
        <v>#N/A</v>
      </c>
    </row>
    <row r="21" spans="1:14" x14ac:dyDescent="0.2">
      <c r="A21" s="39" t="s">
        <v>0</v>
      </c>
      <c r="B21" s="15" t="s">
        <v>0</v>
      </c>
      <c r="C21" s="3" t="s">
        <v>0</v>
      </c>
      <c r="D21" s="15" t="s">
        <v>0</v>
      </c>
      <c r="E21" s="40"/>
      <c r="F21" s="40"/>
      <c r="G21" s="315"/>
      <c r="H21" s="315"/>
      <c r="I21" s="315"/>
      <c r="J21" s="315"/>
      <c r="K21" s="315"/>
      <c r="L21" s="315"/>
      <c r="M21" s="313">
        <f t="shared" ref="M21:M74" si="3">I21-K21</f>
        <v>0</v>
      </c>
      <c r="N21" s="267" t="e">
        <v>#REF!</v>
      </c>
    </row>
    <row r="22" spans="1:14" x14ac:dyDescent="0.2">
      <c r="A22" s="34" t="s">
        <v>1160</v>
      </c>
      <c r="B22" s="35" t="s">
        <v>44</v>
      </c>
      <c r="C22" s="3" t="s">
        <v>0</v>
      </c>
      <c r="D22" s="35" t="s">
        <v>45</v>
      </c>
      <c r="E22" s="36"/>
      <c r="F22" s="36"/>
      <c r="G22" s="313">
        <v>11918827.039999999</v>
      </c>
      <c r="H22" s="422"/>
      <c r="I22" s="313">
        <v>2914645.87</v>
      </c>
      <c r="J22" s="422"/>
      <c r="K22" s="313">
        <v>1864423.72</v>
      </c>
      <c r="L22" s="422"/>
      <c r="M22" s="313">
        <f t="shared" si="3"/>
        <v>1050222.1500000001</v>
      </c>
      <c r="N22" s="267">
        <v>0</v>
      </c>
    </row>
    <row r="23" spans="1:14" x14ac:dyDescent="0.2">
      <c r="A23" s="46" t="s">
        <v>1161</v>
      </c>
      <c r="B23" s="37" t="s">
        <v>46</v>
      </c>
      <c r="C23" s="3" t="s">
        <v>0</v>
      </c>
      <c r="D23" s="37" t="s">
        <v>47</v>
      </c>
      <c r="E23" s="38"/>
      <c r="F23" s="38"/>
      <c r="G23" s="314">
        <v>3306394.56</v>
      </c>
      <c r="H23" s="423"/>
      <c r="I23" s="314">
        <v>2699679.66</v>
      </c>
      <c r="J23" s="423"/>
      <c r="K23" s="314">
        <v>1854269.42</v>
      </c>
      <c r="L23" s="423"/>
      <c r="M23" s="314">
        <f t="shared" si="3"/>
        <v>845410.24000000022</v>
      </c>
      <c r="N23" s="267">
        <v>0</v>
      </c>
    </row>
    <row r="24" spans="1:14" x14ac:dyDescent="0.2">
      <c r="A24" s="46" t="s">
        <v>1162</v>
      </c>
      <c r="B24" s="37" t="s">
        <v>48</v>
      </c>
      <c r="C24" s="3" t="s">
        <v>0</v>
      </c>
      <c r="D24" s="37" t="s">
        <v>49</v>
      </c>
      <c r="E24" s="38"/>
      <c r="F24" s="38"/>
      <c r="G24" s="314">
        <v>87679.38</v>
      </c>
      <c r="H24" s="423"/>
      <c r="I24" s="314">
        <v>721.35</v>
      </c>
      <c r="J24" s="423"/>
      <c r="K24" s="314">
        <v>0</v>
      </c>
      <c r="L24" s="423"/>
      <c r="M24" s="314">
        <f t="shared" si="3"/>
        <v>721.35</v>
      </c>
      <c r="N24" s="267">
        <v>0</v>
      </c>
    </row>
    <row r="25" spans="1:14" x14ac:dyDescent="0.2">
      <c r="A25" s="46" t="s">
        <v>1164</v>
      </c>
      <c r="B25" s="37" t="s">
        <v>52</v>
      </c>
      <c r="C25" s="3" t="s">
        <v>0</v>
      </c>
      <c r="D25" s="37" t="s">
        <v>53</v>
      </c>
      <c r="E25" s="38"/>
      <c r="F25" s="38"/>
      <c r="G25" s="314">
        <v>8524753.0999999996</v>
      </c>
      <c r="H25" s="423"/>
      <c r="I25" s="314">
        <v>214244.86</v>
      </c>
      <c r="J25" s="423"/>
      <c r="K25" s="314">
        <v>10154.299999999999</v>
      </c>
      <c r="L25" s="423"/>
      <c r="M25" s="314">
        <f t="shared" si="3"/>
        <v>204090.56</v>
      </c>
      <c r="N25" s="267">
        <v>0</v>
      </c>
    </row>
    <row r="26" spans="1:14" x14ac:dyDescent="0.2">
      <c r="A26" s="39" t="s">
        <v>0</v>
      </c>
      <c r="B26" s="15" t="s">
        <v>0</v>
      </c>
      <c r="C26" s="3" t="s">
        <v>0</v>
      </c>
      <c r="D26" s="15" t="s">
        <v>0</v>
      </c>
      <c r="E26" s="40"/>
      <c r="F26" s="40"/>
      <c r="G26" s="315"/>
      <c r="H26" s="315"/>
      <c r="I26" s="315"/>
      <c r="J26" s="315"/>
      <c r="K26" s="315"/>
      <c r="L26" s="315"/>
      <c r="M26" s="313">
        <f t="shared" si="3"/>
        <v>0</v>
      </c>
      <c r="N26" s="267" t="e">
        <v>#REF!</v>
      </c>
    </row>
    <row r="27" spans="1:14" x14ac:dyDescent="0.2">
      <c r="A27" s="34" t="s">
        <v>1166</v>
      </c>
      <c r="B27" s="35" t="s">
        <v>56</v>
      </c>
      <c r="C27" s="3" t="s">
        <v>0</v>
      </c>
      <c r="D27" s="35" t="s">
        <v>57</v>
      </c>
      <c r="E27" s="36"/>
      <c r="F27" s="36"/>
      <c r="G27" s="313">
        <v>4432358.3099999996</v>
      </c>
      <c r="H27" s="422"/>
      <c r="I27" s="313">
        <v>2764491.95</v>
      </c>
      <c r="J27" s="422"/>
      <c r="K27" s="313">
        <v>806136.87</v>
      </c>
      <c r="L27" s="422"/>
      <c r="M27" s="313">
        <f t="shared" si="3"/>
        <v>1958355.08</v>
      </c>
      <c r="N27" s="267">
        <v>0</v>
      </c>
    </row>
    <row r="28" spans="1:14" x14ac:dyDescent="0.2">
      <c r="A28" s="46" t="s">
        <v>1167</v>
      </c>
      <c r="B28" s="37" t="s">
        <v>58</v>
      </c>
      <c r="C28" s="3" t="s">
        <v>0</v>
      </c>
      <c r="D28" s="37" t="s">
        <v>59</v>
      </c>
      <c r="E28" s="38"/>
      <c r="F28" s="38"/>
      <c r="G28" s="314">
        <v>143251.78</v>
      </c>
      <c r="H28" s="423"/>
      <c r="I28" s="314">
        <v>1062.32</v>
      </c>
      <c r="J28" s="423"/>
      <c r="K28" s="314">
        <v>0</v>
      </c>
      <c r="L28" s="423"/>
      <c r="M28" s="314">
        <f t="shared" si="3"/>
        <v>1062.32</v>
      </c>
      <c r="N28" s="267">
        <v>0</v>
      </c>
    </row>
    <row r="29" spans="1:14" x14ac:dyDescent="0.2">
      <c r="A29" s="46" t="s">
        <v>1168</v>
      </c>
      <c r="B29" s="37" t="s">
        <v>68</v>
      </c>
      <c r="C29" s="3" t="s">
        <v>0</v>
      </c>
      <c r="D29" s="37" t="s">
        <v>69</v>
      </c>
      <c r="E29" s="38"/>
      <c r="F29" s="38"/>
      <c r="G29" s="314">
        <v>47824</v>
      </c>
      <c r="H29" s="423"/>
      <c r="I29" s="314">
        <v>425.6</v>
      </c>
      <c r="J29" s="423"/>
      <c r="K29" s="314">
        <v>74.400000000000006</v>
      </c>
      <c r="L29" s="423"/>
      <c r="M29" s="314">
        <f t="shared" si="3"/>
        <v>351.20000000000005</v>
      </c>
      <c r="N29" s="267" t="e">
        <v>#N/A</v>
      </c>
    </row>
    <row r="30" spans="1:14" x14ac:dyDescent="0.2">
      <c r="A30" s="46" t="s">
        <v>1170</v>
      </c>
      <c r="B30" s="37" t="s">
        <v>72</v>
      </c>
      <c r="C30" s="3" t="s">
        <v>0</v>
      </c>
      <c r="D30" s="37" t="s">
        <v>73</v>
      </c>
      <c r="E30" s="38"/>
      <c r="F30" s="38"/>
      <c r="G30" s="314">
        <v>430389.31</v>
      </c>
      <c r="H30" s="423"/>
      <c r="I30" s="314">
        <v>2952.5</v>
      </c>
      <c r="J30" s="423"/>
      <c r="K30" s="314">
        <v>0</v>
      </c>
      <c r="L30" s="423"/>
      <c r="M30" s="314">
        <f t="shared" si="3"/>
        <v>2952.5</v>
      </c>
      <c r="N30" s="267" t="e">
        <v>#N/A</v>
      </c>
    </row>
    <row r="31" spans="1:14" x14ac:dyDescent="0.2">
      <c r="A31" s="46" t="s">
        <v>1171</v>
      </c>
      <c r="B31" s="37" t="s">
        <v>1172</v>
      </c>
      <c r="C31" s="3" t="s">
        <v>0</v>
      </c>
      <c r="D31" s="37" t="s">
        <v>1159</v>
      </c>
      <c r="E31" s="38"/>
      <c r="F31" s="38"/>
      <c r="G31" s="314">
        <v>3610158</v>
      </c>
      <c r="H31" s="423"/>
      <c r="I31" s="314">
        <v>22387.86</v>
      </c>
      <c r="J31" s="423"/>
      <c r="K31" s="314">
        <v>805861.48</v>
      </c>
      <c r="L31" s="423"/>
      <c r="M31" s="314">
        <f t="shared" si="3"/>
        <v>-783473.62</v>
      </c>
      <c r="N31" s="267" t="e">
        <v>#N/A</v>
      </c>
    </row>
    <row r="32" spans="1:14" x14ac:dyDescent="0.2">
      <c r="A32" s="46" t="s">
        <v>1173</v>
      </c>
      <c r="B32" s="37" t="s">
        <v>1174</v>
      </c>
      <c r="C32" s="3" t="s">
        <v>0</v>
      </c>
      <c r="D32" s="37" t="s">
        <v>1175</v>
      </c>
      <c r="E32" s="38"/>
      <c r="F32" s="38"/>
      <c r="G32" s="314">
        <v>101193.43</v>
      </c>
      <c r="H32" s="423"/>
      <c r="I32" s="314">
        <v>694.19</v>
      </c>
      <c r="J32" s="423"/>
      <c r="K32" s="314">
        <v>0</v>
      </c>
      <c r="L32" s="423"/>
      <c r="M32" s="314">
        <f t="shared" si="3"/>
        <v>694.19</v>
      </c>
      <c r="N32" s="267" t="e">
        <v>#N/A</v>
      </c>
    </row>
    <row r="33" spans="1:14" x14ac:dyDescent="0.2">
      <c r="A33" s="46" t="s">
        <v>1643</v>
      </c>
      <c r="B33" s="37" t="s">
        <v>1644</v>
      </c>
      <c r="C33" s="3" t="s">
        <v>0</v>
      </c>
      <c r="D33" s="37" t="s">
        <v>1645</v>
      </c>
      <c r="E33" s="38"/>
      <c r="F33" s="38"/>
      <c r="G33" s="314">
        <v>99541.79</v>
      </c>
      <c r="H33" s="423"/>
      <c r="I33" s="314">
        <v>857.69</v>
      </c>
      <c r="J33" s="423"/>
      <c r="K33" s="314">
        <v>200.99</v>
      </c>
      <c r="L33" s="423"/>
      <c r="M33" s="314">
        <f t="shared" si="3"/>
        <v>656.7</v>
      </c>
      <c r="N33" s="267" t="e">
        <v>#N/A</v>
      </c>
    </row>
    <row r="34" spans="1:14" x14ac:dyDescent="0.2">
      <c r="A34" s="46" t="s">
        <v>1781</v>
      </c>
      <c r="B34" s="37" t="s">
        <v>1782</v>
      </c>
      <c r="C34" s="3" t="s">
        <v>0</v>
      </c>
      <c r="D34" s="37" t="s">
        <v>1780</v>
      </c>
      <c r="E34" s="38"/>
      <c r="F34" s="38"/>
      <c r="G34" s="314">
        <v>0</v>
      </c>
      <c r="H34" s="423"/>
      <c r="I34" s="314">
        <v>2736111.79</v>
      </c>
      <c r="J34" s="423"/>
      <c r="K34" s="314">
        <v>0</v>
      </c>
      <c r="L34" s="423"/>
      <c r="M34" s="314">
        <f t="shared" si="3"/>
        <v>2736111.79</v>
      </c>
      <c r="N34" s="267" t="e">
        <v>#N/A</v>
      </c>
    </row>
    <row r="35" spans="1:14" x14ac:dyDescent="0.2">
      <c r="A35" s="39" t="s">
        <v>0</v>
      </c>
      <c r="B35" s="15" t="s">
        <v>0</v>
      </c>
      <c r="C35" s="3" t="s">
        <v>0</v>
      </c>
      <c r="D35" s="15" t="s">
        <v>0</v>
      </c>
      <c r="E35" s="40"/>
      <c r="F35" s="40"/>
      <c r="G35" s="315"/>
      <c r="H35" s="315"/>
      <c r="I35" s="315"/>
      <c r="J35" s="315"/>
      <c r="K35" s="315"/>
      <c r="L35" s="315"/>
      <c r="M35" s="313">
        <f t="shared" si="3"/>
        <v>0</v>
      </c>
      <c r="N35" s="267" t="e">
        <v>#REF!</v>
      </c>
    </row>
    <row r="36" spans="1:14" x14ac:dyDescent="0.2">
      <c r="A36" s="34" t="s">
        <v>1176</v>
      </c>
      <c r="B36" s="35" t="s">
        <v>74</v>
      </c>
      <c r="C36" s="3" t="s">
        <v>0</v>
      </c>
      <c r="D36" s="35" t="s">
        <v>75</v>
      </c>
      <c r="E36" s="36"/>
      <c r="F36" s="36"/>
      <c r="G36" s="313">
        <v>517813.09</v>
      </c>
      <c r="H36" s="422"/>
      <c r="I36" s="313">
        <v>812656.48</v>
      </c>
      <c r="J36" s="422"/>
      <c r="K36" s="313">
        <v>616720.59</v>
      </c>
      <c r="L36" s="422"/>
      <c r="M36" s="313">
        <f t="shared" si="3"/>
        <v>195935.89</v>
      </c>
      <c r="N36" s="267">
        <v>0</v>
      </c>
    </row>
    <row r="37" spans="1:14" x14ac:dyDescent="0.2">
      <c r="A37" s="34" t="s">
        <v>1177</v>
      </c>
      <c r="B37" s="35" t="s">
        <v>76</v>
      </c>
      <c r="C37" s="3" t="s">
        <v>0</v>
      </c>
      <c r="D37" s="35" t="s">
        <v>77</v>
      </c>
      <c r="E37" s="36"/>
      <c r="F37" s="36"/>
      <c r="G37" s="313">
        <v>177815.52</v>
      </c>
      <c r="H37" s="422"/>
      <c r="I37" s="313">
        <v>127076.98</v>
      </c>
      <c r="J37" s="422"/>
      <c r="K37" s="313">
        <v>156962.88</v>
      </c>
      <c r="L37" s="422"/>
      <c r="M37" s="313">
        <f t="shared" si="3"/>
        <v>-29885.900000000009</v>
      </c>
      <c r="N37" s="267">
        <v>0</v>
      </c>
    </row>
    <row r="38" spans="1:14" x14ac:dyDescent="0.2">
      <c r="A38" s="34" t="s">
        <v>1178</v>
      </c>
      <c r="B38" s="35" t="s">
        <v>78</v>
      </c>
      <c r="C38" s="3" t="s">
        <v>0</v>
      </c>
      <c r="D38" s="35" t="s">
        <v>79</v>
      </c>
      <c r="E38" s="36"/>
      <c r="F38" s="36"/>
      <c r="G38" s="313">
        <v>177815.52</v>
      </c>
      <c r="H38" s="422"/>
      <c r="I38" s="313">
        <v>127076.98</v>
      </c>
      <c r="J38" s="422"/>
      <c r="K38" s="313">
        <v>156962.88</v>
      </c>
      <c r="L38" s="422"/>
      <c r="M38" s="313">
        <f t="shared" si="3"/>
        <v>-29885.900000000009</v>
      </c>
      <c r="N38" s="267">
        <v>0</v>
      </c>
    </row>
    <row r="39" spans="1:14" x14ac:dyDescent="0.2">
      <c r="A39" s="46" t="s">
        <v>1534</v>
      </c>
      <c r="B39" s="37" t="s">
        <v>80</v>
      </c>
      <c r="C39" s="3" t="s">
        <v>0</v>
      </c>
      <c r="D39" s="37" t="s">
        <v>81</v>
      </c>
      <c r="E39" s="38"/>
      <c r="F39" s="38"/>
      <c r="G39" s="314">
        <v>3000</v>
      </c>
      <c r="H39" s="423"/>
      <c r="I39" s="314">
        <v>28418.95</v>
      </c>
      <c r="J39" s="423"/>
      <c r="K39" s="314">
        <v>31418.95</v>
      </c>
      <c r="L39" s="423"/>
      <c r="M39" s="314">
        <f t="shared" si="3"/>
        <v>-3000</v>
      </c>
      <c r="N39" s="267">
        <v>0</v>
      </c>
    </row>
    <row r="40" spans="1:14" x14ac:dyDescent="0.2">
      <c r="A40" s="46" t="s">
        <v>1179</v>
      </c>
      <c r="B40" s="37" t="s">
        <v>82</v>
      </c>
      <c r="C40" s="3" t="s">
        <v>0</v>
      </c>
      <c r="D40" s="37" t="s">
        <v>83</v>
      </c>
      <c r="E40" s="38"/>
      <c r="F40" s="38"/>
      <c r="G40" s="314">
        <v>107018.74</v>
      </c>
      <c r="H40" s="423"/>
      <c r="I40" s="314">
        <v>0</v>
      </c>
      <c r="J40" s="423"/>
      <c r="K40" s="314">
        <v>31306.74</v>
      </c>
      <c r="L40" s="423"/>
      <c r="M40" s="314">
        <f t="shared" si="3"/>
        <v>-31306.74</v>
      </c>
      <c r="N40" s="267">
        <v>0</v>
      </c>
    </row>
    <row r="41" spans="1:14" x14ac:dyDescent="0.2">
      <c r="A41" s="46" t="s">
        <v>1180</v>
      </c>
      <c r="B41" s="37" t="s">
        <v>84</v>
      </c>
      <c r="C41" s="3" t="s">
        <v>0</v>
      </c>
      <c r="D41" s="37" t="s">
        <v>85</v>
      </c>
      <c r="E41" s="38"/>
      <c r="F41" s="38"/>
      <c r="G41" s="314">
        <v>64037.35</v>
      </c>
      <c r="H41" s="423"/>
      <c r="I41" s="314">
        <v>46133.93</v>
      </c>
      <c r="J41" s="423"/>
      <c r="K41" s="314">
        <v>37953.660000000003</v>
      </c>
      <c r="L41" s="423"/>
      <c r="M41" s="314">
        <f t="shared" si="3"/>
        <v>8180.2699999999968</v>
      </c>
      <c r="N41" s="267">
        <v>0</v>
      </c>
    </row>
    <row r="42" spans="1:14" x14ac:dyDescent="0.2">
      <c r="A42" s="46" t="s">
        <v>1181</v>
      </c>
      <c r="B42" s="37" t="s">
        <v>86</v>
      </c>
      <c r="C42" s="3" t="s">
        <v>0</v>
      </c>
      <c r="D42" s="37" t="s">
        <v>87</v>
      </c>
      <c r="E42" s="38"/>
      <c r="F42" s="38"/>
      <c r="G42" s="314">
        <v>3759.43</v>
      </c>
      <c r="H42" s="423"/>
      <c r="I42" s="314">
        <v>2524.1</v>
      </c>
      <c r="J42" s="423"/>
      <c r="K42" s="314">
        <v>6283.53</v>
      </c>
      <c r="L42" s="423"/>
      <c r="M42" s="314">
        <f t="shared" si="3"/>
        <v>-3759.43</v>
      </c>
      <c r="N42" s="267">
        <v>0</v>
      </c>
    </row>
    <row r="43" spans="1:14" x14ac:dyDescent="0.2">
      <c r="A43" s="46" t="s">
        <v>1783</v>
      </c>
      <c r="B43" s="37" t="s">
        <v>1784</v>
      </c>
      <c r="C43" s="3" t="s">
        <v>0</v>
      </c>
      <c r="D43" s="37" t="s">
        <v>1785</v>
      </c>
      <c r="E43" s="38"/>
      <c r="F43" s="38"/>
      <c r="G43" s="314">
        <v>0</v>
      </c>
      <c r="H43" s="423"/>
      <c r="I43" s="314">
        <v>50000</v>
      </c>
      <c r="J43" s="423"/>
      <c r="K43" s="314">
        <v>50000</v>
      </c>
      <c r="L43" s="423"/>
      <c r="M43" s="314">
        <f t="shared" si="3"/>
        <v>0</v>
      </c>
      <c r="N43" s="267" t="e">
        <v>#N/A</v>
      </c>
    </row>
    <row r="44" spans="1:14" x14ac:dyDescent="0.2">
      <c r="A44" s="39" t="s">
        <v>0</v>
      </c>
      <c r="B44" s="15" t="s">
        <v>0</v>
      </c>
      <c r="C44" s="3" t="s">
        <v>0</v>
      </c>
      <c r="D44" s="15" t="s">
        <v>0</v>
      </c>
      <c r="E44" s="40"/>
      <c r="F44" s="40"/>
      <c r="G44" s="315"/>
      <c r="H44" s="315"/>
      <c r="I44" s="315"/>
      <c r="J44" s="315"/>
      <c r="K44" s="315"/>
      <c r="L44" s="315"/>
      <c r="M44" s="313">
        <f t="shared" si="3"/>
        <v>0</v>
      </c>
      <c r="N44" s="267" t="e">
        <v>#REF!</v>
      </c>
    </row>
    <row r="45" spans="1:14" x14ac:dyDescent="0.2">
      <c r="A45" s="34" t="s">
        <v>1182</v>
      </c>
      <c r="B45" s="35" t="s">
        <v>88</v>
      </c>
      <c r="C45" s="3" t="s">
        <v>0</v>
      </c>
      <c r="D45" s="35" t="s">
        <v>89</v>
      </c>
      <c r="E45" s="36"/>
      <c r="F45" s="36"/>
      <c r="G45" s="313">
        <v>290836.86</v>
      </c>
      <c r="H45" s="422"/>
      <c r="I45" s="313">
        <v>199168.9</v>
      </c>
      <c r="J45" s="422"/>
      <c r="K45" s="313">
        <v>435237.63</v>
      </c>
      <c r="L45" s="422"/>
      <c r="M45" s="313">
        <f t="shared" si="3"/>
        <v>-236068.73</v>
      </c>
      <c r="N45" s="267">
        <v>0</v>
      </c>
    </row>
    <row r="46" spans="1:14" x14ac:dyDescent="0.2">
      <c r="A46" s="34" t="s">
        <v>1183</v>
      </c>
      <c r="B46" s="35" t="s">
        <v>90</v>
      </c>
      <c r="C46" s="3" t="s">
        <v>0</v>
      </c>
      <c r="D46" s="35" t="s">
        <v>91</v>
      </c>
      <c r="E46" s="36"/>
      <c r="F46" s="36"/>
      <c r="G46" s="313">
        <v>290836.86</v>
      </c>
      <c r="H46" s="422"/>
      <c r="I46" s="313">
        <v>199168.9</v>
      </c>
      <c r="J46" s="422"/>
      <c r="K46" s="313">
        <v>435237.63</v>
      </c>
      <c r="L46" s="422"/>
      <c r="M46" s="313">
        <f t="shared" si="3"/>
        <v>-236068.73</v>
      </c>
      <c r="N46" s="267">
        <v>0</v>
      </c>
    </row>
    <row r="47" spans="1:14" x14ac:dyDescent="0.2">
      <c r="A47" s="46" t="s">
        <v>1184</v>
      </c>
      <c r="B47" s="37" t="s">
        <v>92</v>
      </c>
      <c r="C47" s="3" t="s">
        <v>0</v>
      </c>
      <c r="D47" s="37" t="s">
        <v>93</v>
      </c>
      <c r="E47" s="38"/>
      <c r="F47" s="38"/>
      <c r="G47" s="314">
        <v>0</v>
      </c>
      <c r="H47" s="423"/>
      <c r="I47" s="314">
        <v>143451</v>
      </c>
      <c r="J47" s="423"/>
      <c r="K47" s="314">
        <v>143451</v>
      </c>
      <c r="L47" s="423"/>
      <c r="M47" s="314">
        <f t="shared" si="3"/>
        <v>0</v>
      </c>
      <c r="N47" s="267">
        <v>0</v>
      </c>
    </row>
    <row r="48" spans="1:14" x14ac:dyDescent="0.2">
      <c r="A48" s="46" t="s">
        <v>1185</v>
      </c>
      <c r="B48" s="37" t="s">
        <v>94</v>
      </c>
      <c r="C48" s="3" t="s">
        <v>0</v>
      </c>
      <c r="D48" s="37" t="s">
        <v>95</v>
      </c>
      <c r="E48" s="38"/>
      <c r="F48" s="38"/>
      <c r="G48" s="314">
        <v>32055.05</v>
      </c>
      <c r="H48" s="423"/>
      <c r="I48" s="314">
        <v>44034</v>
      </c>
      <c r="J48" s="423"/>
      <c r="K48" s="314">
        <v>37689.68</v>
      </c>
      <c r="L48" s="423"/>
      <c r="M48" s="314">
        <f t="shared" si="3"/>
        <v>6344.32</v>
      </c>
      <c r="N48" s="267">
        <v>0</v>
      </c>
    </row>
    <row r="49" spans="1:14" x14ac:dyDescent="0.2">
      <c r="A49" s="46" t="s">
        <v>1646</v>
      </c>
      <c r="B49" s="37" t="s">
        <v>96</v>
      </c>
      <c r="C49" s="3" t="s">
        <v>0</v>
      </c>
      <c r="D49" s="37" t="s">
        <v>97</v>
      </c>
      <c r="E49" s="38"/>
      <c r="F49" s="38"/>
      <c r="G49" s="314">
        <v>175881.88</v>
      </c>
      <c r="H49" s="423"/>
      <c r="I49" s="314">
        <v>0</v>
      </c>
      <c r="J49" s="423"/>
      <c r="K49" s="314">
        <v>175881.88</v>
      </c>
      <c r="L49" s="423"/>
      <c r="M49" s="314">
        <f t="shared" si="3"/>
        <v>-175881.88</v>
      </c>
      <c r="N49" s="267" t="e">
        <v>#N/A</v>
      </c>
    </row>
    <row r="50" spans="1:14" x14ac:dyDescent="0.2">
      <c r="A50" s="46" t="s">
        <v>1647</v>
      </c>
      <c r="B50" s="37" t="s">
        <v>98</v>
      </c>
      <c r="C50" s="3" t="s">
        <v>0</v>
      </c>
      <c r="D50" s="37" t="s">
        <v>99</v>
      </c>
      <c r="E50" s="38"/>
      <c r="F50" s="38"/>
      <c r="G50" s="314">
        <v>0</v>
      </c>
      <c r="H50" s="423"/>
      <c r="I50" s="314">
        <v>1500</v>
      </c>
      <c r="J50" s="423"/>
      <c r="K50" s="314">
        <v>1500</v>
      </c>
      <c r="L50" s="423"/>
      <c r="M50" s="314">
        <f t="shared" si="3"/>
        <v>0</v>
      </c>
      <c r="N50" s="267" t="e">
        <v>#N/A</v>
      </c>
    </row>
    <row r="51" spans="1:14" x14ac:dyDescent="0.2">
      <c r="A51" s="46" t="s">
        <v>1187</v>
      </c>
      <c r="B51" s="37" t="s">
        <v>1188</v>
      </c>
      <c r="C51" s="3" t="s">
        <v>0</v>
      </c>
      <c r="D51" s="37" t="s">
        <v>1189</v>
      </c>
      <c r="E51" s="38"/>
      <c r="F51" s="38"/>
      <c r="G51" s="314">
        <v>82899.929999999993</v>
      </c>
      <c r="H51" s="423"/>
      <c r="I51" s="314">
        <v>10183.9</v>
      </c>
      <c r="J51" s="423"/>
      <c r="K51" s="314">
        <v>76715.070000000007</v>
      </c>
      <c r="L51" s="423"/>
      <c r="M51" s="314">
        <f t="shared" si="3"/>
        <v>-66531.170000000013</v>
      </c>
      <c r="N51" s="267" t="e">
        <v>#N/A</v>
      </c>
    </row>
    <row r="52" spans="1:14" x14ac:dyDescent="0.2">
      <c r="A52" s="39" t="s">
        <v>0</v>
      </c>
      <c r="B52" s="15" t="s">
        <v>0</v>
      </c>
      <c r="C52" s="3" t="s">
        <v>0</v>
      </c>
      <c r="D52" s="15" t="s">
        <v>0</v>
      </c>
      <c r="E52" s="40"/>
      <c r="F52" s="40"/>
      <c r="G52" s="315"/>
      <c r="H52" s="315"/>
      <c r="I52" s="315"/>
      <c r="J52" s="315"/>
      <c r="K52" s="315"/>
      <c r="L52" s="315"/>
      <c r="M52" s="313">
        <f t="shared" si="3"/>
        <v>0</v>
      </c>
      <c r="N52" s="267" t="e">
        <v>#REF!</v>
      </c>
    </row>
    <row r="53" spans="1:14" x14ac:dyDescent="0.2">
      <c r="A53" s="34" t="s">
        <v>1190</v>
      </c>
      <c r="B53" s="35" t="s">
        <v>102</v>
      </c>
      <c r="C53" s="3" t="s">
        <v>0</v>
      </c>
      <c r="D53" s="35" t="s">
        <v>103</v>
      </c>
      <c r="E53" s="36"/>
      <c r="F53" s="36"/>
      <c r="G53" s="313">
        <v>49160.71</v>
      </c>
      <c r="H53" s="422"/>
      <c r="I53" s="313">
        <v>486410.6</v>
      </c>
      <c r="J53" s="422"/>
      <c r="K53" s="313">
        <v>24520.080000000002</v>
      </c>
      <c r="L53" s="422"/>
      <c r="M53" s="313">
        <f t="shared" si="3"/>
        <v>461890.51999999996</v>
      </c>
      <c r="N53" s="267">
        <v>0</v>
      </c>
    </row>
    <row r="54" spans="1:14" x14ac:dyDescent="0.2">
      <c r="A54" s="34" t="s">
        <v>1191</v>
      </c>
      <c r="B54" s="35" t="s">
        <v>104</v>
      </c>
      <c r="C54" s="3" t="s">
        <v>0</v>
      </c>
      <c r="D54" s="35" t="s">
        <v>103</v>
      </c>
      <c r="E54" s="36"/>
      <c r="F54" s="36"/>
      <c r="G54" s="313">
        <v>49160.71</v>
      </c>
      <c r="H54" s="422"/>
      <c r="I54" s="313">
        <v>486410.6</v>
      </c>
      <c r="J54" s="422"/>
      <c r="K54" s="313">
        <v>24520.080000000002</v>
      </c>
      <c r="L54" s="422"/>
      <c r="M54" s="313">
        <f t="shared" si="3"/>
        <v>461890.51999999996</v>
      </c>
      <c r="N54" s="267">
        <v>0</v>
      </c>
    </row>
    <row r="55" spans="1:14" x14ac:dyDescent="0.2">
      <c r="A55" s="46" t="s">
        <v>1192</v>
      </c>
      <c r="B55" s="37" t="s">
        <v>105</v>
      </c>
      <c r="C55" s="3" t="s">
        <v>0</v>
      </c>
      <c r="D55" s="37" t="s">
        <v>106</v>
      </c>
      <c r="E55" s="38"/>
      <c r="F55" s="38"/>
      <c r="G55" s="314">
        <v>49160.71</v>
      </c>
      <c r="H55" s="423"/>
      <c r="I55" s="314">
        <v>16000.9</v>
      </c>
      <c r="J55" s="423"/>
      <c r="K55" s="314">
        <v>24520.080000000002</v>
      </c>
      <c r="L55" s="423"/>
      <c r="M55" s="314">
        <f t="shared" si="3"/>
        <v>-8519.1800000000021</v>
      </c>
      <c r="N55" s="267">
        <v>0</v>
      </c>
    </row>
    <row r="56" spans="1:14" x14ac:dyDescent="0.2">
      <c r="A56" s="46" t="s">
        <v>1786</v>
      </c>
      <c r="B56" s="37" t="s">
        <v>1787</v>
      </c>
      <c r="C56" s="3" t="s">
        <v>0</v>
      </c>
      <c r="D56" s="37" t="s">
        <v>1788</v>
      </c>
      <c r="E56" s="38"/>
      <c r="F56" s="38"/>
      <c r="G56" s="314">
        <v>0</v>
      </c>
      <c r="H56" s="423"/>
      <c r="I56" s="314">
        <v>470409.7</v>
      </c>
      <c r="J56" s="423"/>
      <c r="K56" s="314">
        <v>0</v>
      </c>
      <c r="L56" s="423"/>
      <c r="M56" s="314">
        <f t="shared" si="3"/>
        <v>470409.7</v>
      </c>
      <c r="N56" s="267" t="e">
        <v>#N/A</v>
      </c>
    </row>
    <row r="57" spans="1:14" x14ac:dyDescent="0.2">
      <c r="A57" s="39" t="s">
        <v>0</v>
      </c>
      <c r="B57" s="15" t="s">
        <v>0</v>
      </c>
      <c r="C57" s="3" t="s">
        <v>0</v>
      </c>
      <c r="D57" s="15" t="s">
        <v>0</v>
      </c>
      <c r="E57" s="40"/>
      <c r="F57" s="40"/>
      <c r="G57" s="315"/>
      <c r="H57" s="315"/>
      <c r="I57" s="315"/>
      <c r="J57" s="315"/>
      <c r="K57" s="315"/>
      <c r="L57" s="315"/>
      <c r="M57" s="313">
        <f t="shared" si="3"/>
        <v>0</v>
      </c>
      <c r="N57" s="267" t="e">
        <v>#REF!</v>
      </c>
    </row>
    <row r="58" spans="1:14" x14ac:dyDescent="0.2">
      <c r="A58" s="34" t="s">
        <v>1193</v>
      </c>
      <c r="B58" s="35" t="s">
        <v>107</v>
      </c>
      <c r="C58" s="3" t="s">
        <v>0</v>
      </c>
      <c r="D58" s="35" t="s">
        <v>108</v>
      </c>
      <c r="E58" s="36"/>
      <c r="F58" s="36"/>
      <c r="G58" s="313">
        <v>3378531.45</v>
      </c>
      <c r="H58" s="422"/>
      <c r="I58" s="313">
        <v>84282.94</v>
      </c>
      <c r="J58" s="422"/>
      <c r="K58" s="313">
        <v>51172.91</v>
      </c>
      <c r="L58" s="422"/>
      <c r="M58" s="313">
        <f t="shared" si="3"/>
        <v>33110.03</v>
      </c>
      <c r="N58" s="267">
        <v>0</v>
      </c>
    </row>
    <row r="59" spans="1:14" x14ac:dyDescent="0.2">
      <c r="A59" s="34" t="s">
        <v>1648</v>
      </c>
      <c r="B59" s="35" t="s">
        <v>1649</v>
      </c>
      <c r="C59" s="3" t="s">
        <v>0</v>
      </c>
      <c r="D59" s="35" t="s">
        <v>1650</v>
      </c>
      <c r="E59" s="36"/>
      <c r="F59" s="36"/>
      <c r="G59" s="313">
        <v>2704765.52</v>
      </c>
      <c r="H59" s="422"/>
      <c r="I59" s="313">
        <v>83413.94</v>
      </c>
      <c r="J59" s="422"/>
      <c r="K59" s="313">
        <v>29814.560000000001</v>
      </c>
      <c r="L59" s="422"/>
      <c r="M59" s="313">
        <f t="shared" si="3"/>
        <v>53599.380000000005</v>
      </c>
      <c r="N59" s="267" t="e">
        <v>#N/A</v>
      </c>
    </row>
    <row r="60" spans="1:14" x14ac:dyDescent="0.2">
      <c r="A60" s="34" t="s">
        <v>1651</v>
      </c>
      <c r="B60" s="35" t="s">
        <v>1652</v>
      </c>
      <c r="C60" s="3" t="s">
        <v>0</v>
      </c>
      <c r="D60" s="35" t="s">
        <v>1653</v>
      </c>
      <c r="E60" s="36"/>
      <c r="F60" s="36"/>
      <c r="G60" s="313">
        <v>2704765.52</v>
      </c>
      <c r="H60" s="422"/>
      <c r="I60" s="313">
        <v>83413.94</v>
      </c>
      <c r="J60" s="422"/>
      <c r="K60" s="313">
        <v>29814.560000000001</v>
      </c>
      <c r="L60" s="422"/>
      <c r="M60" s="313">
        <f t="shared" si="3"/>
        <v>53599.380000000005</v>
      </c>
      <c r="N60" s="267" t="e">
        <v>#N/A</v>
      </c>
    </row>
    <row r="61" spans="1:14" x14ac:dyDescent="0.2">
      <c r="A61" s="34" t="s">
        <v>1654</v>
      </c>
      <c r="B61" s="35" t="s">
        <v>1655</v>
      </c>
      <c r="C61" s="3" t="s">
        <v>0</v>
      </c>
      <c r="D61" s="35" t="s">
        <v>1656</v>
      </c>
      <c r="E61" s="36"/>
      <c r="F61" s="36"/>
      <c r="G61" s="313">
        <v>1317280.57</v>
      </c>
      <c r="H61" s="422"/>
      <c r="I61" s="313">
        <v>13776.68</v>
      </c>
      <c r="J61" s="422"/>
      <c r="K61" s="313">
        <v>0</v>
      </c>
      <c r="L61" s="422"/>
      <c r="M61" s="313">
        <f t="shared" si="3"/>
        <v>13776.68</v>
      </c>
      <c r="N61" s="267" t="e">
        <v>#N/A</v>
      </c>
    </row>
    <row r="62" spans="1:14" x14ac:dyDescent="0.2">
      <c r="A62" s="46" t="s">
        <v>1657</v>
      </c>
      <c r="B62" s="37" t="s">
        <v>1658</v>
      </c>
      <c r="C62" s="3" t="s">
        <v>0</v>
      </c>
      <c r="D62" s="37" t="s">
        <v>24</v>
      </c>
      <c r="E62" s="38"/>
      <c r="F62" s="38"/>
      <c r="G62" s="314">
        <v>19.28</v>
      </c>
      <c r="H62" s="423"/>
      <c r="I62" s="314">
        <v>0</v>
      </c>
      <c r="J62" s="423"/>
      <c r="K62" s="314">
        <v>0</v>
      </c>
      <c r="L62" s="423"/>
      <c r="M62" s="314">
        <f t="shared" si="3"/>
        <v>0</v>
      </c>
      <c r="N62" s="267" t="e">
        <v>#N/A</v>
      </c>
    </row>
    <row r="63" spans="1:14" x14ac:dyDescent="0.2">
      <c r="A63" s="46" t="s">
        <v>1659</v>
      </c>
      <c r="B63" s="37" t="s">
        <v>1660</v>
      </c>
      <c r="C63" s="3" t="s">
        <v>0</v>
      </c>
      <c r="D63" s="37" t="s">
        <v>55</v>
      </c>
      <c r="E63" s="38"/>
      <c r="F63" s="38"/>
      <c r="G63" s="314">
        <v>1317261.29</v>
      </c>
      <c r="H63" s="423"/>
      <c r="I63" s="314">
        <v>13776.68</v>
      </c>
      <c r="J63" s="423"/>
      <c r="K63" s="314">
        <v>0</v>
      </c>
      <c r="L63" s="423"/>
      <c r="M63" s="314">
        <f t="shared" si="3"/>
        <v>13776.68</v>
      </c>
      <c r="N63" s="267" t="e">
        <v>#N/A</v>
      </c>
    </row>
    <row r="64" spans="1:14" x14ac:dyDescent="0.2">
      <c r="A64" s="39" t="s">
        <v>0</v>
      </c>
      <c r="B64" s="15" t="s">
        <v>0</v>
      </c>
      <c r="C64" s="3" t="s">
        <v>0</v>
      </c>
      <c r="D64" s="15" t="s">
        <v>0</v>
      </c>
      <c r="E64" s="40"/>
      <c r="F64" s="40"/>
      <c r="G64" s="315"/>
      <c r="H64" s="315"/>
      <c r="I64" s="315"/>
      <c r="J64" s="315"/>
      <c r="K64" s="315"/>
      <c r="L64" s="315"/>
      <c r="M64" s="313">
        <f t="shared" si="3"/>
        <v>0</v>
      </c>
      <c r="N64" s="267" t="e">
        <v>#REF!</v>
      </c>
    </row>
    <row r="65" spans="1:14" x14ac:dyDescent="0.2">
      <c r="A65" s="34" t="s">
        <v>1661</v>
      </c>
      <c r="B65" s="35" t="s">
        <v>1662</v>
      </c>
      <c r="C65" s="3" t="s">
        <v>0</v>
      </c>
      <c r="D65" s="35" t="s">
        <v>1663</v>
      </c>
      <c r="E65" s="36"/>
      <c r="F65" s="36"/>
      <c r="G65" s="313">
        <v>1387484.95</v>
      </c>
      <c r="H65" s="422"/>
      <c r="I65" s="313">
        <v>69637.259999999995</v>
      </c>
      <c r="J65" s="422"/>
      <c r="K65" s="313">
        <v>29814.560000000001</v>
      </c>
      <c r="L65" s="422"/>
      <c r="M65" s="313">
        <f t="shared" si="3"/>
        <v>39822.699999999997</v>
      </c>
      <c r="N65" s="267" t="e">
        <v>#N/A</v>
      </c>
    </row>
    <row r="66" spans="1:14" x14ac:dyDescent="0.2">
      <c r="A66" s="46" t="s">
        <v>1664</v>
      </c>
      <c r="B66" s="37" t="s">
        <v>1665</v>
      </c>
      <c r="C66" s="3" t="s">
        <v>0</v>
      </c>
      <c r="D66" s="37" t="s">
        <v>27</v>
      </c>
      <c r="E66" s="38"/>
      <c r="F66" s="38"/>
      <c r="G66" s="314">
        <v>126.65</v>
      </c>
      <c r="H66" s="423"/>
      <c r="I66" s="314">
        <v>28916.63</v>
      </c>
      <c r="J66" s="423"/>
      <c r="K66" s="314">
        <v>28565.3</v>
      </c>
      <c r="L66" s="423"/>
      <c r="M66" s="314">
        <f t="shared" si="3"/>
        <v>351.33000000000175</v>
      </c>
      <c r="N66" s="267" t="e">
        <v>#N/A</v>
      </c>
    </row>
    <row r="67" spans="1:14" x14ac:dyDescent="0.2">
      <c r="A67" s="46" t="s">
        <v>1666</v>
      </c>
      <c r="B67" s="37" t="s">
        <v>1667</v>
      </c>
      <c r="C67" s="3" t="s">
        <v>0</v>
      </c>
      <c r="D67" s="37" t="s">
        <v>51</v>
      </c>
      <c r="E67" s="38"/>
      <c r="F67" s="38"/>
      <c r="G67" s="314">
        <v>1387358.3</v>
      </c>
      <c r="H67" s="423"/>
      <c r="I67" s="314">
        <v>40720.629999999997</v>
      </c>
      <c r="J67" s="423"/>
      <c r="K67" s="314">
        <v>1249.26</v>
      </c>
      <c r="L67" s="423"/>
      <c r="M67" s="314">
        <f t="shared" si="3"/>
        <v>39471.369999999995</v>
      </c>
      <c r="N67" s="267" t="e">
        <v>#N/A</v>
      </c>
    </row>
    <row r="68" spans="1:14" x14ac:dyDescent="0.2">
      <c r="A68" s="34" t="s">
        <v>0</v>
      </c>
      <c r="B68" s="35" t="s">
        <v>0</v>
      </c>
      <c r="C68" s="3" t="s">
        <v>0</v>
      </c>
      <c r="D68" s="35" t="s">
        <v>0</v>
      </c>
      <c r="E68" s="36"/>
      <c r="F68" s="36"/>
      <c r="G68" s="316"/>
      <c r="H68" s="316"/>
      <c r="I68" s="316"/>
      <c r="J68" s="316"/>
      <c r="K68" s="316"/>
      <c r="L68" s="316"/>
      <c r="M68" s="313">
        <f t="shared" si="3"/>
        <v>0</v>
      </c>
      <c r="N68" s="267" t="e">
        <v>#REF!</v>
      </c>
    </row>
    <row r="69" spans="1:14" x14ac:dyDescent="0.2">
      <c r="A69" s="34" t="s">
        <v>1194</v>
      </c>
      <c r="B69" s="35" t="s">
        <v>109</v>
      </c>
      <c r="C69" s="3" t="s">
        <v>0</v>
      </c>
      <c r="D69" s="35" t="s">
        <v>110</v>
      </c>
      <c r="E69" s="36"/>
      <c r="F69" s="36"/>
      <c r="G69" s="313">
        <v>673765.93</v>
      </c>
      <c r="H69" s="422"/>
      <c r="I69" s="313">
        <v>869</v>
      </c>
      <c r="J69" s="422"/>
      <c r="K69" s="313">
        <v>21358.35</v>
      </c>
      <c r="L69" s="422"/>
      <c r="M69" s="313">
        <f t="shared" si="3"/>
        <v>-20489.349999999999</v>
      </c>
      <c r="N69" s="267">
        <v>0</v>
      </c>
    </row>
    <row r="70" spans="1:14" x14ac:dyDescent="0.2">
      <c r="A70" s="34" t="s">
        <v>1535</v>
      </c>
      <c r="B70" s="35" t="s">
        <v>111</v>
      </c>
      <c r="C70" s="3" t="s">
        <v>0</v>
      </c>
      <c r="D70" s="35" t="s">
        <v>112</v>
      </c>
      <c r="E70" s="36"/>
      <c r="F70" s="36"/>
      <c r="G70" s="313">
        <v>2841446.07</v>
      </c>
      <c r="H70" s="422"/>
      <c r="I70" s="313">
        <v>869</v>
      </c>
      <c r="J70" s="422"/>
      <c r="K70" s="313">
        <v>1450</v>
      </c>
      <c r="L70" s="422"/>
      <c r="M70" s="313">
        <f t="shared" si="3"/>
        <v>-581</v>
      </c>
      <c r="N70" s="267" t="e">
        <v>#N/A</v>
      </c>
    </row>
    <row r="71" spans="1:14" x14ac:dyDescent="0.2">
      <c r="A71" s="34" t="s">
        <v>1536</v>
      </c>
      <c r="B71" s="35" t="s">
        <v>113</v>
      </c>
      <c r="C71" s="3" t="s">
        <v>0</v>
      </c>
      <c r="D71" s="35" t="s">
        <v>114</v>
      </c>
      <c r="E71" s="36"/>
      <c r="F71" s="36"/>
      <c r="G71" s="313">
        <v>2841446.07</v>
      </c>
      <c r="H71" s="422"/>
      <c r="I71" s="313">
        <v>869</v>
      </c>
      <c r="J71" s="422"/>
      <c r="K71" s="313">
        <v>1450</v>
      </c>
      <c r="L71" s="422"/>
      <c r="M71" s="313">
        <f t="shared" si="3"/>
        <v>-581</v>
      </c>
      <c r="N71" s="267" t="e">
        <v>#N/A</v>
      </c>
    </row>
    <row r="72" spans="1:14" x14ac:dyDescent="0.2">
      <c r="A72" s="46" t="s">
        <v>1789</v>
      </c>
      <c r="B72" s="37" t="s">
        <v>115</v>
      </c>
      <c r="C72" s="3" t="s">
        <v>0</v>
      </c>
      <c r="D72" s="37" t="s">
        <v>116</v>
      </c>
      <c r="E72" s="38"/>
      <c r="F72" s="38"/>
      <c r="G72" s="314">
        <v>1193227.32</v>
      </c>
      <c r="H72" s="423"/>
      <c r="I72" s="314">
        <v>869</v>
      </c>
      <c r="J72" s="423"/>
      <c r="K72" s="314">
        <v>0</v>
      </c>
      <c r="L72" s="423"/>
      <c r="M72" s="314">
        <f t="shared" si="3"/>
        <v>869</v>
      </c>
      <c r="N72" s="267" t="e">
        <v>#N/A</v>
      </c>
    </row>
    <row r="73" spans="1:14" x14ac:dyDescent="0.2">
      <c r="A73" s="46" t="s">
        <v>1790</v>
      </c>
      <c r="B73" s="37" t="s">
        <v>1791</v>
      </c>
      <c r="C73" s="3" t="s">
        <v>0</v>
      </c>
      <c r="D73" s="37" t="s">
        <v>1792</v>
      </c>
      <c r="E73" s="38"/>
      <c r="F73" s="38"/>
      <c r="G73" s="314">
        <v>41082.71</v>
      </c>
      <c r="H73" s="423"/>
      <c r="I73" s="314">
        <v>0</v>
      </c>
      <c r="J73" s="423"/>
      <c r="K73" s="314">
        <v>0</v>
      </c>
      <c r="L73" s="423"/>
      <c r="M73" s="314">
        <f t="shared" si="3"/>
        <v>0</v>
      </c>
      <c r="N73" s="267" t="e">
        <v>#N/A</v>
      </c>
    </row>
    <row r="74" spans="1:14" x14ac:dyDescent="0.2">
      <c r="A74" s="46" t="s">
        <v>1793</v>
      </c>
      <c r="B74" s="37" t="s">
        <v>1794</v>
      </c>
      <c r="C74" s="3" t="s">
        <v>0</v>
      </c>
      <c r="D74" s="37" t="s">
        <v>1795</v>
      </c>
      <c r="E74" s="38"/>
      <c r="F74" s="38"/>
      <c r="G74" s="314">
        <v>190200</v>
      </c>
      <c r="H74" s="423"/>
      <c r="I74" s="314">
        <v>0</v>
      </c>
      <c r="J74" s="423"/>
      <c r="K74" s="314">
        <v>0</v>
      </c>
      <c r="L74" s="423"/>
      <c r="M74" s="314">
        <f t="shared" si="3"/>
        <v>0</v>
      </c>
      <c r="N74" s="267" t="e">
        <v>#N/A</v>
      </c>
    </row>
    <row r="75" spans="1:14" x14ac:dyDescent="0.2">
      <c r="A75" s="46" t="s">
        <v>1537</v>
      </c>
      <c r="B75" s="37" t="s">
        <v>117</v>
      </c>
      <c r="C75" s="3" t="s">
        <v>0</v>
      </c>
      <c r="D75" s="37" t="s">
        <v>118</v>
      </c>
      <c r="E75" s="38"/>
      <c r="F75" s="38"/>
      <c r="G75" s="314">
        <v>599981.1</v>
      </c>
      <c r="H75" s="423"/>
      <c r="I75" s="314">
        <v>0</v>
      </c>
      <c r="J75" s="423"/>
      <c r="K75" s="314">
        <v>1450</v>
      </c>
      <c r="L75" s="423"/>
      <c r="M75" s="314">
        <f t="shared" ref="M75:M77" si="4">I75-K75</f>
        <v>-1450</v>
      </c>
      <c r="N75" s="267" t="e">
        <v>#N/A</v>
      </c>
    </row>
    <row r="76" spans="1:14" x14ac:dyDescent="0.2">
      <c r="A76" s="46" t="s">
        <v>1538</v>
      </c>
      <c r="B76" s="37" t="s">
        <v>1539</v>
      </c>
      <c r="C76" s="3" t="s">
        <v>0</v>
      </c>
      <c r="D76" s="37" t="s">
        <v>1540</v>
      </c>
      <c r="E76" s="38"/>
      <c r="F76" s="38"/>
      <c r="G76" s="314">
        <v>634437.85</v>
      </c>
      <c r="H76" s="423"/>
      <c r="I76" s="314">
        <v>0</v>
      </c>
      <c r="J76" s="423"/>
      <c r="K76" s="314">
        <v>0</v>
      </c>
      <c r="L76" s="423"/>
      <c r="M76" s="314">
        <f t="shared" si="4"/>
        <v>0</v>
      </c>
      <c r="N76" s="267" t="e">
        <v>#N/A</v>
      </c>
    </row>
    <row r="77" spans="1:14" x14ac:dyDescent="0.2">
      <c r="A77" s="46" t="s">
        <v>1796</v>
      </c>
      <c r="B77" s="37" t="s">
        <v>1797</v>
      </c>
      <c r="C77" s="3" t="s">
        <v>0</v>
      </c>
      <c r="D77" s="37" t="s">
        <v>462</v>
      </c>
      <c r="E77" s="38"/>
      <c r="F77" s="38"/>
      <c r="G77" s="314">
        <v>182517.09</v>
      </c>
      <c r="H77" s="423"/>
      <c r="I77" s="314">
        <v>0</v>
      </c>
      <c r="J77" s="423"/>
      <c r="K77" s="314">
        <v>0</v>
      </c>
      <c r="L77" s="423"/>
      <c r="M77" s="314">
        <f t="shared" si="4"/>
        <v>0</v>
      </c>
      <c r="N77" s="267" t="e">
        <v>#N/A</v>
      </c>
    </row>
    <row r="78" spans="1:14" x14ac:dyDescent="0.2">
      <c r="A78" s="39" t="s">
        <v>0</v>
      </c>
      <c r="B78" s="15" t="s">
        <v>0</v>
      </c>
      <c r="C78" s="3" t="s">
        <v>0</v>
      </c>
      <c r="D78" s="15" t="s">
        <v>0</v>
      </c>
      <c r="E78" s="40"/>
      <c r="F78" s="40"/>
      <c r="G78" s="315"/>
      <c r="H78" s="315"/>
      <c r="I78" s="315"/>
      <c r="J78" s="315"/>
      <c r="K78" s="315"/>
      <c r="L78" s="315"/>
      <c r="M78" s="313">
        <f t="shared" ref="M78:M86" si="5">I78-K78</f>
        <v>0</v>
      </c>
      <c r="N78" s="267" t="e">
        <v>#REF!</v>
      </c>
    </row>
    <row r="79" spans="1:14" x14ac:dyDescent="0.2">
      <c r="A79" s="34" t="s">
        <v>1195</v>
      </c>
      <c r="B79" s="35" t="s">
        <v>121</v>
      </c>
      <c r="C79" s="3" t="s">
        <v>0</v>
      </c>
      <c r="D79" s="35" t="s">
        <v>122</v>
      </c>
      <c r="E79" s="36"/>
      <c r="F79" s="36"/>
      <c r="G79" s="313">
        <v>-2167680.14</v>
      </c>
      <c r="H79" s="422"/>
      <c r="I79" s="313">
        <v>0</v>
      </c>
      <c r="J79" s="422"/>
      <c r="K79" s="313">
        <v>19908.349999999999</v>
      </c>
      <c r="L79" s="422"/>
      <c r="M79" s="313">
        <f t="shared" si="5"/>
        <v>-19908.349999999999</v>
      </c>
      <c r="N79" s="267">
        <v>0</v>
      </c>
    </row>
    <row r="80" spans="1:14" x14ac:dyDescent="0.2">
      <c r="A80" s="34" t="s">
        <v>1196</v>
      </c>
      <c r="B80" s="35" t="s">
        <v>123</v>
      </c>
      <c r="C80" s="3" t="s">
        <v>0</v>
      </c>
      <c r="D80" s="35" t="s">
        <v>124</v>
      </c>
      <c r="E80" s="36"/>
      <c r="F80" s="36"/>
      <c r="G80" s="313">
        <v>-2167680.14</v>
      </c>
      <c r="H80" s="422"/>
      <c r="I80" s="313">
        <v>0</v>
      </c>
      <c r="J80" s="422"/>
      <c r="K80" s="313">
        <v>19908.349999999999</v>
      </c>
      <c r="L80" s="422"/>
      <c r="M80" s="313">
        <f t="shared" si="5"/>
        <v>-19908.349999999999</v>
      </c>
      <c r="N80" s="267">
        <v>0</v>
      </c>
    </row>
    <row r="81" spans="1:14" x14ac:dyDescent="0.2">
      <c r="A81" s="46" t="s">
        <v>1798</v>
      </c>
      <c r="B81" s="37" t="s">
        <v>1799</v>
      </c>
      <c r="C81" s="3" t="s">
        <v>0</v>
      </c>
      <c r="D81" s="37" t="s">
        <v>1800</v>
      </c>
      <c r="E81" s="38"/>
      <c r="F81" s="38"/>
      <c r="G81" s="314">
        <v>-190200</v>
      </c>
      <c r="H81" s="423"/>
      <c r="I81" s="314">
        <v>0</v>
      </c>
      <c r="J81" s="423"/>
      <c r="K81" s="314">
        <v>0</v>
      </c>
      <c r="L81" s="423"/>
      <c r="M81" s="314">
        <f t="shared" si="5"/>
        <v>0</v>
      </c>
      <c r="N81" s="267" t="e">
        <v>#N/A</v>
      </c>
    </row>
    <row r="82" spans="1:14" x14ac:dyDescent="0.2">
      <c r="A82" s="46" t="s">
        <v>1197</v>
      </c>
      <c r="B82" s="37" t="s">
        <v>125</v>
      </c>
      <c r="C82" s="3" t="s">
        <v>0</v>
      </c>
      <c r="D82" s="37" t="s">
        <v>126</v>
      </c>
      <c r="E82" s="38"/>
      <c r="F82" s="38"/>
      <c r="G82" s="314">
        <v>-563728.72</v>
      </c>
      <c r="H82" s="423"/>
      <c r="I82" s="314">
        <v>0</v>
      </c>
      <c r="J82" s="423"/>
      <c r="K82" s="314">
        <v>4125.74</v>
      </c>
      <c r="L82" s="423"/>
      <c r="M82" s="314">
        <f t="shared" si="5"/>
        <v>-4125.74</v>
      </c>
      <c r="N82" s="267">
        <v>0</v>
      </c>
    </row>
    <row r="83" spans="1:14" x14ac:dyDescent="0.2">
      <c r="A83" s="46" t="s">
        <v>1198</v>
      </c>
      <c r="B83" s="37" t="s">
        <v>127</v>
      </c>
      <c r="C83" s="3" t="s">
        <v>0</v>
      </c>
      <c r="D83" s="37" t="s">
        <v>128</v>
      </c>
      <c r="E83" s="38"/>
      <c r="F83" s="38"/>
      <c r="G83" s="314">
        <v>-350710.74</v>
      </c>
      <c r="H83" s="423"/>
      <c r="I83" s="314">
        <v>0</v>
      </c>
      <c r="J83" s="423"/>
      <c r="K83" s="314">
        <v>2840.6</v>
      </c>
      <c r="L83" s="423"/>
      <c r="M83" s="314">
        <f t="shared" si="5"/>
        <v>-2840.6</v>
      </c>
      <c r="N83" s="267">
        <v>0</v>
      </c>
    </row>
    <row r="84" spans="1:14" x14ac:dyDescent="0.2">
      <c r="A84" s="46" t="s">
        <v>1199</v>
      </c>
      <c r="B84" s="37" t="s">
        <v>129</v>
      </c>
      <c r="C84" s="3" t="s">
        <v>0</v>
      </c>
      <c r="D84" s="37" t="s">
        <v>130</v>
      </c>
      <c r="E84" s="38"/>
      <c r="F84" s="38"/>
      <c r="G84" s="314">
        <v>-841455.71</v>
      </c>
      <c r="H84" s="423"/>
      <c r="I84" s="314">
        <v>0</v>
      </c>
      <c r="J84" s="423"/>
      <c r="K84" s="314">
        <v>12850.43</v>
      </c>
      <c r="L84" s="423"/>
      <c r="M84" s="314">
        <f t="shared" si="5"/>
        <v>-12850.43</v>
      </c>
      <c r="N84" s="267">
        <v>0</v>
      </c>
    </row>
    <row r="85" spans="1:14" x14ac:dyDescent="0.2">
      <c r="A85" s="46" t="s">
        <v>1200</v>
      </c>
      <c r="B85" s="37" t="s">
        <v>131</v>
      </c>
      <c r="C85" s="3" t="s">
        <v>0</v>
      </c>
      <c r="D85" s="37" t="s">
        <v>132</v>
      </c>
      <c r="E85" s="38"/>
      <c r="F85" s="38"/>
      <c r="G85" s="314">
        <v>-39067.879999999997</v>
      </c>
      <c r="H85" s="423"/>
      <c r="I85" s="314">
        <v>0</v>
      </c>
      <c r="J85" s="423"/>
      <c r="K85" s="314">
        <v>91.58</v>
      </c>
      <c r="L85" s="423"/>
      <c r="M85" s="314">
        <f t="shared" si="5"/>
        <v>-91.58</v>
      </c>
      <c r="N85" s="267">
        <v>0</v>
      </c>
    </row>
    <row r="86" spans="1:14" x14ac:dyDescent="0.2">
      <c r="A86" s="46" t="s">
        <v>1801</v>
      </c>
      <c r="B86" s="37" t="s">
        <v>1802</v>
      </c>
      <c r="C86" s="3" t="s">
        <v>0</v>
      </c>
      <c r="D86" s="37" t="s">
        <v>1803</v>
      </c>
      <c r="E86" s="38"/>
      <c r="F86" s="38"/>
      <c r="G86" s="314">
        <v>-182517.09</v>
      </c>
      <c r="H86" s="423"/>
      <c r="I86" s="314">
        <v>0</v>
      </c>
      <c r="J86" s="423"/>
      <c r="K86" s="314">
        <v>0</v>
      </c>
      <c r="L86" s="423"/>
      <c r="M86" s="314">
        <f t="shared" si="5"/>
        <v>0</v>
      </c>
      <c r="N86" s="267" t="e">
        <v>#N/A</v>
      </c>
    </row>
    <row r="87" spans="1:14" x14ac:dyDescent="0.2">
      <c r="A87" s="39" t="s">
        <v>0</v>
      </c>
      <c r="B87" s="15" t="s">
        <v>0</v>
      </c>
      <c r="C87" s="3" t="s">
        <v>0</v>
      </c>
      <c r="D87" s="15" t="s">
        <v>0</v>
      </c>
      <c r="E87" s="40"/>
      <c r="F87" s="40"/>
      <c r="G87" s="315"/>
      <c r="H87" s="315"/>
      <c r="I87" s="315"/>
      <c r="J87" s="315"/>
      <c r="K87" s="315"/>
      <c r="L87" s="315"/>
      <c r="M87" s="313">
        <f t="shared" ref="M87" si="6">I87-K87</f>
        <v>0</v>
      </c>
      <c r="N87" s="267" t="e">
        <v>#REF!</v>
      </c>
    </row>
    <row r="88" spans="1:14" x14ac:dyDescent="0.2">
      <c r="A88" s="34" t="s">
        <v>1201</v>
      </c>
      <c r="B88" s="35" t="s">
        <v>1202</v>
      </c>
      <c r="C88" s="35" t="s">
        <v>133</v>
      </c>
      <c r="D88" s="36"/>
      <c r="E88" s="36"/>
      <c r="F88" s="36"/>
      <c r="G88" s="313">
        <v>20273953.899999999</v>
      </c>
      <c r="H88" s="422"/>
      <c r="I88" s="313">
        <v>5969344.5499999998</v>
      </c>
      <c r="J88" s="422"/>
      <c r="K88" s="313">
        <v>9191682.7799999993</v>
      </c>
      <c r="L88" s="422"/>
      <c r="M88" s="313">
        <f>K88-I88</f>
        <v>3222338.2299999995</v>
      </c>
      <c r="N88" s="267">
        <v>0</v>
      </c>
    </row>
    <row r="89" spans="1:14" x14ac:dyDescent="0.2">
      <c r="A89" s="34" t="s">
        <v>1203</v>
      </c>
      <c r="B89" s="35" t="s">
        <v>134</v>
      </c>
      <c r="C89" s="3" t="s">
        <v>0</v>
      </c>
      <c r="D89" s="35" t="s">
        <v>135</v>
      </c>
      <c r="E89" s="36"/>
      <c r="F89" s="36"/>
      <c r="G89" s="313">
        <v>16889595.98</v>
      </c>
      <c r="H89" s="422"/>
      <c r="I89" s="313">
        <v>5948800.2300000004</v>
      </c>
      <c r="J89" s="422"/>
      <c r="K89" s="313">
        <v>9138083.4000000004</v>
      </c>
      <c r="L89" s="422"/>
      <c r="M89" s="313">
        <f t="shared" ref="M89:M92" si="7">K89-I89</f>
        <v>3189283.17</v>
      </c>
      <c r="N89" s="267">
        <v>0</v>
      </c>
    </row>
    <row r="90" spans="1:14" x14ac:dyDescent="0.2">
      <c r="A90" s="34" t="s">
        <v>1204</v>
      </c>
      <c r="B90" s="35" t="s">
        <v>136</v>
      </c>
      <c r="C90" s="3" t="s">
        <v>0</v>
      </c>
      <c r="D90" s="35" t="s">
        <v>137</v>
      </c>
      <c r="E90" s="36"/>
      <c r="F90" s="36"/>
      <c r="G90" s="313">
        <v>16889595.98</v>
      </c>
      <c r="H90" s="422"/>
      <c r="I90" s="313">
        <v>5948800.2300000004</v>
      </c>
      <c r="J90" s="422"/>
      <c r="K90" s="313">
        <v>9138083.4000000004</v>
      </c>
      <c r="L90" s="422"/>
      <c r="M90" s="313">
        <f t="shared" si="7"/>
        <v>3189283.17</v>
      </c>
      <c r="N90" s="267">
        <v>0</v>
      </c>
    </row>
    <row r="91" spans="1:14" x14ac:dyDescent="0.2">
      <c r="A91" s="34" t="s">
        <v>1205</v>
      </c>
      <c r="B91" s="35" t="s">
        <v>138</v>
      </c>
      <c r="C91" s="3" t="s">
        <v>0</v>
      </c>
      <c r="D91" s="35" t="s">
        <v>139</v>
      </c>
      <c r="E91" s="36"/>
      <c r="F91" s="36"/>
      <c r="G91" s="313">
        <v>1168430.43</v>
      </c>
      <c r="H91" s="422"/>
      <c r="I91" s="313">
        <v>1747450.18</v>
      </c>
      <c r="J91" s="422"/>
      <c r="K91" s="313">
        <v>1319756.1100000001</v>
      </c>
      <c r="L91" s="422"/>
      <c r="M91" s="313">
        <f t="shared" si="7"/>
        <v>-427694.06999999983</v>
      </c>
      <c r="N91" s="267">
        <v>0</v>
      </c>
    </row>
    <row r="92" spans="1:14" x14ac:dyDescent="0.2">
      <c r="A92" s="34" t="s">
        <v>1206</v>
      </c>
      <c r="B92" s="35" t="s">
        <v>140</v>
      </c>
      <c r="C92" s="3" t="s">
        <v>0</v>
      </c>
      <c r="D92" s="35" t="s">
        <v>139</v>
      </c>
      <c r="E92" s="36"/>
      <c r="F92" s="36"/>
      <c r="G92" s="313">
        <v>941.98</v>
      </c>
      <c r="H92" s="422"/>
      <c r="I92" s="313">
        <v>1192390.19</v>
      </c>
      <c r="J92" s="422"/>
      <c r="K92" s="313">
        <v>1191448.21</v>
      </c>
      <c r="L92" s="422"/>
      <c r="M92" s="313">
        <f t="shared" si="7"/>
        <v>-941.97999999998137</v>
      </c>
      <c r="N92" s="267">
        <v>0</v>
      </c>
    </row>
    <row r="93" spans="1:14" x14ac:dyDescent="0.2">
      <c r="A93" s="46" t="s">
        <v>1207</v>
      </c>
      <c r="B93" s="37" t="s">
        <v>141</v>
      </c>
      <c r="C93" s="3" t="s">
        <v>0</v>
      </c>
      <c r="D93" s="37" t="s">
        <v>142</v>
      </c>
      <c r="E93" s="38"/>
      <c r="F93" s="38"/>
      <c r="G93" s="314">
        <v>0</v>
      </c>
      <c r="H93" s="423"/>
      <c r="I93" s="314">
        <v>673897.99</v>
      </c>
      <c r="J93" s="423"/>
      <c r="K93" s="314">
        <v>673897.99</v>
      </c>
      <c r="L93" s="423"/>
      <c r="M93" s="314">
        <f>K93-I93</f>
        <v>0</v>
      </c>
      <c r="N93" s="267">
        <v>0</v>
      </c>
    </row>
    <row r="94" spans="1:14" x14ac:dyDescent="0.2">
      <c r="A94" s="46" t="s">
        <v>1208</v>
      </c>
      <c r="B94" s="37" t="s">
        <v>143</v>
      </c>
      <c r="C94" s="3" t="s">
        <v>0</v>
      </c>
      <c r="D94" s="37" t="s">
        <v>144</v>
      </c>
      <c r="E94" s="38"/>
      <c r="F94" s="38"/>
      <c r="G94" s="314">
        <v>0</v>
      </c>
      <c r="H94" s="423"/>
      <c r="I94" s="314">
        <v>3520.5</v>
      </c>
      <c r="J94" s="423"/>
      <c r="K94" s="314">
        <v>3520.5</v>
      </c>
      <c r="L94" s="423"/>
      <c r="M94" s="314">
        <f t="shared" ref="M94:M97" si="8">K94-I94</f>
        <v>0</v>
      </c>
      <c r="N94" s="267" t="e">
        <v>#N/A</v>
      </c>
    </row>
    <row r="95" spans="1:14" x14ac:dyDescent="0.2">
      <c r="A95" s="46" t="s">
        <v>1209</v>
      </c>
      <c r="B95" s="37" t="s">
        <v>145</v>
      </c>
      <c r="C95" s="3" t="s">
        <v>0</v>
      </c>
      <c r="D95" s="37" t="s">
        <v>146</v>
      </c>
      <c r="E95" s="38"/>
      <c r="F95" s="38"/>
      <c r="G95" s="314">
        <v>0</v>
      </c>
      <c r="H95" s="423"/>
      <c r="I95" s="314">
        <v>10262.58</v>
      </c>
      <c r="J95" s="423"/>
      <c r="K95" s="314">
        <v>10262.58</v>
      </c>
      <c r="L95" s="423"/>
      <c r="M95" s="314">
        <f t="shared" si="8"/>
        <v>0</v>
      </c>
      <c r="N95" s="267" t="e">
        <v>#N/A</v>
      </c>
    </row>
    <row r="96" spans="1:14" x14ac:dyDescent="0.2">
      <c r="A96" s="46" t="s">
        <v>1210</v>
      </c>
      <c r="B96" s="37" t="s">
        <v>147</v>
      </c>
      <c r="C96" s="3" t="s">
        <v>0</v>
      </c>
      <c r="D96" s="37" t="s">
        <v>148</v>
      </c>
      <c r="E96" s="38"/>
      <c r="F96" s="38"/>
      <c r="G96" s="314">
        <v>941.98</v>
      </c>
      <c r="H96" s="423"/>
      <c r="I96" s="314">
        <v>118056.54</v>
      </c>
      <c r="J96" s="423"/>
      <c r="K96" s="314">
        <v>117114.56</v>
      </c>
      <c r="L96" s="423"/>
      <c r="M96" s="314">
        <f t="shared" si="8"/>
        <v>-941.97999999999593</v>
      </c>
      <c r="N96" s="267">
        <v>0</v>
      </c>
    </row>
    <row r="97" spans="1:14" x14ac:dyDescent="0.2">
      <c r="A97" s="46" t="s">
        <v>1804</v>
      </c>
      <c r="B97" s="37" t="s">
        <v>149</v>
      </c>
      <c r="C97" s="3" t="s">
        <v>0</v>
      </c>
      <c r="D97" s="37" t="s">
        <v>150</v>
      </c>
      <c r="E97" s="38"/>
      <c r="F97" s="38"/>
      <c r="G97" s="314">
        <v>0</v>
      </c>
      <c r="H97" s="423"/>
      <c r="I97" s="314">
        <v>386652.58</v>
      </c>
      <c r="J97" s="423"/>
      <c r="K97" s="314">
        <v>386652.58</v>
      </c>
      <c r="L97" s="423"/>
      <c r="M97" s="314">
        <f t="shared" si="8"/>
        <v>0</v>
      </c>
      <c r="N97" s="267" t="e">
        <v>#N/A</v>
      </c>
    </row>
    <row r="98" spans="1:14" x14ac:dyDescent="0.2">
      <c r="A98" s="39" t="s">
        <v>0</v>
      </c>
      <c r="B98" s="15" t="s">
        <v>0</v>
      </c>
      <c r="C98" s="3" t="s">
        <v>0</v>
      </c>
      <c r="D98" s="15" t="s">
        <v>0</v>
      </c>
      <c r="E98" s="40"/>
      <c r="F98" s="40"/>
      <c r="G98" s="315"/>
      <c r="H98" s="315"/>
      <c r="I98" s="315"/>
      <c r="J98" s="315"/>
      <c r="K98" s="315"/>
      <c r="L98" s="315"/>
      <c r="M98" s="313">
        <f t="shared" ref="M98:M107" si="9">K98-I98</f>
        <v>0</v>
      </c>
      <c r="N98" s="267" t="e">
        <v>#REF!</v>
      </c>
    </row>
    <row r="99" spans="1:14" x14ac:dyDescent="0.2">
      <c r="A99" s="34" t="s">
        <v>1211</v>
      </c>
      <c r="B99" s="35" t="s">
        <v>151</v>
      </c>
      <c r="C99" s="3" t="s">
        <v>0</v>
      </c>
      <c r="D99" s="35" t="s">
        <v>152</v>
      </c>
      <c r="E99" s="36"/>
      <c r="F99" s="36"/>
      <c r="G99" s="313">
        <v>1167488.45</v>
      </c>
      <c r="H99" s="422"/>
      <c r="I99" s="313">
        <v>555059.99</v>
      </c>
      <c r="J99" s="422"/>
      <c r="K99" s="313">
        <v>128307.9</v>
      </c>
      <c r="L99" s="422"/>
      <c r="M99" s="313">
        <f t="shared" si="9"/>
        <v>-426752.08999999997</v>
      </c>
      <c r="N99" s="267">
        <v>0</v>
      </c>
    </row>
    <row r="100" spans="1:14" x14ac:dyDescent="0.2">
      <c r="A100" s="46" t="s">
        <v>1212</v>
      </c>
      <c r="B100" s="37" t="s">
        <v>153</v>
      </c>
      <c r="C100" s="3" t="s">
        <v>0</v>
      </c>
      <c r="D100" s="37" t="s">
        <v>154</v>
      </c>
      <c r="E100" s="38"/>
      <c r="F100" s="38"/>
      <c r="G100" s="314">
        <v>335848.19</v>
      </c>
      <c r="H100" s="423"/>
      <c r="I100" s="314">
        <v>374479.87</v>
      </c>
      <c r="J100" s="423"/>
      <c r="K100" s="314">
        <v>38631.68</v>
      </c>
      <c r="L100" s="423"/>
      <c r="M100" s="314">
        <f t="shared" si="9"/>
        <v>-335848.19</v>
      </c>
      <c r="N100" s="267">
        <v>0</v>
      </c>
    </row>
    <row r="101" spans="1:14" x14ac:dyDescent="0.2">
      <c r="A101" s="46" t="s">
        <v>1213</v>
      </c>
      <c r="B101" s="37" t="s">
        <v>155</v>
      </c>
      <c r="C101" s="3" t="s">
        <v>0</v>
      </c>
      <c r="D101" s="37" t="s">
        <v>156</v>
      </c>
      <c r="E101" s="38"/>
      <c r="F101" s="38"/>
      <c r="G101" s="314">
        <v>540930.46</v>
      </c>
      <c r="H101" s="423"/>
      <c r="I101" s="314">
        <v>47064.160000000003</v>
      </c>
      <c r="J101" s="423"/>
      <c r="K101" s="314">
        <v>56867.42</v>
      </c>
      <c r="L101" s="423"/>
      <c r="M101" s="314">
        <f t="shared" si="9"/>
        <v>9803.2599999999948</v>
      </c>
      <c r="N101" s="267">
        <v>0</v>
      </c>
    </row>
    <row r="102" spans="1:14" x14ac:dyDescent="0.2">
      <c r="A102" s="46" t="s">
        <v>1214</v>
      </c>
      <c r="B102" s="37" t="s">
        <v>157</v>
      </c>
      <c r="C102" s="3" t="s">
        <v>0</v>
      </c>
      <c r="D102" s="37" t="s">
        <v>158</v>
      </c>
      <c r="E102" s="38"/>
      <c r="F102" s="38"/>
      <c r="G102" s="314">
        <v>12951</v>
      </c>
      <c r="H102" s="423"/>
      <c r="I102" s="314">
        <v>16101.44</v>
      </c>
      <c r="J102" s="423"/>
      <c r="K102" s="314">
        <v>3150.44</v>
      </c>
      <c r="L102" s="423"/>
      <c r="M102" s="314">
        <f t="shared" si="9"/>
        <v>-12951</v>
      </c>
      <c r="N102" s="267">
        <v>0</v>
      </c>
    </row>
    <row r="103" spans="1:14" x14ac:dyDescent="0.2">
      <c r="A103" s="46" t="s">
        <v>1215</v>
      </c>
      <c r="B103" s="37" t="s">
        <v>159</v>
      </c>
      <c r="C103" s="3" t="s">
        <v>0</v>
      </c>
      <c r="D103" s="37" t="s">
        <v>160</v>
      </c>
      <c r="E103" s="38"/>
      <c r="F103" s="38"/>
      <c r="G103" s="314">
        <v>43364.11</v>
      </c>
      <c r="H103" s="423"/>
      <c r="I103" s="314">
        <v>3765.11</v>
      </c>
      <c r="J103" s="423"/>
      <c r="K103" s="314">
        <v>4459.1000000000004</v>
      </c>
      <c r="L103" s="423"/>
      <c r="M103" s="314">
        <f t="shared" si="9"/>
        <v>693.99000000000024</v>
      </c>
      <c r="N103" s="267">
        <v>0</v>
      </c>
    </row>
    <row r="104" spans="1:14" x14ac:dyDescent="0.2">
      <c r="A104" s="46" t="s">
        <v>1216</v>
      </c>
      <c r="B104" s="37" t="s">
        <v>161</v>
      </c>
      <c r="C104" s="3" t="s">
        <v>0</v>
      </c>
      <c r="D104" s="37" t="s">
        <v>162</v>
      </c>
      <c r="E104" s="38"/>
      <c r="F104" s="38"/>
      <c r="G104" s="314">
        <v>1626.21</v>
      </c>
      <c r="H104" s="423"/>
      <c r="I104" s="314">
        <v>2013.03</v>
      </c>
      <c r="J104" s="423"/>
      <c r="K104" s="314">
        <v>386.82</v>
      </c>
      <c r="L104" s="423"/>
      <c r="M104" s="314">
        <f t="shared" si="9"/>
        <v>-1626.21</v>
      </c>
      <c r="N104" s="267">
        <v>0</v>
      </c>
    </row>
    <row r="105" spans="1:14" x14ac:dyDescent="0.2">
      <c r="A105" s="46" t="s">
        <v>1217</v>
      </c>
      <c r="B105" s="37" t="s">
        <v>163</v>
      </c>
      <c r="C105" s="3" t="s">
        <v>0</v>
      </c>
      <c r="D105" s="37" t="s">
        <v>164</v>
      </c>
      <c r="E105" s="38"/>
      <c r="F105" s="38"/>
      <c r="G105" s="314">
        <v>5420.62</v>
      </c>
      <c r="H105" s="423"/>
      <c r="I105" s="314">
        <v>470.64</v>
      </c>
      <c r="J105" s="423"/>
      <c r="K105" s="314">
        <v>557.41</v>
      </c>
      <c r="L105" s="423"/>
      <c r="M105" s="314">
        <f t="shared" si="9"/>
        <v>86.769999999999982</v>
      </c>
      <c r="N105" s="267">
        <v>0</v>
      </c>
    </row>
    <row r="106" spans="1:14" x14ac:dyDescent="0.2">
      <c r="A106" s="46" t="s">
        <v>1218</v>
      </c>
      <c r="B106" s="37" t="s">
        <v>165</v>
      </c>
      <c r="C106" s="3" t="s">
        <v>0</v>
      </c>
      <c r="D106" s="37" t="s">
        <v>166</v>
      </c>
      <c r="E106" s="38"/>
      <c r="F106" s="38"/>
      <c r="G106" s="314">
        <v>89123.05</v>
      </c>
      <c r="H106" s="423"/>
      <c r="I106" s="314">
        <v>99164.38</v>
      </c>
      <c r="J106" s="423"/>
      <c r="K106" s="314">
        <v>10041.33</v>
      </c>
      <c r="L106" s="423"/>
      <c r="M106" s="314">
        <f t="shared" si="9"/>
        <v>-89123.05</v>
      </c>
      <c r="N106" s="267">
        <v>0</v>
      </c>
    </row>
    <row r="107" spans="1:14" x14ac:dyDescent="0.2">
      <c r="A107" s="46" t="s">
        <v>1219</v>
      </c>
      <c r="B107" s="37" t="s">
        <v>167</v>
      </c>
      <c r="C107" s="3" t="s">
        <v>0</v>
      </c>
      <c r="D107" s="37" t="s">
        <v>168</v>
      </c>
      <c r="E107" s="38"/>
      <c r="F107" s="38"/>
      <c r="G107" s="314">
        <v>138224.81</v>
      </c>
      <c r="H107" s="423"/>
      <c r="I107" s="314">
        <v>12001.36</v>
      </c>
      <c r="J107" s="423"/>
      <c r="K107" s="314">
        <v>14213.7</v>
      </c>
      <c r="L107" s="423"/>
      <c r="M107" s="314">
        <f t="shared" si="9"/>
        <v>2212.34</v>
      </c>
      <c r="N107" s="267">
        <v>0</v>
      </c>
    </row>
    <row r="108" spans="1:14" x14ac:dyDescent="0.2">
      <c r="A108" s="39" t="s">
        <v>0</v>
      </c>
      <c r="B108" s="15" t="s">
        <v>0</v>
      </c>
      <c r="C108" s="3" t="s">
        <v>0</v>
      </c>
      <c r="D108" s="15" t="s">
        <v>0</v>
      </c>
      <c r="E108" s="40"/>
      <c r="F108" s="40"/>
      <c r="G108" s="315"/>
      <c r="H108" s="315"/>
      <c r="I108" s="315"/>
      <c r="J108" s="315"/>
      <c r="K108" s="315"/>
      <c r="L108" s="315"/>
      <c r="M108" s="313">
        <f t="shared" ref="M108:M113" si="10">K108-I108</f>
        <v>0</v>
      </c>
      <c r="N108" s="267" t="e">
        <v>#REF!</v>
      </c>
    </row>
    <row r="109" spans="1:14" x14ac:dyDescent="0.2">
      <c r="A109" s="34" t="s">
        <v>1220</v>
      </c>
      <c r="B109" s="35" t="s">
        <v>169</v>
      </c>
      <c r="C109" s="3" t="s">
        <v>0</v>
      </c>
      <c r="D109" s="35" t="s">
        <v>170</v>
      </c>
      <c r="E109" s="36"/>
      <c r="F109" s="36"/>
      <c r="G109" s="313">
        <v>191635.46</v>
      </c>
      <c r="H109" s="422"/>
      <c r="I109" s="313">
        <v>326461.03000000003</v>
      </c>
      <c r="J109" s="422"/>
      <c r="K109" s="313">
        <v>350811.07</v>
      </c>
      <c r="L109" s="422"/>
      <c r="M109" s="313">
        <f t="shared" si="10"/>
        <v>24350.039999999979</v>
      </c>
      <c r="N109" s="267">
        <v>0</v>
      </c>
    </row>
    <row r="110" spans="1:14" x14ac:dyDescent="0.2">
      <c r="A110" s="34" t="s">
        <v>1221</v>
      </c>
      <c r="B110" s="35" t="s">
        <v>171</v>
      </c>
      <c r="C110" s="3" t="s">
        <v>0</v>
      </c>
      <c r="D110" s="35" t="s">
        <v>170</v>
      </c>
      <c r="E110" s="36"/>
      <c r="F110" s="36"/>
      <c r="G110" s="313">
        <v>191635.46</v>
      </c>
      <c r="H110" s="422"/>
      <c r="I110" s="313">
        <v>326461.03000000003</v>
      </c>
      <c r="J110" s="422"/>
      <c r="K110" s="313">
        <v>350811.07</v>
      </c>
      <c r="L110" s="422"/>
      <c r="M110" s="313">
        <f t="shared" si="10"/>
        <v>24350.039999999979</v>
      </c>
      <c r="N110" s="267">
        <v>0</v>
      </c>
    </row>
    <row r="111" spans="1:14" x14ac:dyDescent="0.2">
      <c r="A111" s="46" t="s">
        <v>1222</v>
      </c>
      <c r="B111" s="37" t="s">
        <v>172</v>
      </c>
      <c r="C111" s="3" t="s">
        <v>0</v>
      </c>
      <c r="D111" s="37" t="s">
        <v>173</v>
      </c>
      <c r="E111" s="38"/>
      <c r="F111" s="38"/>
      <c r="G111" s="314">
        <v>151906</v>
      </c>
      <c r="H111" s="423"/>
      <c r="I111" s="314">
        <v>286731.19</v>
      </c>
      <c r="J111" s="423"/>
      <c r="K111" s="314">
        <v>291726.98</v>
      </c>
      <c r="L111" s="423"/>
      <c r="M111" s="314">
        <f t="shared" si="10"/>
        <v>4995.789999999979</v>
      </c>
      <c r="N111" s="267">
        <v>0</v>
      </c>
    </row>
    <row r="112" spans="1:14" x14ac:dyDescent="0.2">
      <c r="A112" s="46" t="s">
        <v>1223</v>
      </c>
      <c r="B112" s="37" t="s">
        <v>174</v>
      </c>
      <c r="C112" s="3" t="s">
        <v>0</v>
      </c>
      <c r="D112" s="37" t="s">
        <v>175</v>
      </c>
      <c r="E112" s="38"/>
      <c r="F112" s="38"/>
      <c r="G112" s="314">
        <v>35287.32</v>
      </c>
      <c r="H112" s="423"/>
      <c r="I112" s="314">
        <v>35287.699999999997</v>
      </c>
      <c r="J112" s="423"/>
      <c r="K112" s="314">
        <v>52519.12</v>
      </c>
      <c r="L112" s="423"/>
      <c r="M112" s="314">
        <f t="shared" si="10"/>
        <v>17231.420000000006</v>
      </c>
      <c r="N112" s="267">
        <v>0</v>
      </c>
    </row>
    <row r="113" spans="1:14" x14ac:dyDescent="0.2">
      <c r="A113" s="46" t="s">
        <v>1224</v>
      </c>
      <c r="B113" s="37" t="s">
        <v>176</v>
      </c>
      <c r="C113" s="3" t="s">
        <v>0</v>
      </c>
      <c r="D113" s="37" t="s">
        <v>177</v>
      </c>
      <c r="E113" s="38"/>
      <c r="F113" s="38"/>
      <c r="G113" s="314">
        <v>4442.1400000000003</v>
      </c>
      <c r="H113" s="423"/>
      <c r="I113" s="314">
        <v>4442.1400000000003</v>
      </c>
      <c r="J113" s="423"/>
      <c r="K113" s="314">
        <v>6564.97</v>
      </c>
      <c r="L113" s="423"/>
      <c r="M113" s="314">
        <f t="shared" si="10"/>
        <v>2122.83</v>
      </c>
      <c r="N113" s="267">
        <v>0</v>
      </c>
    </row>
    <row r="114" spans="1:14" x14ac:dyDescent="0.2">
      <c r="A114" s="39" t="s">
        <v>0</v>
      </c>
      <c r="B114" s="15" t="s">
        <v>0</v>
      </c>
      <c r="C114" s="3" t="s">
        <v>0</v>
      </c>
      <c r="D114" s="15" t="s">
        <v>0</v>
      </c>
      <c r="E114" s="40"/>
      <c r="F114" s="40"/>
      <c r="G114" s="315"/>
      <c r="H114" s="315"/>
      <c r="I114" s="315"/>
      <c r="J114" s="315"/>
      <c r="K114" s="315"/>
      <c r="L114" s="315"/>
      <c r="M114" s="313">
        <f t="shared" ref="M114:M123" si="11">K114-I114</f>
        <v>0</v>
      </c>
      <c r="N114" s="267" t="e">
        <v>#REF!</v>
      </c>
    </row>
    <row r="115" spans="1:14" x14ac:dyDescent="0.2">
      <c r="A115" s="34" t="s">
        <v>1225</v>
      </c>
      <c r="B115" s="35" t="s">
        <v>178</v>
      </c>
      <c r="C115" s="3" t="s">
        <v>0</v>
      </c>
      <c r="D115" s="35" t="s">
        <v>179</v>
      </c>
      <c r="E115" s="36"/>
      <c r="F115" s="36"/>
      <c r="G115" s="313">
        <v>94730.42</v>
      </c>
      <c r="H115" s="422"/>
      <c r="I115" s="313">
        <v>104391.49</v>
      </c>
      <c r="J115" s="422"/>
      <c r="K115" s="313">
        <v>134758.25</v>
      </c>
      <c r="L115" s="422"/>
      <c r="M115" s="313">
        <f t="shared" si="11"/>
        <v>30366.759999999995</v>
      </c>
      <c r="N115" s="267">
        <v>0</v>
      </c>
    </row>
    <row r="116" spans="1:14" x14ac:dyDescent="0.2">
      <c r="A116" s="34" t="s">
        <v>1226</v>
      </c>
      <c r="B116" s="35" t="s">
        <v>180</v>
      </c>
      <c r="C116" s="3" t="s">
        <v>0</v>
      </c>
      <c r="D116" s="35" t="s">
        <v>179</v>
      </c>
      <c r="E116" s="36"/>
      <c r="F116" s="36"/>
      <c r="G116" s="313">
        <v>94730.42</v>
      </c>
      <c r="H116" s="422"/>
      <c r="I116" s="313">
        <v>104391.49</v>
      </c>
      <c r="J116" s="422"/>
      <c r="K116" s="313">
        <v>134758.25</v>
      </c>
      <c r="L116" s="422"/>
      <c r="M116" s="313">
        <f t="shared" si="11"/>
        <v>30366.759999999995</v>
      </c>
      <c r="N116" s="267">
        <v>0</v>
      </c>
    </row>
    <row r="117" spans="1:14" x14ac:dyDescent="0.2">
      <c r="A117" s="46" t="s">
        <v>1227</v>
      </c>
      <c r="B117" s="37" t="s">
        <v>181</v>
      </c>
      <c r="C117" s="3" t="s">
        <v>0</v>
      </c>
      <c r="D117" s="37" t="s">
        <v>182</v>
      </c>
      <c r="E117" s="38"/>
      <c r="F117" s="38"/>
      <c r="G117" s="314">
        <v>6653.62</v>
      </c>
      <c r="H117" s="423"/>
      <c r="I117" s="314">
        <v>6653.62</v>
      </c>
      <c r="J117" s="423"/>
      <c r="K117" s="314">
        <v>6481.28</v>
      </c>
      <c r="L117" s="423"/>
      <c r="M117" s="314">
        <f t="shared" si="11"/>
        <v>-172.34000000000015</v>
      </c>
      <c r="N117" s="267">
        <v>0</v>
      </c>
    </row>
    <row r="118" spans="1:14" x14ac:dyDescent="0.2">
      <c r="A118" s="46" t="s">
        <v>1228</v>
      </c>
      <c r="B118" s="37" t="s">
        <v>183</v>
      </c>
      <c r="C118" s="3" t="s">
        <v>0</v>
      </c>
      <c r="D118" s="37" t="s">
        <v>184</v>
      </c>
      <c r="E118" s="38"/>
      <c r="F118" s="38"/>
      <c r="G118" s="314">
        <v>47449.24</v>
      </c>
      <c r="H118" s="423"/>
      <c r="I118" s="314">
        <v>47861.16</v>
      </c>
      <c r="J118" s="423"/>
      <c r="K118" s="314">
        <v>95452.75</v>
      </c>
      <c r="L118" s="423"/>
      <c r="M118" s="314">
        <f t="shared" si="11"/>
        <v>47591.59</v>
      </c>
      <c r="N118" s="267">
        <v>0</v>
      </c>
    </row>
    <row r="119" spans="1:14" x14ac:dyDescent="0.2">
      <c r="A119" s="46" t="s">
        <v>1229</v>
      </c>
      <c r="B119" s="37" t="s">
        <v>185</v>
      </c>
      <c r="C119" s="3" t="s">
        <v>0</v>
      </c>
      <c r="D119" s="37" t="s">
        <v>186</v>
      </c>
      <c r="E119" s="38"/>
      <c r="F119" s="38"/>
      <c r="G119" s="314">
        <v>583.54</v>
      </c>
      <c r="H119" s="423"/>
      <c r="I119" s="314">
        <v>583.54</v>
      </c>
      <c r="J119" s="423"/>
      <c r="K119" s="314">
        <v>0</v>
      </c>
      <c r="L119" s="423"/>
      <c r="M119" s="314">
        <f t="shared" si="11"/>
        <v>-583.54</v>
      </c>
      <c r="N119" s="267" t="e">
        <v>#N/A</v>
      </c>
    </row>
    <row r="120" spans="1:14" x14ac:dyDescent="0.2">
      <c r="A120" s="46" t="s">
        <v>1230</v>
      </c>
      <c r="B120" s="37" t="s">
        <v>187</v>
      </c>
      <c r="C120" s="3" t="s">
        <v>0</v>
      </c>
      <c r="D120" s="37" t="s">
        <v>188</v>
      </c>
      <c r="E120" s="38"/>
      <c r="F120" s="38"/>
      <c r="G120" s="314">
        <v>2979.61</v>
      </c>
      <c r="H120" s="423"/>
      <c r="I120" s="314">
        <v>4993.93</v>
      </c>
      <c r="J120" s="423"/>
      <c r="K120" s="314">
        <v>3241.43</v>
      </c>
      <c r="L120" s="423"/>
      <c r="M120" s="314">
        <f t="shared" si="11"/>
        <v>-1752.5000000000005</v>
      </c>
      <c r="N120" s="267">
        <v>0</v>
      </c>
    </row>
    <row r="121" spans="1:14" x14ac:dyDescent="0.2">
      <c r="A121" s="46" t="s">
        <v>1231</v>
      </c>
      <c r="B121" s="37" t="s">
        <v>189</v>
      </c>
      <c r="C121" s="3" t="s">
        <v>0</v>
      </c>
      <c r="D121" s="37" t="s">
        <v>190</v>
      </c>
      <c r="E121" s="38"/>
      <c r="F121" s="38"/>
      <c r="G121" s="314">
        <v>12380.58</v>
      </c>
      <c r="H121" s="423"/>
      <c r="I121" s="314">
        <v>18877.89</v>
      </c>
      <c r="J121" s="423"/>
      <c r="K121" s="314">
        <v>11964.31</v>
      </c>
      <c r="L121" s="423"/>
      <c r="M121" s="314">
        <f t="shared" si="11"/>
        <v>-6913.58</v>
      </c>
      <c r="N121" s="267">
        <v>0</v>
      </c>
    </row>
    <row r="122" spans="1:14" x14ac:dyDescent="0.2">
      <c r="A122" s="46" t="s">
        <v>1232</v>
      </c>
      <c r="B122" s="37" t="s">
        <v>191</v>
      </c>
      <c r="C122" s="3" t="s">
        <v>0</v>
      </c>
      <c r="D122" s="37" t="s">
        <v>192</v>
      </c>
      <c r="E122" s="38"/>
      <c r="F122" s="38"/>
      <c r="G122" s="314">
        <v>21094.57</v>
      </c>
      <c r="H122" s="423"/>
      <c r="I122" s="314">
        <v>21094.57</v>
      </c>
      <c r="J122" s="423"/>
      <c r="K122" s="314">
        <v>14864.47</v>
      </c>
      <c r="L122" s="423"/>
      <c r="M122" s="314">
        <f t="shared" si="11"/>
        <v>-6230.1</v>
      </c>
      <c r="N122" s="267">
        <v>0</v>
      </c>
    </row>
    <row r="123" spans="1:14" x14ac:dyDescent="0.2">
      <c r="A123" s="46" t="s">
        <v>1233</v>
      </c>
      <c r="B123" s="37" t="s">
        <v>193</v>
      </c>
      <c r="C123" s="3" t="s">
        <v>0</v>
      </c>
      <c r="D123" s="37" t="s">
        <v>194</v>
      </c>
      <c r="E123" s="38"/>
      <c r="F123" s="38"/>
      <c r="G123" s="314">
        <v>3589.26</v>
      </c>
      <c r="H123" s="423"/>
      <c r="I123" s="314">
        <v>4326.78</v>
      </c>
      <c r="J123" s="423"/>
      <c r="K123" s="314">
        <v>2754.01</v>
      </c>
      <c r="L123" s="423"/>
      <c r="M123" s="314">
        <f t="shared" si="11"/>
        <v>-1572.7699999999995</v>
      </c>
      <c r="N123" s="267">
        <v>0</v>
      </c>
    </row>
    <row r="124" spans="1:14" x14ac:dyDescent="0.2">
      <c r="A124" s="39" t="s">
        <v>0</v>
      </c>
      <c r="B124" s="15" t="s">
        <v>0</v>
      </c>
      <c r="C124" s="3" t="s">
        <v>0</v>
      </c>
      <c r="D124" s="15" t="s">
        <v>0</v>
      </c>
      <c r="E124" s="40"/>
      <c r="F124" s="40"/>
      <c r="G124" s="315"/>
      <c r="H124" s="315"/>
      <c r="I124" s="315"/>
      <c r="J124" s="315"/>
      <c r="K124" s="315"/>
      <c r="L124" s="315"/>
      <c r="M124" s="313">
        <f t="shared" ref="M124:M129" si="12">K124-I124</f>
        <v>0</v>
      </c>
      <c r="N124" s="267" t="e">
        <v>#REF!</v>
      </c>
    </row>
    <row r="125" spans="1:14" x14ac:dyDescent="0.2">
      <c r="A125" s="34" t="s">
        <v>1237</v>
      </c>
      <c r="B125" s="35" t="s">
        <v>195</v>
      </c>
      <c r="C125" s="3" t="s">
        <v>0</v>
      </c>
      <c r="D125" s="35" t="s">
        <v>196</v>
      </c>
      <c r="E125" s="36"/>
      <c r="F125" s="36"/>
      <c r="G125" s="313">
        <v>1099312.3400000001</v>
      </c>
      <c r="H125" s="422"/>
      <c r="I125" s="313">
        <v>2029064.03</v>
      </c>
      <c r="J125" s="422"/>
      <c r="K125" s="313">
        <v>1677409.75</v>
      </c>
      <c r="L125" s="422"/>
      <c r="M125" s="313">
        <f t="shared" si="12"/>
        <v>-351654.28</v>
      </c>
      <c r="N125" s="267">
        <v>0</v>
      </c>
    </row>
    <row r="126" spans="1:14" x14ac:dyDescent="0.2">
      <c r="A126" s="34" t="s">
        <v>1238</v>
      </c>
      <c r="B126" s="35" t="s">
        <v>197</v>
      </c>
      <c r="C126" s="3" t="s">
        <v>0</v>
      </c>
      <c r="D126" s="35" t="s">
        <v>196</v>
      </c>
      <c r="E126" s="36"/>
      <c r="F126" s="36"/>
      <c r="G126" s="313">
        <v>1099312.3400000001</v>
      </c>
      <c r="H126" s="422"/>
      <c r="I126" s="313">
        <v>2029064.03</v>
      </c>
      <c r="J126" s="422"/>
      <c r="K126" s="313">
        <v>1677409.75</v>
      </c>
      <c r="L126" s="422"/>
      <c r="M126" s="313">
        <f t="shared" si="12"/>
        <v>-351654.28</v>
      </c>
      <c r="N126" s="267">
        <v>0</v>
      </c>
    </row>
    <row r="127" spans="1:14" x14ac:dyDescent="0.2">
      <c r="A127" s="46" t="s">
        <v>1239</v>
      </c>
      <c r="B127" s="37" t="s">
        <v>198</v>
      </c>
      <c r="C127" s="3" t="s">
        <v>0</v>
      </c>
      <c r="D127" s="37" t="s">
        <v>199</v>
      </c>
      <c r="E127" s="38"/>
      <c r="F127" s="38"/>
      <c r="G127" s="314">
        <v>996772.61</v>
      </c>
      <c r="H127" s="423"/>
      <c r="I127" s="314">
        <v>1932709.16</v>
      </c>
      <c r="J127" s="423"/>
      <c r="K127" s="314">
        <v>1667225.85</v>
      </c>
      <c r="L127" s="423"/>
      <c r="M127" s="314">
        <f t="shared" si="12"/>
        <v>-265483.30999999982</v>
      </c>
      <c r="N127" s="267">
        <v>0</v>
      </c>
    </row>
    <row r="128" spans="1:14" x14ac:dyDescent="0.2">
      <c r="A128" s="46" t="s">
        <v>1668</v>
      </c>
      <c r="B128" s="37" t="s">
        <v>1669</v>
      </c>
      <c r="C128" s="3" t="s">
        <v>0</v>
      </c>
      <c r="D128" s="37" t="s">
        <v>1670</v>
      </c>
      <c r="E128" s="38"/>
      <c r="F128" s="38"/>
      <c r="G128" s="314">
        <v>19639.8</v>
      </c>
      <c r="H128" s="423"/>
      <c r="I128" s="314">
        <v>19639.8</v>
      </c>
      <c r="J128" s="423"/>
      <c r="K128" s="314">
        <v>0</v>
      </c>
      <c r="L128" s="423"/>
      <c r="M128" s="314">
        <f t="shared" si="12"/>
        <v>-19639.8</v>
      </c>
      <c r="N128" s="267" t="e">
        <v>#N/A</v>
      </c>
    </row>
    <row r="129" spans="1:14" x14ac:dyDescent="0.2">
      <c r="A129" s="46" t="s">
        <v>1240</v>
      </c>
      <c r="B129" s="37" t="s">
        <v>1241</v>
      </c>
      <c r="C129" s="3" t="s">
        <v>0</v>
      </c>
      <c r="D129" s="37" t="s">
        <v>1242</v>
      </c>
      <c r="E129" s="38"/>
      <c r="F129" s="38"/>
      <c r="G129" s="314">
        <v>82899.929999999993</v>
      </c>
      <c r="H129" s="423"/>
      <c r="I129" s="314">
        <v>76715.070000000007</v>
      </c>
      <c r="J129" s="423"/>
      <c r="K129" s="314">
        <v>10183.9</v>
      </c>
      <c r="L129" s="423"/>
      <c r="M129" s="314">
        <f t="shared" si="12"/>
        <v>-66531.170000000013</v>
      </c>
      <c r="N129" s="267" t="e">
        <v>#N/A</v>
      </c>
    </row>
    <row r="130" spans="1:14" x14ac:dyDescent="0.2">
      <c r="A130" s="39" t="s">
        <v>0</v>
      </c>
      <c r="B130" s="15" t="s">
        <v>0</v>
      </c>
      <c r="C130" s="3" t="s">
        <v>0</v>
      </c>
      <c r="D130" s="15" t="s">
        <v>0</v>
      </c>
      <c r="E130" s="40"/>
      <c r="F130" s="40"/>
      <c r="G130" s="315"/>
      <c r="H130" s="315"/>
      <c r="I130" s="315"/>
      <c r="J130" s="315"/>
      <c r="K130" s="315"/>
      <c r="L130" s="315"/>
      <c r="M130" s="313">
        <f t="shared" ref="M130:M140" si="13">K130-I130</f>
        <v>0</v>
      </c>
      <c r="N130" s="267" t="e">
        <v>#REF!</v>
      </c>
    </row>
    <row r="131" spans="1:14" x14ac:dyDescent="0.2">
      <c r="A131" s="34" t="s">
        <v>1243</v>
      </c>
      <c r="B131" s="35" t="s">
        <v>204</v>
      </c>
      <c r="C131" s="3" t="s">
        <v>0</v>
      </c>
      <c r="D131" s="35" t="s">
        <v>205</v>
      </c>
      <c r="E131" s="36"/>
      <c r="F131" s="36"/>
      <c r="G131" s="313">
        <v>14335487.33</v>
      </c>
      <c r="H131" s="422"/>
      <c r="I131" s="313">
        <v>1741433.5</v>
      </c>
      <c r="J131" s="422"/>
      <c r="K131" s="313">
        <v>5655348.2199999997</v>
      </c>
      <c r="L131" s="422"/>
      <c r="M131" s="313">
        <f t="shared" si="13"/>
        <v>3913914.7199999997</v>
      </c>
      <c r="N131" s="267">
        <v>0</v>
      </c>
    </row>
    <row r="132" spans="1:14" x14ac:dyDescent="0.2">
      <c r="A132" s="34" t="s">
        <v>1244</v>
      </c>
      <c r="B132" s="35" t="s">
        <v>206</v>
      </c>
      <c r="C132" s="3" t="s">
        <v>0</v>
      </c>
      <c r="D132" s="35" t="s">
        <v>205</v>
      </c>
      <c r="E132" s="36"/>
      <c r="F132" s="36"/>
      <c r="G132" s="313">
        <v>14335487.33</v>
      </c>
      <c r="H132" s="422"/>
      <c r="I132" s="313">
        <v>1741433.5</v>
      </c>
      <c r="J132" s="422"/>
      <c r="K132" s="313">
        <v>5655348.2199999997</v>
      </c>
      <c r="L132" s="422"/>
      <c r="M132" s="313">
        <f t="shared" si="13"/>
        <v>3913914.7199999997</v>
      </c>
      <c r="N132" s="267">
        <v>0</v>
      </c>
    </row>
    <row r="133" spans="1:14" x14ac:dyDescent="0.2">
      <c r="A133" s="46" t="s">
        <v>1245</v>
      </c>
      <c r="B133" s="37" t="s">
        <v>209</v>
      </c>
      <c r="C133" s="3" t="s">
        <v>0</v>
      </c>
      <c r="D133" s="37" t="s">
        <v>210</v>
      </c>
      <c r="E133" s="38"/>
      <c r="F133" s="38"/>
      <c r="G133" s="314">
        <v>143251.78</v>
      </c>
      <c r="H133" s="423"/>
      <c r="I133" s="314">
        <v>0</v>
      </c>
      <c r="J133" s="423"/>
      <c r="K133" s="314">
        <v>1062.32</v>
      </c>
      <c r="L133" s="423"/>
      <c r="M133" s="314">
        <f t="shared" si="13"/>
        <v>1062.32</v>
      </c>
      <c r="N133" s="267">
        <v>0</v>
      </c>
    </row>
    <row r="134" spans="1:14" x14ac:dyDescent="0.2">
      <c r="A134" s="46" t="s">
        <v>1246</v>
      </c>
      <c r="B134" s="37" t="s">
        <v>213</v>
      </c>
      <c r="C134" s="3" t="s">
        <v>0</v>
      </c>
      <c r="D134" s="37" t="s">
        <v>214</v>
      </c>
      <c r="E134" s="38"/>
      <c r="F134" s="38"/>
      <c r="G134" s="314">
        <v>10231319.689999999</v>
      </c>
      <c r="H134" s="423"/>
      <c r="I134" s="314">
        <v>1736135.85</v>
      </c>
      <c r="J134" s="423"/>
      <c r="K134" s="314">
        <v>2912152.35</v>
      </c>
      <c r="L134" s="423"/>
      <c r="M134" s="314">
        <f t="shared" si="13"/>
        <v>1176016.5</v>
      </c>
      <c r="N134" s="267">
        <v>0</v>
      </c>
    </row>
    <row r="135" spans="1:14" x14ac:dyDescent="0.2">
      <c r="A135" s="46" t="s">
        <v>1247</v>
      </c>
      <c r="B135" s="37" t="s">
        <v>215</v>
      </c>
      <c r="C135" s="3" t="s">
        <v>0</v>
      </c>
      <c r="D135" s="37" t="s">
        <v>216</v>
      </c>
      <c r="E135" s="38"/>
      <c r="F135" s="38"/>
      <c r="G135" s="314">
        <v>48145.97</v>
      </c>
      <c r="H135" s="423"/>
      <c r="I135" s="314">
        <v>0</v>
      </c>
      <c r="J135" s="423"/>
      <c r="K135" s="314">
        <v>506.2</v>
      </c>
      <c r="L135" s="423"/>
      <c r="M135" s="314">
        <f t="shared" si="13"/>
        <v>506.2</v>
      </c>
      <c r="N135" s="267">
        <v>0</v>
      </c>
    </row>
    <row r="136" spans="1:14" x14ac:dyDescent="0.2">
      <c r="A136" s="46" t="s">
        <v>1248</v>
      </c>
      <c r="B136" s="37" t="s">
        <v>217</v>
      </c>
      <c r="C136" s="3" t="s">
        <v>0</v>
      </c>
      <c r="D136" s="37" t="s">
        <v>218</v>
      </c>
      <c r="E136" s="38"/>
      <c r="F136" s="38"/>
      <c r="G136" s="314">
        <v>430389.31</v>
      </c>
      <c r="H136" s="423"/>
      <c r="I136" s="314">
        <v>0</v>
      </c>
      <c r="J136" s="423"/>
      <c r="K136" s="314">
        <v>2952.5</v>
      </c>
      <c r="L136" s="423"/>
      <c r="M136" s="314">
        <f t="shared" si="13"/>
        <v>2952.5</v>
      </c>
      <c r="N136" s="267" t="e">
        <v>#N/A</v>
      </c>
    </row>
    <row r="137" spans="1:14" x14ac:dyDescent="0.2">
      <c r="A137" s="46" t="s">
        <v>1249</v>
      </c>
      <c r="B137" s="37" t="s">
        <v>219</v>
      </c>
      <c r="C137" s="3" t="s">
        <v>0</v>
      </c>
      <c r="D137" s="37" t="s">
        <v>220</v>
      </c>
      <c r="E137" s="38"/>
      <c r="F137" s="38"/>
      <c r="G137" s="314">
        <v>3282498.53</v>
      </c>
      <c r="H137" s="423"/>
      <c r="I137" s="314">
        <v>5297.65</v>
      </c>
      <c r="J137" s="423"/>
      <c r="K137" s="314">
        <v>0</v>
      </c>
      <c r="L137" s="423"/>
      <c r="M137" s="314">
        <f t="shared" si="13"/>
        <v>-5297.65</v>
      </c>
      <c r="N137" s="267" t="e">
        <v>#N/A</v>
      </c>
    </row>
    <row r="138" spans="1:14" x14ac:dyDescent="0.2">
      <c r="A138" s="46" t="s">
        <v>1250</v>
      </c>
      <c r="B138" s="37" t="s">
        <v>1251</v>
      </c>
      <c r="C138" s="3" t="s">
        <v>0</v>
      </c>
      <c r="D138" s="37" t="s">
        <v>1252</v>
      </c>
      <c r="E138" s="38"/>
      <c r="F138" s="38"/>
      <c r="G138" s="314">
        <v>99909.26</v>
      </c>
      <c r="H138" s="423"/>
      <c r="I138" s="314">
        <v>0</v>
      </c>
      <c r="J138" s="423"/>
      <c r="K138" s="314">
        <v>1978.36</v>
      </c>
      <c r="L138" s="423"/>
      <c r="M138" s="314">
        <f t="shared" si="13"/>
        <v>1978.36</v>
      </c>
      <c r="N138" s="267" t="e">
        <v>#N/A</v>
      </c>
    </row>
    <row r="139" spans="1:14" x14ac:dyDescent="0.2">
      <c r="A139" s="46" t="s">
        <v>1671</v>
      </c>
      <c r="B139" s="37" t="s">
        <v>1672</v>
      </c>
      <c r="C139" s="3" t="s">
        <v>0</v>
      </c>
      <c r="D139" s="37" t="s">
        <v>1673</v>
      </c>
      <c r="E139" s="38"/>
      <c r="F139" s="38"/>
      <c r="G139" s="314">
        <v>99972.79</v>
      </c>
      <c r="H139" s="423"/>
      <c r="I139" s="314">
        <v>0</v>
      </c>
      <c r="J139" s="423"/>
      <c r="K139" s="314">
        <v>584.70000000000005</v>
      </c>
      <c r="L139" s="423"/>
      <c r="M139" s="314">
        <f t="shared" si="13"/>
        <v>584.70000000000005</v>
      </c>
      <c r="N139" s="267" t="e">
        <v>#N/A</v>
      </c>
    </row>
    <row r="140" spans="1:14" x14ac:dyDescent="0.2">
      <c r="A140" s="46" t="s">
        <v>1805</v>
      </c>
      <c r="B140" s="37" t="s">
        <v>1806</v>
      </c>
      <c r="C140" s="3" t="s">
        <v>0</v>
      </c>
      <c r="D140" s="37" t="s">
        <v>1807</v>
      </c>
      <c r="E140" s="38"/>
      <c r="F140" s="38"/>
      <c r="G140" s="314">
        <v>0</v>
      </c>
      <c r="H140" s="423"/>
      <c r="I140" s="314">
        <v>0</v>
      </c>
      <c r="J140" s="423"/>
      <c r="K140" s="314">
        <v>2736111.79</v>
      </c>
      <c r="L140" s="423"/>
      <c r="M140" s="314">
        <f t="shared" si="13"/>
        <v>2736111.79</v>
      </c>
      <c r="N140" s="267" t="e">
        <v>#N/A</v>
      </c>
    </row>
    <row r="141" spans="1:14" x14ac:dyDescent="0.2">
      <c r="A141" s="39" t="s">
        <v>0</v>
      </c>
      <c r="B141" s="15" t="s">
        <v>0</v>
      </c>
      <c r="C141" s="3" t="s">
        <v>0</v>
      </c>
      <c r="D141" s="15" t="s">
        <v>0</v>
      </c>
      <c r="E141" s="40"/>
      <c r="F141" s="40"/>
      <c r="G141" s="315"/>
      <c r="H141" s="315"/>
      <c r="I141" s="315"/>
      <c r="J141" s="315"/>
      <c r="K141" s="315"/>
      <c r="L141" s="315"/>
      <c r="M141" s="313">
        <f t="shared" ref="M141:M145" si="14">K141-I141</f>
        <v>0</v>
      </c>
      <c r="N141" s="267" t="e">
        <v>#REF!</v>
      </c>
    </row>
    <row r="142" spans="1:14" x14ac:dyDescent="0.2">
      <c r="A142" s="34" t="s">
        <v>1253</v>
      </c>
      <c r="B142" s="35" t="s">
        <v>221</v>
      </c>
      <c r="C142" s="3" t="s">
        <v>0</v>
      </c>
      <c r="D142" s="35" t="s">
        <v>222</v>
      </c>
      <c r="E142" s="36"/>
      <c r="F142" s="36"/>
      <c r="G142" s="313">
        <v>3384357.92</v>
      </c>
      <c r="H142" s="422"/>
      <c r="I142" s="313">
        <v>20544.32</v>
      </c>
      <c r="J142" s="422"/>
      <c r="K142" s="313">
        <v>53599.38</v>
      </c>
      <c r="L142" s="422"/>
      <c r="M142" s="313">
        <f t="shared" si="14"/>
        <v>33055.06</v>
      </c>
      <c r="N142" s="267">
        <v>0</v>
      </c>
    </row>
    <row r="143" spans="1:14" x14ac:dyDescent="0.2">
      <c r="A143" s="34" t="s">
        <v>1254</v>
      </c>
      <c r="B143" s="35" t="s">
        <v>223</v>
      </c>
      <c r="C143" s="3" t="s">
        <v>0</v>
      </c>
      <c r="D143" s="35" t="s">
        <v>224</v>
      </c>
      <c r="E143" s="36"/>
      <c r="F143" s="36"/>
      <c r="G143" s="313">
        <v>2710591.99</v>
      </c>
      <c r="H143" s="422"/>
      <c r="I143" s="313">
        <v>54.97</v>
      </c>
      <c r="J143" s="422"/>
      <c r="K143" s="313">
        <v>53599.38</v>
      </c>
      <c r="L143" s="422"/>
      <c r="M143" s="313">
        <f t="shared" si="14"/>
        <v>53544.409999999996</v>
      </c>
      <c r="N143" s="267" t="e">
        <v>#N/A</v>
      </c>
    </row>
    <row r="144" spans="1:14" x14ac:dyDescent="0.2">
      <c r="A144" s="34" t="s">
        <v>1255</v>
      </c>
      <c r="B144" s="35" t="s">
        <v>225</v>
      </c>
      <c r="C144" s="3" t="s">
        <v>0</v>
      </c>
      <c r="D144" s="35" t="s">
        <v>226</v>
      </c>
      <c r="E144" s="36"/>
      <c r="F144" s="36"/>
      <c r="G144" s="313">
        <v>2710591.99</v>
      </c>
      <c r="H144" s="422"/>
      <c r="I144" s="313">
        <v>54.97</v>
      </c>
      <c r="J144" s="422"/>
      <c r="K144" s="313">
        <v>53599.38</v>
      </c>
      <c r="L144" s="422"/>
      <c r="M144" s="313">
        <f t="shared" si="14"/>
        <v>53544.409999999996</v>
      </c>
      <c r="N144" s="267" t="e">
        <v>#N/A</v>
      </c>
    </row>
    <row r="145" spans="1:14" x14ac:dyDescent="0.2">
      <c r="A145" s="34" t="s">
        <v>1256</v>
      </c>
      <c r="B145" s="35" t="s">
        <v>227</v>
      </c>
      <c r="C145" s="3" t="s">
        <v>0</v>
      </c>
      <c r="D145" s="35" t="s">
        <v>226</v>
      </c>
      <c r="E145" s="36"/>
      <c r="F145" s="36"/>
      <c r="G145" s="313">
        <v>5826.47</v>
      </c>
      <c r="H145" s="422"/>
      <c r="I145" s="313">
        <v>54.97</v>
      </c>
      <c r="J145" s="422"/>
      <c r="K145" s="313">
        <v>0</v>
      </c>
      <c r="L145" s="422"/>
      <c r="M145" s="313">
        <f t="shared" si="14"/>
        <v>-54.97</v>
      </c>
      <c r="N145" s="267" t="e">
        <v>#N/A</v>
      </c>
    </row>
    <row r="146" spans="1:14" x14ac:dyDescent="0.2">
      <c r="A146" s="46" t="s">
        <v>1257</v>
      </c>
      <c r="B146" s="37" t="s">
        <v>229</v>
      </c>
      <c r="C146" s="3" t="s">
        <v>0</v>
      </c>
      <c r="D146" s="37" t="s">
        <v>230</v>
      </c>
      <c r="E146" s="38"/>
      <c r="F146" s="38"/>
      <c r="G146" s="314">
        <v>5826.47</v>
      </c>
      <c r="H146" s="423"/>
      <c r="I146" s="314">
        <v>54.97</v>
      </c>
      <c r="J146" s="423"/>
      <c r="K146" s="314">
        <v>0</v>
      </c>
      <c r="L146" s="423"/>
      <c r="M146" s="314">
        <f>K146-I146</f>
        <v>-54.97</v>
      </c>
      <c r="N146" s="267" t="e">
        <v>#N/A</v>
      </c>
    </row>
    <row r="147" spans="1:14" x14ac:dyDescent="0.2">
      <c r="A147" s="39" t="s">
        <v>0</v>
      </c>
      <c r="B147" s="15" t="s">
        <v>0</v>
      </c>
      <c r="C147" s="3" t="s">
        <v>0</v>
      </c>
      <c r="D147" s="15" t="s">
        <v>0</v>
      </c>
      <c r="E147" s="40"/>
      <c r="F147" s="40"/>
      <c r="G147" s="315"/>
      <c r="H147" s="315"/>
      <c r="I147" s="315"/>
      <c r="J147" s="315"/>
      <c r="K147" s="315"/>
      <c r="L147" s="315"/>
      <c r="M147" s="313">
        <f t="shared" ref="M147:M150" si="15">K147-I147</f>
        <v>0</v>
      </c>
      <c r="N147" s="267" t="e">
        <v>#REF!</v>
      </c>
    </row>
    <row r="148" spans="1:14" x14ac:dyDescent="0.2">
      <c r="A148" s="34" t="s">
        <v>1674</v>
      </c>
      <c r="B148" s="35" t="s">
        <v>1675</v>
      </c>
      <c r="C148" s="3" t="s">
        <v>0</v>
      </c>
      <c r="D148" s="35" t="s">
        <v>1653</v>
      </c>
      <c r="E148" s="36"/>
      <c r="F148" s="36"/>
      <c r="G148" s="313">
        <v>2704765.52</v>
      </c>
      <c r="H148" s="422"/>
      <c r="I148" s="313">
        <v>0</v>
      </c>
      <c r="J148" s="422"/>
      <c r="K148" s="313">
        <v>53599.38</v>
      </c>
      <c r="L148" s="422"/>
      <c r="M148" s="313">
        <f t="shared" si="15"/>
        <v>53599.38</v>
      </c>
      <c r="N148" s="267" t="e">
        <v>#N/A</v>
      </c>
    </row>
    <row r="149" spans="1:14" x14ac:dyDescent="0.2">
      <c r="A149" s="46" t="s">
        <v>1676</v>
      </c>
      <c r="B149" s="37" t="s">
        <v>1677</v>
      </c>
      <c r="C149" s="3" t="s">
        <v>0</v>
      </c>
      <c r="D149" s="37" t="s">
        <v>1678</v>
      </c>
      <c r="E149" s="38"/>
      <c r="F149" s="38"/>
      <c r="G149" s="314">
        <v>1317280.57</v>
      </c>
      <c r="H149" s="423"/>
      <c r="I149" s="314">
        <v>0</v>
      </c>
      <c r="J149" s="423"/>
      <c r="K149" s="314">
        <v>13776.68</v>
      </c>
      <c r="L149" s="423"/>
      <c r="M149" s="314">
        <f t="shared" si="15"/>
        <v>13776.68</v>
      </c>
      <c r="N149" s="267" t="e">
        <v>#N/A</v>
      </c>
    </row>
    <row r="150" spans="1:14" x14ac:dyDescent="0.2">
      <c r="A150" s="46" t="s">
        <v>1679</v>
      </c>
      <c r="B150" s="37" t="s">
        <v>1680</v>
      </c>
      <c r="C150" s="3" t="s">
        <v>0</v>
      </c>
      <c r="D150" s="37" t="s">
        <v>1681</v>
      </c>
      <c r="E150" s="38"/>
      <c r="F150" s="38"/>
      <c r="G150" s="314">
        <v>1387484.95</v>
      </c>
      <c r="H150" s="423"/>
      <c r="I150" s="314">
        <v>0</v>
      </c>
      <c r="J150" s="423"/>
      <c r="K150" s="314">
        <v>39822.699999999997</v>
      </c>
      <c r="L150" s="423"/>
      <c r="M150" s="314">
        <f t="shared" si="15"/>
        <v>39822.699999999997</v>
      </c>
      <c r="N150" s="267" t="e">
        <v>#N/A</v>
      </c>
    </row>
    <row r="151" spans="1:14" x14ac:dyDescent="0.2">
      <c r="A151" s="34" t="s">
        <v>0</v>
      </c>
      <c r="B151" s="35" t="s">
        <v>0</v>
      </c>
      <c r="C151" s="3" t="s">
        <v>0</v>
      </c>
      <c r="D151" s="35" t="s">
        <v>0</v>
      </c>
      <c r="E151" s="36"/>
      <c r="F151" s="36"/>
      <c r="G151" s="316"/>
      <c r="H151" s="316"/>
      <c r="I151" s="316"/>
      <c r="J151" s="316"/>
      <c r="K151" s="316"/>
      <c r="L151" s="316"/>
      <c r="M151" s="313">
        <f t="shared" ref="M151:M154" si="16">K151-I151</f>
        <v>0</v>
      </c>
      <c r="N151" s="267" t="e">
        <v>#REF!</v>
      </c>
    </row>
    <row r="152" spans="1:14" x14ac:dyDescent="0.2">
      <c r="A152" s="34" t="s">
        <v>1258</v>
      </c>
      <c r="B152" s="35" t="s">
        <v>231</v>
      </c>
      <c r="C152" s="3" t="s">
        <v>0</v>
      </c>
      <c r="D152" s="35" t="s">
        <v>232</v>
      </c>
      <c r="E152" s="36"/>
      <c r="F152" s="36"/>
      <c r="G152" s="313">
        <v>673765.93</v>
      </c>
      <c r="H152" s="422"/>
      <c r="I152" s="313">
        <v>20489.349999999999</v>
      </c>
      <c r="J152" s="422"/>
      <c r="K152" s="313">
        <v>0</v>
      </c>
      <c r="L152" s="422"/>
      <c r="M152" s="313">
        <f t="shared" si="16"/>
        <v>-20489.349999999999</v>
      </c>
      <c r="N152" s="267">
        <v>0</v>
      </c>
    </row>
    <row r="153" spans="1:14" x14ac:dyDescent="0.2">
      <c r="A153" s="34" t="s">
        <v>1259</v>
      </c>
      <c r="B153" s="35" t="s">
        <v>233</v>
      </c>
      <c r="C153" s="3" t="s">
        <v>0</v>
      </c>
      <c r="D153" s="35" t="s">
        <v>234</v>
      </c>
      <c r="E153" s="36"/>
      <c r="F153" s="36"/>
      <c r="G153" s="313">
        <v>673765.93</v>
      </c>
      <c r="H153" s="422"/>
      <c r="I153" s="313">
        <v>20489.349999999999</v>
      </c>
      <c r="J153" s="422"/>
      <c r="K153" s="313">
        <v>0</v>
      </c>
      <c r="L153" s="422"/>
      <c r="M153" s="313">
        <f t="shared" si="16"/>
        <v>-20489.349999999999</v>
      </c>
      <c r="N153" s="267">
        <v>0</v>
      </c>
    </row>
    <row r="154" spans="1:14" x14ac:dyDescent="0.2">
      <c r="A154" s="34" t="s">
        <v>1260</v>
      </c>
      <c r="B154" s="35" t="s">
        <v>235</v>
      </c>
      <c r="C154" s="3" t="s">
        <v>0</v>
      </c>
      <c r="D154" s="35" t="s">
        <v>234</v>
      </c>
      <c r="E154" s="36"/>
      <c r="F154" s="36"/>
      <c r="G154" s="313">
        <v>673765.93</v>
      </c>
      <c r="H154" s="422"/>
      <c r="I154" s="313">
        <v>20489.349999999999</v>
      </c>
      <c r="J154" s="422"/>
      <c r="K154" s="313">
        <v>0</v>
      </c>
      <c r="L154" s="422"/>
      <c r="M154" s="313">
        <f t="shared" si="16"/>
        <v>-20489.349999999999</v>
      </c>
      <c r="N154" s="267">
        <v>0</v>
      </c>
    </row>
    <row r="155" spans="1:14" x14ac:dyDescent="0.2">
      <c r="A155" s="46" t="s">
        <v>1261</v>
      </c>
      <c r="B155" s="37" t="s">
        <v>236</v>
      </c>
      <c r="C155" s="3" t="s">
        <v>0</v>
      </c>
      <c r="D155" s="37" t="s">
        <v>237</v>
      </c>
      <c r="E155" s="38"/>
      <c r="F155" s="38"/>
      <c r="G155" s="314">
        <v>673765.93</v>
      </c>
      <c r="H155" s="423"/>
      <c r="I155" s="314">
        <v>20489.349999999999</v>
      </c>
      <c r="J155" s="423"/>
      <c r="K155" s="314">
        <v>0</v>
      </c>
      <c r="L155" s="423"/>
      <c r="M155" s="314">
        <f>K155-I155</f>
        <v>-20489.349999999999</v>
      </c>
      <c r="N155" s="267">
        <v>0</v>
      </c>
    </row>
    <row r="156" spans="1:14" x14ac:dyDescent="0.2">
      <c r="A156" s="39" t="s">
        <v>0</v>
      </c>
      <c r="B156" s="15" t="s">
        <v>0</v>
      </c>
      <c r="C156" s="3" t="s">
        <v>0</v>
      </c>
      <c r="D156" s="15" t="s">
        <v>0</v>
      </c>
      <c r="E156" s="40"/>
      <c r="F156" s="40"/>
      <c r="G156" s="315"/>
      <c r="H156" s="315"/>
      <c r="I156" s="315"/>
      <c r="J156" s="315"/>
      <c r="K156" s="315"/>
      <c r="L156" s="315"/>
      <c r="M156" s="313">
        <f t="shared" ref="M156:M196" si="17">I156-K156</f>
        <v>0</v>
      </c>
      <c r="N156" s="267" t="e">
        <v>#REF!</v>
      </c>
    </row>
    <row r="157" spans="1:14" x14ac:dyDescent="0.2">
      <c r="A157" s="34" t="s">
        <v>1262</v>
      </c>
      <c r="B157" s="35" t="s">
        <v>1263</v>
      </c>
      <c r="C157" s="35" t="s">
        <v>238</v>
      </c>
      <c r="D157" s="36"/>
      <c r="E157" s="36"/>
      <c r="F157" s="36"/>
      <c r="G157" s="313">
        <v>19243276.010000002</v>
      </c>
      <c r="H157" s="422"/>
      <c r="I157" s="313">
        <v>2902405.36</v>
      </c>
      <c r="J157" s="422"/>
      <c r="K157" s="313">
        <v>931883.01</v>
      </c>
      <c r="L157" s="422"/>
      <c r="M157" s="313">
        <f t="shared" si="17"/>
        <v>1970522.3499999999</v>
      </c>
      <c r="N157" s="267">
        <v>0</v>
      </c>
    </row>
    <row r="158" spans="1:14" x14ac:dyDescent="0.2">
      <c r="A158" s="34" t="s">
        <v>1264</v>
      </c>
      <c r="B158" s="35" t="s">
        <v>239</v>
      </c>
      <c r="C158" s="3" t="s">
        <v>0</v>
      </c>
      <c r="D158" s="35" t="s">
        <v>240</v>
      </c>
      <c r="E158" s="36"/>
      <c r="F158" s="36"/>
      <c r="G158" s="313">
        <v>8701239.1400000006</v>
      </c>
      <c r="H158" s="422"/>
      <c r="I158" s="313">
        <v>1202084.72</v>
      </c>
      <c r="J158" s="422"/>
      <c r="K158" s="313">
        <v>242702.25</v>
      </c>
      <c r="L158" s="422"/>
      <c r="M158" s="313">
        <f t="shared" si="17"/>
        <v>959382.47</v>
      </c>
      <c r="N158" s="267">
        <v>0</v>
      </c>
    </row>
    <row r="159" spans="1:14" x14ac:dyDescent="0.2">
      <c r="A159" s="34" t="s">
        <v>1265</v>
      </c>
      <c r="B159" s="35" t="s">
        <v>241</v>
      </c>
      <c r="C159" s="3" t="s">
        <v>0</v>
      </c>
      <c r="D159" s="35" t="s">
        <v>242</v>
      </c>
      <c r="E159" s="36"/>
      <c r="F159" s="36"/>
      <c r="G159" s="313">
        <v>7473943.6600000001</v>
      </c>
      <c r="H159" s="422"/>
      <c r="I159" s="313">
        <v>1032356.23</v>
      </c>
      <c r="J159" s="422"/>
      <c r="K159" s="313">
        <v>242702.25</v>
      </c>
      <c r="L159" s="422"/>
      <c r="M159" s="313">
        <f t="shared" si="17"/>
        <v>789653.98</v>
      </c>
      <c r="N159" s="267">
        <v>0</v>
      </c>
    </row>
    <row r="160" spans="1:14" x14ac:dyDescent="0.2">
      <c r="A160" s="34" t="s">
        <v>1266</v>
      </c>
      <c r="B160" s="35" t="s">
        <v>243</v>
      </c>
      <c r="C160" s="3" t="s">
        <v>0</v>
      </c>
      <c r="D160" s="35" t="s">
        <v>244</v>
      </c>
      <c r="E160" s="36"/>
      <c r="F160" s="36"/>
      <c r="G160" s="313">
        <v>517143.03999999998</v>
      </c>
      <c r="H160" s="422"/>
      <c r="I160" s="313">
        <v>50046.51</v>
      </c>
      <c r="J160" s="422"/>
      <c r="K160" s="313">
        <v>2348.98</v>
      </c>
      <c r="L160" s="422"/>
      <c r="M160" s="313">
        <f t="shared" si="17"/>
        <v>47697.53</v>
      </c>
      <c r="N160" s="267">
        <v>0</v>
      </c>
    </row>
    <row r="161" spans="1:14" x14ac:dyDescent="0.2">
      <c r="A161" s="34" t="s">
        <v>1267</v>
      </c>
      <c r="B161" s="35" t="s">
        <v>245</v>
      </c>
      <c r="C161" s="3" t="s">
        <v>0</v>
      </c>
      <c r="D161" s="35" t="s">
        <v>246</v>
      </c>
      <c r="E161" s="36"/>
      <c r="F161" s="36"/>
      <c r="G161" s="313">
        <v>517143.03999999998</v>
      </c>
      <c r="H161" s="422"/>
      <c r="I161" s="313">
        <v>50046.51</v>
      </c>
      <c r="J161" s="422"/>
      <c r="K161" s="313">
        <v>2348.98</v>
      </c>
      <c r="L161" s="422"/>
      <c r="M161" s="313">
        <f t="shared" si="17"/>
        <v>47697.53</v>
      </c>
      <c r="N161" s="267" t="s">
        <v>247</v>
      </c>
    </row>
    <row r="162" spans="1:14" x14ac:dyDescent="0.2">
      <c r="A162" s="46" t="s">
        <v>1268</v>
      </c>
      <c r="B162" s="37" t="s">
        <v>248</v>
      </c>
      <c r="C162" s="3" t="s">
        <v>0</v>
      </c>
      <c r="D162" s="37" t="s">
        <v>249</v>
      </c>
      <c r="E162" s="38"/>
      <c r="F162" s="38"/>
      <c r="G162" s="314">
        <v>313339.15999999997</v>
      </c>
      <c r="H162" s="423"/>
      <c r="I162" s="314">
        <v>30630.86</v>
      </c>
      <c r="J162" s="423"/>
      <c r="K162" s="314">
        <v>0</v>
      </c>
      <c r="L162" s="423"/>
      <c r="M162" s="314">
        <f t="shared" si="17"/>
        <v>30630.86</v>
      </c>
      <c r="N162" s="267">
        <v>0</v>
      </c>
    </row>
    <row r="163" spans="1:14" x14ac:dyDescent="0.2">
      <c r="A163" s="46" t="s">
        <v>1808</v>
      </c>
      <c r="B163" s="37" t="s">
        <v>250</v>
      </c>
      <c r="C163" s="3" t="s">
        <v>0</v>
      </c>
      <c r="D163" s="37" t="s">
        <v>251</v>
      </c>
      <c r="E163" s="38"/>
      <c r="F163" s="38"/>
      <c r="G163" s="314">
        <v>0</v>
      </c>
      <c r="H163" s="423"/>
      <c r="I163" s="314">
        <v>0.59</v>
      </c>
      <c r="J163" s="423"/>
      <c r="K163" s="314">
        <v>0.59</v>
      </c>
      <c r="L163" s="423"/>
      <c r="M163" s="314">
        <f t="shared" si="17"/>
        <v>0</v>
      </c>
      <c r="N163" s="267" t="e">
        <v>#N/A</v>
      </c>
    </row>
    <row r="164" spans="1:14" x14ac:dyDescent="0.2">
      <c r="A164" s="46" t="s">
        <v>1269</v>
      </c>
      <c r="B164" s="37" t="s">
        <v>252</v>
      </c>
      <c r="C164" s="3" t="s">
        <v>0</v>
      </c>
      <c r="D164" s="37" t="s">
        <v>253</v>
      </c>
      <c r="E164" s="38"/>
      <c r="F164" s="38"/>
      <c r="G164" s="314">
        <v>79901.8</v>
      </c>
      <c r="H164" s="423"/>
      <c r="I164" s="314">
        <v>7811.51</v>
      </c>
      <c r="J164" s="423"/>
      <c r="K164" s="314">
        <v>0</v>
      </c>
      <c r="L164" s="423"/>
      <c r="M164" s="314">
        <f t="shared" si="17"/>
        <v>7811.51</v>
      </c>
      <c r="N164" s="267">
        <v>0</v>
      </c>
    </row>
    <row r="165" spans="1:14" x14ac:dyDescent="0.2">
      <c r="A165" s="46" t="s">
        <v>1270</v>
      </c>
      <c r="B165" s="37" t="s">
        <v>254</v>
      </c>
      <c r="C165" s="3" t="s">
        <v>0</v>
      </c>
      <c r="D165" s="37" t="s">
        <v>255</v>
      </c>
      <c r="E165" s="38"/>
      <c r="F165" s="38"/>
      <c r="G165" s="314">
        <v>24071.13</v>
      </c>
      <c r="H165" s="423"/>
      <c r="I165" s="314">
        <v>2450.4499999999998</v>
      </c>
      <c r="J165" s="423"/>
      <c r="K165" s="314">
        <v>0</v>
      </c>
      <c r="L165" s="423"/>
      <c r="M165" s="314">
        <f t="shared" si="17"/>
        <v>2450.4499999999998</v>
      </c>
      <c r="N165" s="267">
        <v>0</v>
      </c>
    </row>
    <row r="166" spans="1:14" x14ac:dyDescent="0.2">
      <c r="A166" s="46" t="s">
        <v>1271</v>
      </c>
      <c r="B166" s="37" t="s">
        <v>256</v>
      </c>
      <c r="C166" s="3" t="s">
        <v>0</v>
      </c>
      <c r="D166" s="37" t="s">
        <v>257</v>
      </c>
      <c r="E166" s="38"/>
      <c r="F166" s="38"/>
      <c r="G166" s="314">
        <v>3111.03</v>
      </c>
      <c r="H166" s="423"/>
      <c r="I166" s="314">
        <v>306.31</v>
      </c>
      <c r="J166" s="423"/>
      <c r="K166" s="314">
        <v>0</v>
      </c>
      <c r="L166" s="423"/>
      <c r="M166" s="314">
        <f t="shared" si="17"/>
        <v>306.31</v>
      </c>
      <c r="N166" s="267">
        <v>0</v>
      </c>
    </row>
    <row r="167" spans="1:14" x14ac:dyDescent="0.2">
      <c r="A167" s="46" t="s">
        <v>1272</v>
      </c>
      <c r="B167" s="37" t="s">
        <v>258</v>
      </c>
      <c r="C167" s="3" t="s">
        <v>0</v>
      </c>
      <c r="D167" s="37" t="s">
        <v>259</v>
      </c>
      <c r="E167" s="38"/>
      <c r="F167" s="38"/>
      <c r="G167" s="314">
        <v>8466.5</v>
      </c>
      <c r="H167" s="423"/>
      <c r="I167" s="314">
        <v>836</v>
      </c>
      <c r="J167" s="423"/>
      <c r="K167" s="314">
        <v>0</v>
      </c>
      <c r="L167" s="423"/>
      <c r="M167" s="314">
        <f t="shared" si="17"/>
        <v>836</v>
      </c>
      <c r="N167" s="267">
        <v>0</v>
      </c>
    </row>
    <row r="168" spans="1:14" x14ac:dyDescent="0.2">
      <c r="A168" s="46" t="s">
        <v>1273</v>
      </c>
      <c r="B168" s="37" t="s">
        <v>260</v>
      </c>
      <c r="C168" s="3" t="s">
        <v>0</v>
      </c>
      <c r="D168" s="37" t="s">
        <v>154</v>
      </c>
      <c r="E168" s="38"/>
      <c r="F168" s="38"/>
      <c r="G168" s="314">
        <v>28078.12</v>
      </c>
      <c r="H168" s="423"/>
      <c r="I168" s="314">
        <v>2552.56</v>
      </c>
      <c r="J168" s="423"/>
      <c r="K168" s="314">
        <v>0</v>
      </c>
      <c r="L168" s="423"/>
      <c r="M168" s="314">
        <f t="shared" si="17"/>
        <v>2552.56</v>
      </c>
      <c r="N168" s="267">
        <v>0</v>
      </c>
    </row>
    <row r="169" spans="1:14" x14ac:dyDescent="0.2">
      <c r="A169" s="46" t="s">
        <v>1274</v>
      </c>
      <c r="B169" s="37" t="s">
        <v>261</v>
      </c>
      <c r="C169" s="3" t="s">
        <v>0</v>
      </c>
      <c r="D169" s="37" t="s">
        <v>262</v>
      </c>
      <c r="E169" s="38"/>
      <c r="F169" s="38"/>
      <c r="G169" s="314">
        <v>39732.54</v>
      </c>
      <c r="H169" s="423"/>
      <c r="I169" s="314">
        <v>3403.41</v>
      </c>
      <c r="J169" s="423"/>
      <c r="K169" s="314">
        <v>0</v>
      </c>
      <c r="L169" s="423"/>
      <c r="M169" s="314">
        <f t="shared" si="17"/>
        <v>3403.41</v>
      </c>
      <c r="N169" s="267" t="e">
        <v>#N/A</v>
      </c>
    </row>
    <row r="170" spans="1:14" x14ac:dyDescent="0.2">
      <c r="A170" s="46" t="s">
        <v>1275</v>
      </c>
      <c r="B170" s="37" t="s">
        <v>263</v>
      </c>
      <c r="C170" s="3" t="s">
        <v>0</v>
      </c>
      <c r="D170" s="37" t="s">
        <v>264</v>
      </c>
      <c r="E170" s="38"/>
      <c r="F170" s="38"/>
      <c r="G170" s="314">
        <v>2246.2399999999998</v>
      </c>
      <c r="H170" s="423"/>
      <c r="I170" s="314">
        <v>204.21</v>
      </c>
      <c r="J170" s="423"/>
      <c r="K170" s="314">
        <v>0.01</v>
      </c>
      <c r="L170" s="423"/>
      <c r="M170" s="314">
        <f t="shared" si="17"/>
        <v>204.20000000000002</v>
      </c>
      <c r="N170" s="267">
        <v>0</v>
      </c>
    </row>
    <row r="171" spans="1:14" x14ac:dyDescent="0.2">
      <c r="A171" s="46" t="s">
        <v>1276</v>
      </c>
      <c r="B171" s="37" t="s">
        <v>265</v>
      </c>
      <c r="C171" s="3" t="s">
        <v>0</v>
      </c>
      <c r="D171" s="37" t="s">
        <v>266</v>
      </c>
      <c r="E171" s="38"/>
      <c r="F171" s="38"/>
      <c r="G171" s="314">
        <v>2634.02</v>
      </c>
      <c r="H171" s="423"/>
      <c r="I171" s="314">
        <v>272.27</v>
      </c>
      <c r="J171" s="423"/>
      <c r="K171" s="314">
        <v>544.54</v>
      </c>
      <c r="L171" s="423"/>
      <c r="M171" s="314">
        <f t="shared" si="17"/>
        <v>-272.27</v>
      </c>
      <c r="N171" s="267" t="e">
        <v>#N/A</v>
      </c>
    </row>
    <row r="172" spans="1:14" x14ac:dyDescent="0.2">
      <c r="A172" s="46" t="s">
        <v>1277</v>
      </c>
      <c r="B172" s="37" t="s">
        <v>267</v>
      </c>
      <c r="C172" s="3" t="s">
        <v>0</v>
      </c>
      <c r="D172" s="37" t="s">
        <v>268</v>
      </c>
      <c r="E172" s="38"/>
      <c r="F172" s="38"/>
      <c r="G172" s="314">
        <v>330.28</v>
      </c>
      <c r="H172" s="423"/>
      <c r="I172" s="314">
        <v>25.53</v>
      </c>
      <c r="J172" s="423"/>
      <c r="K172" s="314">
        <v>0.01</v>
      </c>
      <c r="L172" s="423"/>
      <c r="M172" s="314">
        <f t="shared" si="17"/>
        <v>25.52</v>
      </c>
      <c r="N172" s="267">
        <v>0</v>
      </c>
    </row>
    <row r="173" spans="1:14" x14ac:dyDescent="0.2">
      <c r="A173" s="46" t="s">
        <v>1278</v>
      </c>
      <c r="B173" s="37" t="s">
        <v>269</v>
      </c>
      <c r="C173" s="3" t="s">
        <v>0</v>
      </c>
      <c r="D173" s="37" t="s">
        <v>270</v>
      </c>
      <c r="E173" s="38"/>
      <c r="F173" s="38"/>
      <c r="G173" s="314">
        <v>329.25</v>
      </c>
      <c r="H173" s="423"/>
      <c r="I173" s="314">
        <v>34.03</v>
      </c>
      <c r="J173" s="423"/>
      <c r="K173" s="314">
        <v>68.069999999999993</v>
      </c>
      <c r="L173" s="423"/>
      <c r="M173" s="314">
        <f t="shared" si="17"/>
        <v>-34.039999999999992</v>
      </c>
      <c r="N173" s="267" t="e">
        <v>#N/A</v>
      </c>
    </row>
    <row r="174" spans="1:14" x14ac:dyDescent="0.2">
      <c r="A174" s="46" t="s">
        <v>1279</v>
      </c>
      <c r="B174" s="37" t="s">
        <v>271</v>
      </c>
      <c r="C174" s="3" t="s">
        <v>0</v>
      </c>
      <c r="D174" s="37" t="s">
        <v>272</v>
      </c>
      <c r="E174" s="38"/>
      <c r="F174" s="38"/>
      <c r="G174" s="314">
        <v>7159.92</v>
      </c>
      <c r="H174" s="423"/>
      <c r="I174" s="314">
        <v>650.91999999999996</v>
      </c>
      <c r="J174" s="423"/>
      <c r="K174" s="314">
        <v>0.02</v>
      </c>
      <c r="L174" s="423"/>
      <c r="M174" s="314">
        <f t="shared" si="17"/>
        <v>650.9</v>
      </c>
      <c r="N174" s="267">
        <v>0</v>
      </c>
    </row>
    <row r="175" spans="1:14" x14ac:dyDescent="0.2">
      <c r="A175" s="46" t="s">
        <v>1280</v>
      </c>
      <c r="B175" s="37" t="s">
        <v>273</v>
      </c>
      <c r="C175" s="3" t="s">
        <v>0</v>
      </c>
      <c r="D175" s="37" t="s">
        <v>274</v>
      </c>
      <c r="E175" s="38"/>
      <c r="F175" s="38"/>
      <c r="G175" s="314">
        <v>7743.05</v>
      </c>
      <c r="H175" s="423"/>
      <c r="I175" s="314">
        <v>867.86</v>
      </c>
      <c r="J175" s="423"/>
      <c r="K175" s="314">
        <v>1735.74</v>
      </c>
      <c r="L175" s="423"/>
      <c r="M175" s="314">
        <f t="shared" si="17"/>
        <v>-867.88</v>
      </c>
      <c r="N175" s="267" t="e">
        <v>#N/A</v>
      </c>
    </row>
    <row r="176" spans="1:14" x14ac:dyDescent="0.2">
      <c r="A176" s="39" t="s">
        <v>0</v>
      </c>
      <c r="B176" s="15" t="s">
        <v>0</v>
      </c>
      <c r="C176" s="3" t="s">
        <v>0</v>
      </c>
      <c r="D176" s="15" t="s">
        <v>0</v>
      </c>
      <c r="E176" s="40"/>
      <c r="F176" s="40"/>
      <c r="G176" s="315"/>
      <c r="H176" s="315"/>
      <c r="I176" s="315"/>
      <c r="J176" s="315"/>
      <c r="K176" s="315"/>
      <c r="L176" s="315"/>
      <c r="M176" s="313">
        <f t="shared" si="17"/>
        <v>0</v>
      </c>
      <c r="N176" s="267" t="e">
        <v>#REF!</v>
      </c>
    </row>
    <row r="177" spans="1:14" x14ac:dyDescent="0.2">
      <c r="A177" s="34" t="s">
        <v>1281</v>
      </c>
      <c r="B177" s="35" t="s">
        <v>275</v>
      </c>
      <c r="C177" s="3" t="s">
        <v>0</v>
      </c>
      <c r="D177" s="35" t="s">
        <v>276</v>
      </c>
      <c r="E177" s="36"/>
      <c r="F177" s="36"/>
      <c r="G177" s="313">
        <v>6913747.6100000003</v>
      </c>
      <c r="H177" s="422"/>
      <c r="I177" s="313">
        <v>980809.72</v>
      </c>
      <c r="J177" s="422"/>
      <c r="K177" s="313">
        <v>240353.27</v>
      </c>
      <c r="L177" s="422"/>
      <c r="M177" s="313">
        <f t="shared" si="17"/>
        <v>740456.45</v>
      </c>
      <c r="N177" s="267">
        <v>0</v>
      </c>
    </row>
    <row r="178" spans="1:14" x14ac:dyDescent="0.2">
      <c r="A178" s="34" t="s">
        <v>1282</v>
      </c>
      <c r="B178" s="35" t="s">
        <v>277</v>
      </c>
      <c r="C178" s="3" t="s">
        <v>0</v>
      </c>
      <c r="D178" s="35" t="s">
        <v>246</v>
      </c>
      <c r="E178" s="36"/>
      <c r="F178" s="36"/>
      <c r="G178" s="313">
        <v>1796448.19</v>
      </c>
      <c r="H178" s="422"/>
      <c r="I178" s="313">
        <v>280331.5</v>
      </c>
      <c r="J178" s="422"/>
      <c r="K178" s="313">
        <v>74744.22</v>
      </c>
      <c r="L178" s="422"/>
      <c r="M178" s="313">
        <f t="shared" si="17"/>
        <v>205587.28</v>
      </c>
      <c r="N178" s="267" t="s">
        <v>278</v>
      </c>
    </row>
    <row r="179" spans="1:14" x14ac:dyDescent="0.2">
      <c r="A179" s="46" t="s">
        <v>1283</v>
      </c>
      <c r="B179" s="37" t="s">
        <v>279</v>
      </c>
      <c r="C179" s="3" t="s">
        <v>0</v>
      </c>
      <c r="D179" s="37" t="s">
        <v>280</v>
      </c>
      <c r="E179" s="38"/>
      <c r="F179" s="38"/>
      <c r="G179" s="314">
        <v>946887.23</v>
      </c>
      <c r="H179" s="423"/>
      <c r="I179" s="314">
        <v>102548.2</v>
      </c>
      <c r="J179" s="423"/>
      <c r="K179" s="314">
        <v>7.79</v>
      </c>
      <c r="L179" s="423"/>
      <c r="M179" s="314">
        <f t="shared" si="17"/>
        <v>102540.41</v>
      </c>
      <c r="N179" s="267">
        <v>0</v>
      </c>
    </row>
    <row r="180" spans="1:14" x14ac:dyDescent="0.2">
      <c r="A180" s="46" t="s">
        <v>1684</v>
      </c>
      <c r="B180" s="37" t="s">
        <v>281</v>
      </c>
      <c r="C180" s="3" t="s">
        <v>0</v>
      </c>
      <c r="D180" s="37" t="s">
        <v>251</v>
      </c>
      <c r="E180" s="38"/>
      <c r="F180" s="38"/>
      <c r="G180" s="314">
        <v>0</v>
      </c>
      <c r="H180" s="423"/>
      <c r="I180" s="314">
        <v>80037.740000000005</v>
      </c>
      <c r="J180" s="423"/>
      <c r="K180" s="314">
        <v>67036.210000000006</v>
      </c>
      <c r="L180" s="423"/>
      <c r="M180" s="314">
        <f t="shared" si="17"/>
        <v>13001.529999999999</v>
      </c>
      <c r="N180" s="267" t="e">
        <v>#N/A</v>
      </c>
    </row>
    <row r="181" spans="1:14" x14ac:dyDescent="0.2">
      <c r="A181" s="46" t="s">
        <v>1809</v>
      </c>
      <c r="B181" s="37" t="s">
        <v>1810</v>
      </c>
      <c r="C181" s="3" t="s">
        <v>0</v>
      </c>
      <c r="D181" s="37" t="s">
        <v>309</v>
      </c>
      <c r="E181" s="38"/>
      <c r="F181" s="38"/>
      <c r="G181" s="314">
        <v>5545.87</v>
      </c>
      <c r="H181" s="423"/>
      <c r="I181" s="314">
        <v>0</v>
      </c>
      <c r="J181" s="423"/>
      <c r="K181" s="314">
        <v>0</v>
      </c>
      <c r="L181" s="423"/>
      <c r="M181" s="314">
        <f t="shared" si="17"/>
        <v>0</v>
      </c>
      <c r="N181" s="267" t="e">
        <v>#N/A</v>
      </c>
    </row>
    <row r="182" spans="1:14" x14ac:dyDescent="0.2">
      <c r="A182" s="46" t="s">
        <v>1811</v>
      </c>
      <c r="B182" s="37" t="s">
        <v>1812</v>
      </c>
      <c r="C182" s="3" t="s">
        <v>0</v>
      </c>
      <c r="D182" s="37" t="s">
        <v>1305</v>
      </c>
      <c r="E182" s="38"/>
      <c r="F182" s="38"/>
      <c r="G182" s="314">
        <v>35</v>
      </c>
      <c r="H182" s="423"/>
      <c r="I182" s="314">
        <v>0</v>
      </c>
      <c r="J182" s="423"/>
      <c r="K182" s="314">
        <v>0</v>
      </c>
      <c r="L182" s="423"/>
      <c r="M182" s="314">
        <f t="shared" si="17"/>
        <v>0</v>
      </c>
      <c r="N182" s="267" t="e">
        <v>#N/A</v>
      </c>
    </row>
    <row r="183" spans="1:14" x14ac:dyDescent="0.2">
      <c r="A183" s="46" t="s">
        <v>1284</v>
      </c>
      <c r="B183" s="37" t="s">
        <v>282</v>
      </c>
      <c r="C183" s="3" t="s">
        <v>0</v>
      </c>
      <c r="D183" s="37" t="s">
        <v>283</v>
      </c>
      <c r="E183" s="38"/>
      <c r="F183" s="38"/>
      <c r="G183" s="314">
        <v>242087.75</v>
      </c>
      <c r="H183" s="423"/>
      <c r="I183" s="314">
        <v>26060.560000000001</v>
      </c>
      <c r="J183" s="423"/>
      <c r="K183" s="314">
        <v>0</v>
      </c>
      <c r="L183" s="423"/>
      <c r="M183" s="314">
        <f t="shared" si="17"/>
        <v>26060.560000000001</v>
      </c>
      <c r="N183" s="267">
        <v>0</v>
      </c>
    </row>
    <row r="184" spans="1:14" x14ac:dyDescent="0.2">
      <c r="A184" s="46" t="s">
        <v>1285</v>
      </c>
      <c r="B184" s="37" t="s">
        <v>284</v>
      </c>
      <c r="C184" s="3" t="s">
        <v>0</v>
      </c>
      <c r="D184" s="37" t="s">
        <v>285</v>
      </c>
      <c r="E184" s="38"/>
      <c r="F184" s="38"/>
      <c r="G184" s="314">
        <v>76968</v>
      </c>
      <c r="H184" s="423"/>
      <c r="I184" s="314">
        <v>8175.79</v>
      </c>
      <c r="J184" s="423"/>
      <c r="K184" s="314">
        <v>0</v>
      </c>
      <c r="L184" s="423"/>
      <c r="M184" s="314">
        <f t="shared" si="17"/>
        <v>8175.79</v>
      </c>
      <c r="N184" s="267">
        <v>0</v>
      </c>
    </row>
    <row r="185" spans="1:14" x14ac:dyDescent="0.2">
      <c r="A185" s="46" t="s">
        <v>1286</v>
      </c>
      <c r="B185" s="37" t="s">
        <v>286</v>
      </c>
      <c r="C185" s="3" t="s">
        <v>0</v>
      </c>
      <c r="D185" s="37" t="s">
        <v>287</v>
      </c>
      <c r="E185" s="38"/>
      <c r="F185" s="38"/>
      <c r="G185" s="314">
        <v>9494.25</v>
      </c>
      <c r="H185" s="423"/>
      <c r="I185" s="314">
        <v>1021.99</v>
      </c>
      <c r="J185" s="423"/>
      <c r="K185" s="314">
        <v>0</v>
      </c>
      <c r="L185" s="423"/>
      <c r="M185" s="314">
        <f t="shared" si="17"/>
        <v>1021.99</v>
      </c>
      <c r="N185" s="267">
        <v>0</v>
      </c>
    </row>
    <row r="186" spans="1:14" x14ac:dyDescent="0.2">
      <c r="A186" s="46" t="s">
        <v>1290</v>
      </c>
      <c r="B186" s="37" t="s">
        <v>288</v>
      </c>
      <c r="C186" s="3" t="s">
        <v>0</v>
      </c>
      <c r="D186" s="37" t="s">
        <v>289</v>
      </c>
      <c r="E186" s="38"/>
      <c r="F186" s="38"/>
      <c r="G186" s="314">
        <v>74654.080000000002</v>
      </c>
      <c r="H186" s="423"/>
      <c r="I186" s="314">
        <v>15271.76</v>
      </c>
      <c r="J186" s="423"/>
      <c r="K186" s="314">
        <v>5733.01</v>
      </c>
      <c r="L186" s="423"/>
      <c r="M186" s="314">
        <f t="shared" si="17"/>
        <v>9538.75</v>
      </c>
      <c r="N186" s="267">
        <v>0</v>
      </c>
    </row>
    <row r="187" spans="1:14" x14ac:dyDescent="0.2">
      <c r="A187" s="46" t="s">
        <v>1291</v>
      </c>
      <c r="B187" s="37" t="s">
        <v>290</v>
      </c>
      <c r="C187" s="3" t="s">
        <v>0</v>
      </c>
      <c r="D187" s="37" t="s">
        <v>259</v>
      </c>
      <c r="E187" s="38"/>
      <c r="F187" s="38"/>
      <c r="G187" s="314">
        <v>162043.26999999999</v>
      </c>
      <c r="H187" s="423"/>
      <c r="I187" s="314">
        <v>16872</v>
      </c>
      <c r="J187" s="423"/>
      <c r="K187" s="314">
        <v>0</v>
      </c>
      <c r="L187" s="423"/>
      <c r="M187" s="314">
        <f t="shared" si="17"/>
        <v>16872</v>
      </c>
      <c r="N187" s="267">
        <v>0</v>
      </c>
    </row>
    <row r="188" spans="1:14" x14ac:dyDescent="0.2">
      <c r="A188" s="46" t="s">
        <v>1292</v>
      </c>
      <c r="B188" s="37" t="s">
        <v>291</v>
      </c>
      <c r="C188" s="3" t="s">
        <v>0</v>
      </c>
      <c r="D188" s="37" t="s">
        <v>292</v>
      </c>
      <c r="E188" s="38"/>
      <c r="F188" s="38"/>
      <c r="G188" s="314">
        <v>15077.51</v>
      </c>
      <c r="H188" s="423"/>
      <c r="I188" s="314">
        <v>3079.6</v>
      </c>
      <c r="J188" s="423"/>
      <c r="K188" s="314">
        <v>1151.29</v>
      </c>
      <c r="L188" s="423"/>
      <c r="M188" s="314">
        <f t="shared" si="17"/>
        <v>1928.31</v>
      </c>
      <c r="N188" s="267">
        <v>0</v>
      </c>
    </row>
    <row r="189" spans="1:14" x14ac:dyDescent="0.2">
      <c r="A189" s="46" t="s">
        <v>1293</v>
      </c>
      <c r="B189" s="37" t="s">
        <v>293</v>
      </c>
      <c r="C189" s="3" t="s">
        <v>0</v>
      </c>
      <c r="D189" s="37" t="s">
        <v>154</v>
      </c>
      <c r="E189" s="38"/>
      <c r="F189" s="38"/>
      <c r="G189" s="314">
        <v>85596.44</v>
      </c>
      <c r="H189" s="423"/>
      <c r="I189" s="314">
        <v>7769.6</v>
      </c>
      <c r="J189" s="423"/>
      <c r="K189" s="314">
        <v>564.53</v>
      </c>
      <c r="L189" s="423"/>
      <c r="M189" s="314">
        <f t="shared" si="17"/>
        <v>7205.0700000000006</v>
      </c>
      <c r="N189" s="267">
        <v>0</v>
      </c>
    </row>
    <row r="190" spans="1:14" x14ac:dyDescent="0.2">
      <c r="A190" s="46" t="s">
        <v>1294</v>
      </c>
      <c r="B190" s="37" t="s">
        <v>294</v>
      </c>
      <c r="C190" s="3" t="s">
        <v>0</v>
      </c>
      <c r="D190" s="37" t="s">
        <v>262</v>
      </c>
      <c r="E190" s="38"/>
      <c r="F190" s="38"/>
      <c r="G190" s="314">
        <v>121495.08</v>
      </c>
      <c r="H190" s="423"/>
      <c r="I190" s="314">
        <v>12155.74</v>
      </c>
      <c r="J190" s="423"/>
      <c r="K190" s="314">
        <v>41.66</v>
      </c>
      <c r="L190" s="423"/>
      <c r="M190" s="314">
        <f t="shared" si="17"/>
        <v>12114.08</v>
      </c>
      <c r="N190" s="267">
        <v>0</v>
      </c>
    </row>
    <row r="191" spans="1:14" x14ac:dyDescent="0.2">
      <c r="A191" s="46" t="s">
        <v>1295</v>
      </c>
      <c r="B191" s="37" t="s">
        <v>295</v>
      </c>
      <c r="C191" s="3" t="s">
        <v>0</v>
      </c>
      <c r="D191" s="37" t="s">
        <v>264</v>
      </c>
      <c r="E191" s="38"/>
      <c r="F191" s="38"/>
      <c r="G191" s="314">
        <v>6847.8</v>
      </c>
      <c r="H191" s="423"/>
      <c r="I191" s="314">
        <v>729.28</v>
      </c>
      <c r="J191" s="423"/>
      <c r="K191" s="314">
        <v>45.3</v>
      </c>
      <c r="L191" s="423"/>
      <c r="M191" s="314">
        <f t="shared" si="17"/>
        <v>683.98</v>
      </c>
      <c r="N191" s="267">
        <v>0</v>
      </c>
    </row>
    <row r="192" spans="1:14" x14ac:dyDescent="0.2">
      <c r="A192" s="46" t="s">
        <v>1296</v>
      </c>
      <c r="B192" s="37" t="s">
        <v>296</v>
      </c>
      <c r="C192" s="3" t="s">
        <v>0</v>
      </c>
      <c r="D192" s="37" t="s">
        <v>266</v>
      </c>
      <c r="E192" s="38"/>
      <c r="F192" s="38"/>
      <c r="G192" s="314">
        <v>6709.66</v>
      </c>
      <c r="H192" s="423"/>
      <c r="I192" s="314">
        <v>972.42</v>
      </c>
      <c r="J192" s="423"/>
      <c r="K192" s="314">
        <v>3.33</v>
      </c>
      <c r="L192" s="423"/>
      <c r="M192" s="314">
        <f t="shared" si="17"/>
        <v>969.08999999999992</v>
      </c>
      <c r="N192" s="267">
        <v>0</v>
      </c>
    </row>
    <row r="193" spans="1:14" x14ac:dyDescent="0.2">
      <c r="A193" s="46" t="s">
        <v>1297</v>
      </c>
      <c r="B193" s="37" t="s">
        <v>297</v>
      </c>
      <c r="C193" s="3" t="s">
        <v>0</v>
      </c>
      <c r="D193" s="37" t="s">
        <v>268</v>
      </c>
      <c r="E193" s="38"/>
      <c r="F193" s="38"/>
      <c r="G193" s="314">
        <v>855.97</v>
      </c>
      <c r="H193" s="423"/>
      <c r="I193" s="314">
        <v>91.15</v>
      </c>
      <c r="J193" s="423"/>
      <c r="K193" s="314">
        <v>5.89</v>
      </c>
      <c r="L193" s="423"/>
      <c r="M193" s="314">
        <f t="shared" si="17"/>
        <v>85.26</v>
      </c>
      <c r="N193" s="267">
        <v>0</v>
      </c>
    </row>
    <row r="194" spans="1:14" x14ac:dyDescent="0.2">
      <c r="A194" s="46" t="s">
        <v>1298</v>
      </c>
      <c r="B194" s="37" t="s">
        <v>298</v>
      </c>
      <c r="C194" s="3" t="s">
        <v>0</v>
      </c>
      <c r="D194" s="37" t="s">
        <v>270</v>
      </c>
      <c r="E194" s="38"/>
      <c r="F194" s="38"/>
      <c r="G194" s="314">
        <v>838.73</v>
      </c>
      <c r="H194" s="423"/>
      <c r="I194" s="314">
        <v>121.55</v>
      </c>
      <c r="J194" s="423"/>
      <c r="K194" s="314">
        <v>0.41</v>
      </c>
      <c r="L194" s="423"/>
      <c r="M194" s="314">
        <f t="shared" si="17"/>
        <v>121.14</v>
      </c>
      <c r="N194" s="267">
        <v>0</v>
      </c>
    </row>
    <row r="195" spans="1:14" x14ac:dyDescent="0.2">
      <c r="A195" s="46" t="s">
        <v>1299</v>
      </c>
      <c r="B195" s="37" t="s">
        <v>299</v>
      </c>
      <c r="C195" s="3" t="s">
        <v>0</v>
      </c>
      <c r="D195" s="37" t="s">
        <v>272</v>
      </c>
      <c r="E195" s="38"/>
      <c r="F195" s="38"/>
      <c r="G195" s="314">
        <v>21827.919999999998</v>
      </c>
      <c r="H195" s="423"/>
      <c r="I195" s="314">
        <v>2324.41</v>
      </c>
      <c r="J195" s="423"/>
      <c r="K195" s="314">
        <v>144.15</v>
      </c>
      <c r="L195" s="423"/>
      <c r="M195" s="314">
        <f t="shared" si="17"/>
        <v>2180.2599999999998</v>
      </c>
      <c r="N195" s="267">
        <v>0</v>
      </c>
    </row>
    <row r="196" spans="1:14" x14ac:dyDescent="0.2">
      <c r="A196" s="46" t="s">
        <v>1300</v>
      </c>
      <c r="B196" s="37" t="s">
        <v>300</v>
      </c>
      <c r="C196" s="3" t="s">
        <v>0</v>
      </c>
      <c r="D196" s="37" t="s">
        <v>274</v>
      </c>
      <c r="E196" s="38"/>
      <c r="F196" s="38"/>
      <c r="G196" s="314">
        <v>19483.63</v>
      </c>
      <c r="H196" s="423"/>
      <c r="I196" s="314">
        <v>3099.71</v>
      </c>
      <c r="J196" s="423"/>
      <c r="K196" s="314">
        <v>10.65</v>
      </c>
      <c r="L196" s="423"/>
      <c r="M196" s="314">
        <f t="shared" si="17"/>
        <v>3089.06</v>
      </c>
      <c r="N196" s="267">
        <v>0</v>
      </c>
    </row>
    <row r="197" spans="1:14" x14ac:dyDescent="0.2">
      <c r="A197" s="39" t="s">
        <v>0</v>
      </c>
      <c r="B197" s="15" t="s">
        <v>0</v>
      </c>
      <c r="C197" s="3" t="s">
        <v>0</v>
      </c>
      <c r="D197" s="15" t="s">
        <v>0</v>
      </c>
      <c r="E197" s="40"/>
      <c r="F197" s="40"/>
      <c r="G197" s="315"/>
      <c r="H197" s="315"/>
      <c r="I197" s="315"/>
      <c r="J197" s="315"/>
      <c r="K197" s="315"/>
      <c r="L197" s="315"/>
      <c r="M197" s="313">
        <f t="shared" ref="M197:M218" si="18">I197-K197</f>
        <v>0</v>
      </c>
      <c r="N197" s="267" t="e">
        <v>#REF!</v>
      </c>
    </row>
    <row r="198" spans="1:14" x14ac:dyDescent="0.2">
      <c r="A198" s="34" t="s">
        <v>1301</v>
      </c>
      <c r="B198" s="35" t="s">
        <v>301</v>
      </c>
      <c r="C198" s="3" t="s">
        <v>0</v>
      </c>
      <c r="D198" s="35" t="s">
        <v>302</v>
      </c>
      <c r="E198" s="36"/>
      <c r="F198" s="36"/>
      <c r="G198" s="313">
        <v>5117299.42</v>
      </c>
      <c r="H198" s="422"/>
      <c r="I198" s="313">
        <v>700478.22</v>
      </c>
      <c r="J198" s="422"/>
      <c r="K198" s="313">
        <v>165609.04999999999</v>
      </c>
      <c r="L198" s="422"/>
      <c r="M198" s="313">
        <f t="shared" si="18"/>
        <v>534869.16999999993</v>
      </c>
      <c r="N198" s="267" t="s">
        <v>303</v>
      </c>
    </row>
    <row r="199" spans="1:14" x14ac:dyDescent="0.2">
      <c r="A199" s="46" t="s">
        <v>1302</v>
      </c>
      <c r="B199" s="37" t="s">
        <v>304</v>
      </c>
      <c r="C199" s="3" t="s">
        <v>0</v>
      </c>
      <c r="D199" s="37" t="s">
        <v>280</v>
      </c>
      <c r="E199" s="38"/>
      <c r="F199" s="38"/>
      <c r="G199" s="314">
        <v>2620255.13</v>
      </c>
      <c r="H199" s="423"/>
      <c r="I199" s="314">
        <v>291201.83</v>
      </c>
      <c r="J199" s="423"/>
      <c r="K199" s="314">
        <v>2919.38</v>
      </c>
      <c r="L199" s="423"/>
      <c r="M199" s="314">
        <f t="shared" si="18"/>
        <v>288282.45</v>
      </c>
      <c r="N199" s="267">
        <v>0</v>
      </c>
    </row>
    <row r="200" spans="1:14" x14ac:dyDescent="0.2">
      <c r="A200" s="46" t="s">
        <v>1813</v>
      </c>
      <c r="B200" s="37" t="s">
        <v>305</v>
      </c>
      <c r="C200" s="3" t="s">
        <v>0</v>
      </c>
      <c r="D200" s="37" t="s">
        <v>306</v>
      </c>
      <c r="E200" s="38"/>
      <c r="F200" s="38"/>
      <c r="G200" s="314">
        <v>7875.05</v>
      </c>
      <c r="H200" s="423"/>
      <c r="I200" s="314">
        <v>0</v>
      </c>
      <c r="J200" s="423"/>
      <c r="K200" s="314">
        <v>0</v>
      </c>
      <c r="L200" s="423"/>
      <c r="M200" s="314">
        <f t="shared" si="18"/>
        <v>0</v>
      </c>
      <c r="N200" s="267" t="e">
        <v>#N/A</v>
      </c>
    </row>
    <row r="201" spans="1:14" x14ac:dyDescent="0.2">
      <c r="A201" s="46" t="s">
        <v>1814</v>
      </c>
      <c r="B201" s="37" t="s">
        <v>307</v>
      </c>
      <c r="C201" s="3" t="s">
        <v>0</v>
      </c>
      <c r="D201" s="37" t="s">
        <v>251</v>
      </c>
      <c r="E201" s="38"/>
      <c r="F201" s="38"/>
      <c r="G201" s="314">
        <v>3897.44</v>
      </c>
      <c r="H201" s="423"/>
      <c r="I201" s="314">
        <v>130156.45</v>
      </c>
      <c r="J201" s="423"/>
      <c r="K201" s="314">
        <v>128033.5</v>
      </c>
      <c r="L201" s="423"/>
      <c r="M201" s="314">
        <f t="shared" si="18"/>
        <v>2122.9499999999971</v>
      </c>
      <c r="N201" s="267" t="e">
        <v>#N/A</v>
      </c>
    </row>
    <row r="202" spans="1:14" x14ac:dyDescent="0.2">
      <c r="A202" s="46" t="s">
        <v>1541</v>
      </c>
      <c r="B202" s="37" t="s">
        <v>308</v>
      </c>
      <c r="C202" s="3" t="s">
        <v>0</v>
      </c>
      <c r="D202" s="37" t="s">
        <v>309</v>
      </c>
      <c r="E202" s="38"/>
      <c r="F202" s="38"/>
      <c r="G202" s="314">
        <v>64911.4</v>
      </c>
      <c r="H202" s="423"/>
      <c r="I202" s="314">
        <v>884.16</v>
      </c>
      <c r="J202" s="423"/>
      <c r="K202" s="314">
        <v>0</v>
      </c>
      <c r="L202" s="423"/>
      <c r="M202" s="314">
        <f t="shared" si="18"/>
        <v>884.16</v>
      </c>
      <c r="N202" s="267" t="e">
        <v>#N/A</v>
      </c>
    </row>
    <row r="203" spans="1:14" x14ac:dyDescent="0.2">
      <c r="A203" s="46" t="s">
        <v>1303</v>
      </c>
      <c r="B203" s="37" t="s">
        <v>1304</v>
      </c>
      <c r="C203" s="3" t="s">
        <v>0</v>
      </c>
      <c r="D203" s="37" t="s">
        <v>1305</v>
      </c>
      <c r="E203" s="38"/>
      <c r="F203" s="38"/>
      <c r="G203" s="314">
        <v>17.64</v>
      </c>
      <c r="H203" s="423"/>
      <c r="I203" s="314">
        <v>0</v>
      </c>
      <c r="J203" s="423"/>
      <c r="K203" s="314">
        <v>0</v>
      </c>
      <c r="L203" s="423"/>
      <c r="M203" s="314">
        <f t="shared" si="18"/>
        <v>0</v>
      </c>
      <c r="N203" s="267" t="e">
        <v>#N/A</v>
      </c>
    </row>
    <row r="204" spans="1:14" x14ac:dyDescent="0.2">
      <c r="A204" s="46" t="s">
        <v>1306</v>
      </c>
      <c r="B204" s="37" t="s">
        <v>310</v>
      </c>
      <c r="C204" s="3" t="s">
        <v>0</v>
      </c>
      <c r="D204" s="37" t="s">
        <v>311</v>
      </c>
      <c r="E204" s="38"/>
      <c r="F204" s="38"/>
      <c r="G204" s="314">
        <v>730988.57</v>
      </c>
      <c r="H204" s="423"/>
      <c r="I204" s="314">
        <v>73367.58</v>
      </c>
      <c r="J204" s="423"/>
      <c r="K204" s="314">
        <v>0</v>
      </c>
      <c r="L204" s="423"/>
      <c r="M204" s="314">
        <f t="shared" si="18"/>
        <v>73367.58</v>
      </c>
      <c r="N204" s="267">
        <v>0</v>
      </c>
    </row>
    <row r="205" spans="1:14" x14ac:dyDescent="0.2">
      <c r="A205" s="46" t="s">
        <v>1307</v>
      </c>
      <c r="B205" s="37" t="s">
        <v>312</v>
      </c>
      <c r="C205" s="3" t="s">
        <v>0</v>
      </c>
      <c r="D205" s="37" t="s">
        <v>313</v>
      </c>
      <c r="E205" s="38"/>
      <c r="F205" s="38"/>
      <c r="G205" s="314">
        <v>214545.94</v>
      </c>
      <c r="H205" s="423"/>
      <c r="I205" s="314">
        <v>23257.73</v>
      </c>
      <c r="J205" s="423"/>
      <c r="K205" s="314">
        <v>0</v>
      </c>
      <c r="L205" s="423"/>
      <c r="M205" s="314">
        <f t="shared" si="18"/>
        <v>23257.73</v>
      </c>
      <c r="N205" s="267">
        <v>0</v>
      </c>
    </row>
    <row r="206" spans="1:14" x14ac:dyDescent="0.2">
      <c r="A206" s="46" t="s">
        <v>1308</v>
      </c>
      <c r="B206" s="37" t="s">
        <v>314</v>
      </c>
      <c r="C206" s="3" t="s">
        <v>0</v>
      </c>
      <c r="D206" s="37" t="s">
        <v>315</v>
      </c>
      <c r="E206" s="38"/>
      <c r="F206" s="38"/>
      <c r="G206" s="314">
        <v>26345.599999999999</v>
      </c>
      <c r="H206" s="423"/>
      <c r="I206" s="314">
        <v>2907.77</v>
      </c>
      <c r="J206" s="423"/>
      <c r="K206" s="314">
        <v>0</v>
      </c>
      <c r="L206" s="423"/>
      <c r="M206" s="314">
        <f t="shared" si="18"/>
        <v>2907.77</v>
      </c>
      <c r="N206" s="267">
        <v>0</v>
      </c>
    </row>
    <row r="207" spans="1:14" x14ac:dyDescent="0.2">
      <c r="A207" s="46" t="s">
        <v>1309</v>
      </c>
      <c r="B207" s="37" t="s">
        <v>316</v>
      </c>
      <c r="C207" s="3" t="s">
        <v>0</v>
      </c>
      <c r="D207" s="37" t="s">
        <v>317</v>
      </c>
      <c r="E207" s="38"/>
      <c r="F207" s="38"/>
      <c r="G207" s="314">
        <v>181766.6</v>
      </c>
      <c r="H207" s="423"/>
      <c r="I207" s="314">
        <v>34992.03</v>
      </c>
      <c r="J207" s="423"/>
      <c r="K207" s="314">
        <v>12910.1</v>
      </c>
      <c r="L207" s="423"/>
      <c r="M207" s="314">
        <f t="shared" si="18"/>
        <v>22081.93</v>
      </c>
      <c r="N207" s="267">
        <v>0</v>
      </c>
    </row>
    <row r="208" spans="1:14" x14ac:dyDescent="0.2">
      <c r="A208" s="46" t="s">
        <v>1310</v>
      </c>
      <c r="B208" s="37" t="s">
        <v>318</v>
      </c>
      <c r="C208" s="3" t="s">
        <v>0</v>
      </c>
      <c r="D208" s="37" t="s">
        <v>259</v>
      </c>
      <c r="E208" s="38"/>
      <c r="F208" s="38"/>
      <c r="G208" s="314">
        <v>436668.47</v>
      </c>
      <c r="H208" s="423"/>
      <c r="I208" s="314">
        <v>40099</v>
      </c>
      <c r="J208" s="423"/>
      <c r="K208" s="314">
        <v>0</v>
      </c>
      <c r="L208" s="423"/>
      <c r="M208" s="314">
        <f t="shared" si="18"/>
        <v>40099</v>
      </c>
      <c r="N208" s="267">
        <v>0</v>
      </c>
    </row>
    <row r="209" spans="1:14" x14ac:dyDescent="0.2">
      <c r="A209" s="46" t="s">
        <v>1311</v>
      </c>
      <c r="B209" s="37" t="s">
        <v>319</v>
      </c>
      <c r="C209" s="3" t="s">
        <v>0</v>
      </c>
      <c r="D209" s="37" t="s">
        <v>292</v>
      </c>
      <c r="E209" s="38"/>
      <c r="F209" s="38"/>
      <c r="G209" s="314">
        <v>34297.07</v>
      </c>
      <c r="H209" s="423"/>
      <c r="I209" s="314">
        <v>5964.17</v>
      </c>
      <c r="J209" s="423"/>
      <c r="K209" s="314">
        <v>3046.34</v>
      </c>
      <c r="L209" s="423"/>
      <c r="M209" s="314">
        <f t="shared" si="18"/>
        <v>2917.83</v>
      </c>
      <c r="N209" s="267">
        <v>0</v>
      </c>
    </row>
    <row r="210" spans="1:14" x14ac:dyDescent="0.2">
      <c r="A210" s="46" t="s">
        <v>1815</v>
      </c>
      <c r="B210" s="37" t="s">
        <v>1816</v>
      </c>
      <c r="C210" s="3" t="s">
        <v>0</v>
      </c>
      <c r="D210" s="37" t="s">
        <v>1687</v>
      </c>
      <c r="E210" s="38"/>
      <c r="F210" s="38"/>
      <c r="G210" s="314">
        <v>0</v>
      </c>
      <c r="H210" s="423"/>
      <c r="I210" s="314">
        <v>0</v>
      </c>
      <c r="J210" s="423"/>
      <c r="K210" s="314">
        <v>152</v>
      </c>
      <c r="L210" s="423"/>
      <c r="M210" s="314">
        <f t="shared" si="18"/>
        <v>-152</v>
      </c>
      <c r="N210" s="267" t="e">
        <v>#N/A</v>
      </c>
    </row>
    <row r="211" spans="1:14" x14ac:dyDescent="0.2">
      <c r="A211" s="46" t="s">
        <v>1315</v>
      </c>
      <c r="B211" s="37" t="s">
        <v>320</v>
      </c>
      <c r="C211" s="3" t="s">
        <v>0</v>
      </c>
      <c r="D211" s="37" t="s">
        <v>154</v>
      </c>
      <c r="E211" s="38"/>
      <c r="F211" s="38"/>
      <c r="G211" s="314">
        <v>236771.36</v>
      </c>
      <c r="H211" s="423"/>
      <c r="I211" s="314">
        <v>28309.52</v>
      </c>
      <c r="J211" s="423"/>
      <c r="K211" s="314">
        <v>15240.38</v>
      </c>
      <c r="L211" s="423"/>
      <c r="M211" s="314">
        <f t="shared" si="18"/>
        <v>13069.140000000001</v>
      </c>
      <c r="N211" s="267">
        <v>0</v>
      </c>
    </row>
    <row r="212" spans="1:14" x14ac:dyDescent="0.2">
      <c r="A212" s="46" t="s">
        <v>1316</v>
      </c>
      <c r="B212" s="37" t="s">
        <v>321</v>
      </c>
      <c r="C212" s="3" t="s">
        <v>0</v>
      </c>
      <c r="D212" s="37" t="s">
        <v>262</v>
      </c>
      <c r="E212" s="38"/>
      <c r="F212" s="38"/>
      <c r="G212" s="314">
        <v>341150.85</v>
      </c>
      <c r="H212" s="423"/>
      <c r="I212" s="314">
        <v>41308.269999999997</v>
      </c>
      <c r="J212" s="423"/>
      <c r="K212" s="314">
        <v>212.22</v>
      </c>
      <c r="L212" s="423"/>
      <c r="M212" s="314">
        <f t="shared" si="18"/>
        <v>41096.049999999996</v>
      </c>
      <c r="N212" s="267">
        <v>0</v>
      </c>
    </row>
    <row r="213" spans="1:14" x14ac:dyDescent="0.2">
      <c r="A213" s="46" t="s">
        <v>1317</v>
      </c>
      <c r="B213" s="37" t="s">
        <v>322</v>
      </c>
      <c r="C213" s="3" t="s">
        <v>0</v>
      </c>
      <c r="D213" s="37" t="s">
        <v>264</v>
      </c>
      <c r="E213" s="38"/>
      <c r="F213" s="38"/>
      <c r="G213" s="314">
        <v>19024.740000000002</v>
      </c>
      <c r="H213" s="423"/>
      <c r="I213" s="314">
        <v>2216.9499999999998</v>
      </c>
      <c r="J213" s="423"/>
      <c r="K213" s="314">
        <v>114.63</v>
      </c>
      <c r="L213" s="423"/>
      <c r="M213" s="314">
        <f t="shared" si="18"/>
        <v>2102.3199999999997</v>
      </c>
      <c r="N213" s="267">
        <v>0</v>
      </c>
    </row>
    <row r="214" spans="1:14" x14ac:dyDescent="0.2">
      <c r="A214" s="46" t="s">
        <v>1318</v>
      </c>
      <c r="B214" s="37" t="s">
        <v>323</v>
      </c>
      <c r="C214" s="3" t="s">
        <v>0</v>
      </c>
      <c r="D214" s="37" t="s">
        <v>266</v>
      </c>
      <c r="E214" s="38"/>
      <c r="F214" s="38"/>
      <c r="G214" s="314">
        <v>21878.639999999999</v>
      </c>
      <c r="H214" s="423"/>
      <c r="I214" s="314">
        <v>3214.41</v>
      </c>
      <c r="J214" s="423"/>
      <c r="K214" s="314">
        <v>523.59</v>
      </c>
      <c r="L214" s="423"/>
      <c r="M214" s="314">
        <f t="shared" si="18"/>
        <v>2690.8199999999997</v>
      </c>
      <c r="N214" s="267">
        <v>0</v>
      </c>
    </row>
    <row r="215" spans="1:14" x14ac:dyDescent="0.2">
      <c r="A215" s="46" t="s">
        <v>1319</v>
      </c>
      <c r="B215" s="37" t="s">
        <v>324</v>
      </c>
      <c r="C215" s="3" t="s">
        <v>0</v>
      </c>
      <c r="D215" s="37" t="s">
        <v>268</v>
      </c>
      <c r="E215" s="38"/>
      <c r="F215" s="38"/>
      <c r="G215" s="314">
        <v>2378.08</v>
      </c>
      <c r="H215" s="423"/>
      <c r="I215" s="314">
        <v>270.14</v>
      </c>
      <c r="J215" s="423"/>
      <c r="K215" s="314">
        <v>14.94</v>
      </c>
      <c r="L215" s="423"/>
      <c r="M215" s="314">
        <f t="shared" si="18"/>
        <v>255.2</v>
      </c>
      <c r="N215" s="267">
        <v>0</v>
      </c>
    </row>
    <row r="216" spans="1:14" x14ac:dyDescent="0.2">
      <c r="A216" s="46" t="s">
        <v>1320</v>
      </c>
      <c r="B216" s="37" t="s">
        <v>325</v>
      </c>
      <c r="C216" s="3" t="s">
        <v>0</v>
      </c>
      <c r="D216" s="37" t="s">
        <v>270</v>
      </c>
      <c r="E216" s="38"/>
      <c r="F216" s="38"/>
      <c r="G216" s="314">
        <v>2734.94</v>
      </c>
      <c r="H216" s="423"/>
      <c r="I216" s="314">
        <v>401.83</v>
      </c>
      <c r="J216" s="423"/>
      <c r="K216" s="314">
        <v>65.45</v>
      </c>
      <c r="L216" s="423"/>
      <c r="M216" s="314">
        <f t="shared" si="18"/>
        <v>336.38</v>
      </c>
      <c r="N216" s="267">
        <v>0</v>
      </c>
    </row>
    <row r="217" spans="1:14" x14ac:dyDescent="0.2">
      <c r="A217" s="46" t="s">
        <v>1321</v>
      </c>
      <c r="B217" s="37" t="s">
        <v>326</v>
      </c>
      <c r="C217" s="3" t="s">
        <v>0</v>
      </c>
      <c r="D217" s="37" t="s">
        <v>272</v>
      </c>
      <c r="E217" s="38"/>
      <c r="F217" s="38"/>
      <c r="G217" s="314">
        <v>63642.74</v>
      </c>
      <c r="H217" s="423"/>
      <c r="I217" s="314">
        <v>7066</v>
      </c>
      <c r="J217" s="423"/>
      <c r="K217" s="314">
        <v>707.63</v>
      </c>
      <c r="L217" s="423"/>
      <c r="M217" s="314">
        <f t="shared" si="18"/>
        <v>6358.37</v>
      </c>
      <c r="N217" s="267">
        <v>0</v>
      </c>
    </row>
    <row r="218" spans="1:14" x14ac:dyDescent="0.2">
      <c r="A218" s="46" t="s">
        <v>1322</v>
      </c>
      <c r="B218" s="37" t="s">
        <v>327</v>
      </c>
      <c r="C218" s="3" t="s">
        <v>0</v>
      </c>
      <c r="D218" s="37" t="s">
        <v>274</v>
      </c>
      <c r="E218" s="38"/>
      <c r="F218" s="38"/>
      <c r="G218" s="314">
        <v>65231.06</v>
      </c>
      <c r="H218" s="423"/>
      <c r="I218" s="314">
        <v>10246.129999999999</v>
      </c>
      <c r="J218" s="423"/>
      <c r="K218" s="314">
        <v>1668.89</v>
      </c>
      <c r="L218" s="423"/>
      <c r="M218" s="314">
        <f t="shared" si="18"/>
        <v>8577.24</v>
      </c>
      <c r="N218" s="267">
        <v>0</v>
      </c>
    </row>
    <row r="219" spans="1:14" x14ac:dyDescent="0.2">
      <c r="A219" s="46" t="s">
        <v>1323</v>
      </c>
      <c r="B219" s="37" t="s">
        <v>328</v>
      </c>
      <c r="C219" s="3" t="s">
        <v>0</v>
      </c>
      <c r="D219" s="37" t="s">
        <v>329</v>
      </c>
      <c r="E219" s="38"/>
      <c r="F219" s="38"/>
      <c r="G219" s="314">
        <v>42918.1</v>
      </c>
      <c r="H219" s="423"/>
      <c r="I219" s="314">
        <v>4614.25</v>
      </c>
      <c r="J219" s="423"/>
      <c r="K219" s="314">
        <v>0</v>
      </c>
      <c r="L219" s="423"/>
      <c r="M219" s="314">
        <f>I219-K219</f>
        <v>4614.25</v>
      </c>
      <c r="N219" s="267" t="s">
        <v>916</v>
      </c>
    </row>
    <row r="220" spans="1:14" x14ac:dyDescent="0.2">
      <c r="A220" s="39" t="s">
        <v>0</v>
      </c>
      <c r="B220" s="15" t="s">
        <v>0</v>
      </c>
      <c r="C220" s="3" t="s">
        <v>0</v>
      </c>
      <c r="D220" s="15" t="s">
        <v>0</v>
      </c>
      <c r="E220" s="40"/>
      <c r="F220" s="40"/>
      <c r="G220" s="315"/>
      <c r="H220" s="315"/>
      <c r="I220" s="315"/>
      <c r="J220" s="315"/>
      <c r="K220" s="315"/>
      <c r="L220" s="315"/>
      <c r="M220" s="313">
        <f t="shared" ref="M220:M226" si="19">I220-K220</f>
        <v>0</v>
      </c>
      <c r="N220" s="267"/>
    </row>
    <row r="221" spans="1:14" x14ac:dyDescent="0.2">
      <c r="A221" s="34" t="s">
        <v>1324</v>
      </c>
      <c r="B221" s="35" t="s">
        <v>332</v>
      </c>
      <c r="C221" s="3" t="s">
        <v>0</v>
      </c>
      <c r="D221" s="35" t="s">
        <v>333</v>
      </c>
      <c r="E221" s="36"/>
      <c r="F221" s="36"/>
      <c r="G221" s="313">
        <v>43053.01</v>
      </c>
      <c r="H221" s="422"/>
      <c r="I221" s="313">
        <v>1500</v>
      </c>
      <c r="J221" s="422"/>
      <c r="K221" s="313">
        <v>0</v>
      </c>
      <c r="L221" s="422"/>
      <c r="M221" s="313">
        <f t="shared" si="19"/>
        <v>1500</v>
      </c>
      <c r="N221" s="267">
        <v>0</v>
      </c>
    </row>
    <row r="222" spans="1:14" x14ac:dyDescent="0.2">
      <c r="A222" s="34" t="s">
        <v>1325</v>
      </c>
      <c r="B222" s="35" t="s">
        <v>334</v>
      </c>
      <c r="C222" s="3" t="s">
        <v>0</v>
      </c>
      <c r="D222" s="35" t="s">
        <v>302</v>
      </c>
      <c r="E222" s="36"/>
      <c r="F222" s="36"/>
      <c r="G222" s="313">
        <v>43053.01</v>
      </c>
      <c r="H222" s="422"/>
      <c r="I222" s="313">
        <v>1500</v>
      </c>
      <c r="J222" s="422"/>
      <c r="K222" s="313">
        <v>0</v>
      </c>
      <c r="L222" s="422"/>
      <c r="M222" s="313">
        <f t="shared" si="19"/>
        <v>1500</v>
      </c>
      <c r="N222" s="267" t="s">
        <v>335</v>
      </c>
    </row>
    <row r="223" spans="1:14" x14ac:dyDescent="0.2">
      <c r="A223" s="46" t="s">
        <v>1326</v>
      </c>
      <c r="B223" s="37" t="s">
        <v>336</v>
      </c>
      <c r="C223" s="3" t="s">
        <v>0</v>
      </c>
      <c r="D223" s="37" t="s">
        <v>249</v>
      </c>
      <c r="E223" s="38"/>
      <c r="F223" s="38"/>
      <c r="G223" s="314">
        <v>19688</v>
      </c>
      <c r="H223" s="423"/>
      <c r="I223" s="314">
        <v>500</v>
      </c>
      <c r="J223" s="423"/>
      <c r="K223" s="314">
        <v>0</v>
      </c>
      <c r="L223" s="423"/>
      <c r="M223" s="314">
        <f t="shared" si="19"/>
        <v>500</v>
      </c>
      <c r="N223" s="267">
        <v>0</v>
      </c>
    </row>
    <row r="224" spans="1:14" x14ac:dyDescent="0.2">
      <c r="A224" s="46" t="s">
        <v>1817</v>
      </c>
      <c r="B224" s="37" t="s">
        <v>1818</v>
      </c>
      <c r="C224" s="3" t="s">
        <v>0</v>
      </c>
      <c r="D224" s="37" t="s">
        <v>306</v>
      </c>
      <c r="E224" s="38"/>
      <c r="F224" s="38"/>
      <c r="G224" s="314">
        <v>1166.67</v>
      </c>
      <c r="H224" s="423"/>
      <c r="I224" s="314">
        <v>1000</v>
      </c>
      <c r="J224" s="423"/>
      <c r="K224" s="314">
        <v>0</v>
      </c>
      <c r="L224" s="423"/>
      <c r="M224" s="314">
        <f t="shared" si="19"/>
        <v>1000</v>
      </c>
      <c r="N224" s="267" t="e">
        <v>#N/A</v>
      </c>
    </row>
    <row r="225" spans="1:14" x14ac:dyDescent="0.2">
      <c r="A225" s="46" t="s">
        <v>1327</v>
      </c>
      <c r="B225" s="37" t="s">
        <v>337</v>
      </c>
      <c r="C225" s="3" t="s">
        <v>0</v>
      </c>
      <c r="D225" s="37" t="s">
        <v>259</v>
      </c>
      <c r="E225" s="38"/>
      <c r="F225" s="38"/>
      <c r="G225" s="314">
        <v>15470.36</v>
      </c>
      <c r="H225" s="423"/>
      <c r="I225" s="314">
        <v>0</v>
      </c>
      <c r="J225" s="423"/>
      <c r="K225" s="314">
        <v>0</v>
      </c>
      <c r="L225" s="423"/>
      <c r="M225" s="314">
        <f t="shared" si="19"/>
        <v>0</v>
      </c>
      <c r="N225" s="267">
        <v>0</v>
      </c>
    </row>
    <row r="226" spans="1:14" x14ac:dyDescent="0.2">
      <c r="A226" s="46" t="s">
        <v>1328</v>
      </c>
      <c r="B226" s="37" t="s">
        <v>338</v>
      </c>
      <c r="C226" s="3" t="s">
        <v>0</v>
      </c>
      <c r="D226" s="37" t="s">
        <v>292</v>
      </c>
      <c r="E226" s="38"/>
      <c r="F226" s="38"/>
      <c r="G226" s="314">
        <v>6727.98</v>
      </c>
      <c r="H226" s="423"/>
      <c r="I226" s="314">
        <v>0</v>
      </c>
      <c r="J226" s="423"/>
      <c r="K226" s="314">
        <v>0</v>
      </c>
      <c r="L226" s="423"/>
      <c r="M226" s="314">
        <f t="shared" si="19"/>
        <v>0</v>
      </c>
      <c r="N226" s="267" t="e">
        <v>#N/A</v>
      </c>
    </row>
    <row r="227" spans="1:14" x14ac:dyDescent="0.2">
      <c r="A227" s="39" t="s">
        <v>0</v>
      </c>
      <c r="B227" s="15" t="s">
        <v>0</v>
      </c>
      <c r="C227" s="3" t="s">
        <v>0</v>
      </c>
      <c r="D227" s="15" t="s">
        <v>0</v>
      </c>
      <c r="E227" s="40"/>
      <c r="F227" s="40"/>
      <c r="G227" s="315"/>
      <c r="H227" s="315"/>
      <c r="I227" s="315"/>
      <c r="J227" s="315"/>
      <c r="K227" s="315"/>
      <c r="L227" s="315"/>
      <c r="M227" s="313">
        <f t="shared" ref="M227:M244" si="20">I227-K227</f>
        <v>0</v>
      </c>
      <c r="N227" s="267" t="e">
        <v>#REF!</v>
      </c>
    </row>
    <row r="228" spans="1:14" x14ac:dyDescent="0.2">
      <c r="A228" s="34" t="s">
        <v>1329</v>
      </c>
      <c r="B228" s="35" t="s">
        <v>339</v>
      </c>
      <c r="C228" s="3" t="s">
        <v>0</v>
      </c>
      <c r="D228" s="35" t="s">
        <v>340</v>
      </c>
      <c r="E228" s="36"/>
      <c r="F228" s="36"/>
      <c r="G228" s="313">
        <v>1227295.48</v>
      </c>
      <c r="H228" s="422"/>
      <c r="I228" s="313">
        <v>169728.49</v>
      </c>
      <c r="J228" s="422"/>
      <c r="K228" s="313">
        <v>0</v>
      </c>
      <c r="L228" s="422"/>
      <c r="M228" s="313">
        <f t="shared" si="20"/>
        <v>169728.49</v>
      </c>
      <c r="N228" s="267">
        <v>0</v>
      </c>
    </row>
    <row r="229" spans="1:14" x14ac:dyDescent="0.2">
      <c r="A229" s="34" t="s">
        <v>1330</v>
      </c>
      <c r="B229" s="35" t="s">
        <v>341</v>
      </c>
      <c r="C229" s="3" t="s">
        <v>0</v>
      </c>
      <c r="D229" s="35" t="s">
        <v>340</v>
      </c>
      <c r="E229" s="36"/>
      <c r="F229" s="36"/>
      <c r="G229" s="313">
        <v>1227295.48</v>
      </c>
      <c r="H229" s="422"/>
      <c r="I229" s="313">
        <v>169728.49</v>
      </c>
      <c r="J229" s="422"/>
      <c r="K229" s="313">
        <v>0</v>
      </c>
      <c r="L229" s="422"/>
      <c r="M229" s="313">
        <f t="shared" si="20"/>
        <v>169728.49</v>
      </c>
      <c r="N229" s="267">
        <v>0</v>
      </c>
    </row>
    <row r="230" spans="1:14" x14ac:dyDescent="0.2">
      <c r="A230" s="34" t="s">
        <v>1331</v>
      </c>
      <c r="B230" s="35" t="s">
        <v>342</v>
      </c>
      <c r="C230" s="3" t="s">
        <v>0</v>
      </c>
      <c r="D230" s="35" t="s">
        <v>340</v>
      </c>
      <c r="E230" s="36"/>
      <c r="F230" s="36"/>
      <c r="G230" s="313">
        <v>1227295.48</v>
      </c>
      <c r="H230" s="422"/>
      <c r="I230" s="313">
        <v>169728.49</v>
      </c>
      <c r="J230" s="422"/>
      <c r="K230" s="313">
        <v>0</v>
      </c>
      <c r="L230" s="422"/>
      <c r="M230" s="313">
        <f t="shared" si="20"/>
        <v>169728.49</v>
      </c>
      <c r="N230" s="267">
        <v>0</v>
      </c>
    </row>
    <row r="231" spans="1:14" x14ac:dyDescent="0.2">
      <c r="A231" s="46" t="s">
        <v>1688</v>
      </c>
      <c r="B231" s="37" t="s">
        <v>369</v>
      </c>
      <c r="C231" s="3" t="s">
        <v>0</v>
      </c>
      <c r="D231" s="37" t="s">
        <v>370</v>
      </c>
      <c r="E231" s="38"/>
      <c r="F231" s="38"/>
      <c r="G231" s="314">
        <v>56644</v>
      </c>
      <c r="H231" s="423"/>
      <c r="I231" s="314">
        <v>0</v>
      </c>
      <c r="J231" s="423"/>
      <c r="K231" s="314">
        <v>0</v>
      </c>
      <c r="L231" s="423"/>
      <c r="M231" s="314">
        <f t="shared" si="20"/>
        <v>0</v>
      </c>
      <c r="N231" s="267" t="s">
        <v>371</v>
      </c>
    </row>
    <row r="232" spans="1:14" x14ac:dyDescent="0.2">
      <c r="A232" s="46" t="s">
        <v>1332</v>
      </c>
      <c r="B232" s="37" t="s">
        <v>343</v>
      </c>
      <c r="C232" s="3" t="s">
        <v>0</v>
      </c>
      <c r="D232" s="37" t="s">
        <v>344</v>
      </c>
      <c r="E232" s="38"/>
      <c r="F232" s="38"/>
      <c r="G232" s="314">
        <v>74496.19</v>
      </c>
      <c r="H232" s="423"/>
      <c r="I232" s="314">
        <v>6750</v>
      </c>
      <c r="J232" s="423"/>
      <c r="K232" s="314">
        <v>0</v>
      </c>
      <c r="L232" s="423"/>
      <c r="M232" s="314">
        <f t="shared" si="20"/>
        <v>6750</v>
      </c>
      <c r="N232" s="267" t="s">
        <v>345</v>
      </c>
    </row>
    <row r="233" spans="1:14" x14ac:dyDescent="0.2">
      <c r="A233" s="46" t="s">
        <v>1689</v>
      </c>
      <c r="B233" s="37" t="s">
        <v>378</v>
      </c>
      <c r="C233" s="3" t="s">
        <v>0</v>
      </c>
      <c r="D233" s="37" t="s">
        <v>379</v>
      </c>
      <c r="E233" s="38"/>
      <c r="F233" s="38"/>
      <c r="G233" s="314">
        <v>12000</v>
      </c>
      <c r="H233" s="423"/>
      <c r="I233" s="314">
        <v>0</v>
      </c>
      <c r="J233" s="423"/>
      <c r="K233" s="314">
        <v>0</v>
      </c>
      <c r="L233" s="423"/>
      <c r="M233" s="314">
        <f t="shared" si="20"/>
        <v>0</v>
      </c>
      <c r="N233" s="267" t="e">
        <v>#N/A</v>
      </c>
    </row>
    <row r="234" spans="1:14" x14ac:dyDescent="0.2">
      <c r="A234" s="46" t="s">
        <v>1333</v>
      </c>
      <c r="B234" s="37" t="s">
        <v>372</v>
      </c>
      <c r="C234" s="3" t="s">
        <v>0</v>
      </c>
      <c r="D234" s="37" t="s">
        <v>373</v>
      </c>
      <c r="E234" s="38"/>
      <c r="F234" s="38"/>
      <c r="G234" s="314">
        <v>208907.17</v>
      </c>
      <c r="H234" s="423"/>
      <c r="I234" s="314">
        <v>19620.39</v>
      </c>
      <c r="J234" s="423"/>
      <c r="K234" s="314">
        <v>0</v>
      </c>
      <c r="L234" s="423"/>
      <c r="M234" s="314">
        <f t="shared" si="20"/>
        <v>19620.39</v>
      </c>
      <c r="N234" s="267" t="s">
        <v>354</v>
      </c>
    </row>
    <row r="235" spans="1:14" x14ac:dyDescent="0.2">
      <c r="A235" s="46" t="s">
        <v>1334</v>
      </c>
      <c r="B235" s="37" t="s">
        <v>346</v>
      </c>
      <c r="C235" s="3" t="s">
        <v>0</v>
      </c>
      <c r="D235" s="37" t="s">
        <v>347</v>
      </c>
      <c r="E235" s="38"/>
      <c r="F235" s="38"/>
      <c r="G235" s="314">
        <v>11234.61</v>
      </c>
      <c r="H235" s="423"/>
      <c r="I235" s="314">
        <v>984.34</v>
      </c>
      <c r="J235" s="423"/>
      <c r="K235" s="314">
        <v>0</v>
      </c>
      <c r="L235" s="423"/>
      <c r="M235" s="314">
        <f t="shared" si="20"/>
        <v>984.34</v>
      </c>
      <c r="N235" s="267" t="s">
        <v>348</v>
      </c>
    </row>
    <row r="236" spans="1:14" x14ac:dyDescent="0.2">
      <c r="A236" s="46" t="s">
        <v>1542</v>
      </c>
      <c r="B236" s="37" t="s">
        <v>349</v>
      </c>
      <c r="C236" s="3" t="s">
        <v>0</v>
      </c>
      <c r="D236" s="37" t="s">
        <v>350</v>
      </c>
      <c r="E236" s="38"/>
      <c r="F236" s="38"/>
      <c r="G236" s="314">
        <v>240526.74</v>
      </c>
      <c r="H236" s="423"/>
      <c r="I236" s="314">
        <v>48862.18</v>
      </c>
      <c r="J236" s="423"/>
      <c r="K236" s="314">
        <v>0</v>
      </c>
      <c r="L236" s="423"/>
      <c r="M236" s="314">
        <f t="shared" si="20"/>
        <v>48862.18</v>
      </c>
      <c r="N236" s="267" t="s">
        <v>351</v>
      </c>
    </row>
    <row r="237" spans="1:14" x14ac:dyDescent="0.2">
      <c r="A237" s="46" t="s">
        <v>1335</v>
      </c>
      <c r="B237" s="37" t="s">
        <v>352</v>
      </c>
      <c r="C237" s="3" t="s">
        <v>0</v>
      </c>
      <c r="D237" s="37" t="s">
        <v>353</v>
      </c>
      <c r="E237" s="38"/>
      <c r="F237" s="38"/>
      <c r="G237" s="314">
        <v>299763.75</v>
      </c>
      <c r="H237" s="423"/>
      <c r="I237" s="314">
        <v>27251.25</v>
      </c>
      <c r="J237" s="423"/>
      <c r="K237" s="314">
        <v>0</v>
      </c>
      <c r="L237" s="423"/>
      <c r="M237" s="314">
        <f t="shared" si="20"/>
        <v>27251.25</v>
      </c>
      <c r="N237" s="267" t="s">
        <v>354</v>
      </c>
    </row>
    <row r="238" spans="1:14" x14ac:dyDescent="0.2">
      <c r="A238" s="46" t="s">
        <v>1819</v>
      </c>
      <c r="B238" s="37" t="s">
        <v>355</v>
      </c>
      <c r="C238" s="3" t="s">
        <v>0</v>
      </c>
      <c r="D238" s="37" t="s">
        <v>356</v>
      </c>
      <c r="E238" s="38"/>
      <c r="F238" s="38"/>
      <c r="G238" s="314">
        <v>207929.97</v>
      </c>
      <c r="H238" s="423"/>
      <c r="I238" s="314">
        <v>47660.07</v>
      </c>
      <c r="J238" s="423"/>
      <c r="K238" s="314">
        <v>0</v>
      </c>
      <c r="L238" s="423"/>
      <c r="M238" s="314">
        <f t="shared" si="20"/>
        <v>47660.07</v>
      </c>
      <c r="N238" s="267" t="s">
        <v>354</v>
      </c>
    </row>
    <row r="239" spans="1:14" x14ac:dyDescent="0.2">
      <c r="A239" s="46" t="s">
        <v>1336</v>
      </c>
      <c r="B239" s="37" t="s">
        <v>357</v>
      </c>
      <c r="C239" s="3" t="s">
        <v>0</v>
      </c>
      <c r="D239" s="37" t="s">
        <v>358</v>
      </c>
      <c r="E239" s="38"/>
      <c r="F239" s="38"/>
      <c r="G239" s="314">
        <v>35135.050000000003</v>
      </c>
      <c r="H239" s="423"/>
      <c r="I239" s="314">
        <v>2601</v>
      </c>
      <c r="J239" s="423"/>
      <c r="K239" s="314">
        <v>0</v>
      </c>
      <c r="L239" s="423"/>
      <c r="M239" s="314">
        <f t="shared" si="20"/>
        <v>2601</v>
      </c>
      <c r="N239" s="267" t="s">
        <v>359</v>
      </c>
    </row>
    <row r="240" spans="1:14" x14ac:dyDescent="0.2">
      <c r="A240" s="46" t="s">
        <v>1337</v>
      </c>
      <c r="B240" s="37" t="s">
        <v>360</v>
      </c>
      <c r="C240" s="3" t="s">
        <v>0</v>
      </c>
      <c r="D240" s="37" t="s">
        <v>361</v>
      </c>
      <c r="E240" s="38"/>
      <c r="F240" s="38"/>
      <c r="G240" s="314">
        <v>42770.51</v>
      </c>
      <c r="H240" s="423"/>
      <c r="I240" s="314">
        <v>2882.11</v>
      </c>
      <c r="J240" s="423"/>
      <c r="K240" s="314">
        <v>0</v>
      </c>
      <c r="L240" s="423"/>
      <c r="M240" s="314">
        <f t="shared" si="20"/>
        <v>2882.11</v>
      </c>
      <c r="N240" s="267" t="s">
        <v>362</v>
      </c>
    </row>
    <row r="241" spans="1:14" x14ac:dyDescent="0.2">
      <c r="A241" s="46" t="s">
        <v>1820</v>
      </c>
      <c r="B241" s="37" t="s">
        <v>1821</v>
      </c>
      <c r="C241" s="3" t="s">
        <v>0</v>
      </c>
      <c r="D241" s="37" t="s">
        <v>1822</v>
      </c>
      <c r="E241" s="38"/>
      <c r="F241" s="38"/>
      <c r="G241" s="314">
        <v>0</v>
      </c>
      <c r="H241" s="423"/>
      <c r="I241" s="314">
        <v>60</v>
      </c>
      <c r="J241" s="423"/>
      <c r="K241" s="314">
        <v>0</v>
      </c>
      <c r="L241" s="423"/>
      <c r="M241" s="314">
        <f t="shared" si="20"/>
        <v>60</v>
      </c>
      <c r="N241" s="267" t="s">
        <v>348</v>
      </c>
    </row>
    <row r="242" spans="1:14" x14ac:dyDescent="0.2">
      <c r="A242" s="46" t="s">
        <v>1338</v>
      </c>
      <c r="B242" s="37" t="s">
        <v>363</v>
      </c>
      <c r="C242" s="3" t="s">
        <v>0</v>
      </c>
      <c r="D242" s="37" t="s">
        <v>364</v>
      </c>
      <c r="E242" s="38"/>
      <c r="F242" s="38"/>
      <c r="G242" s="314">
        <v>15049.65</v>
      </c>
      <c r="H242" s="423"/>
      <c r="I242" s="314">
        <v>1368.15</v>
      </c>
      <c r="J242" s="423"/>
      <c r="K242" s="314">
        <v>0</v>
      </c>
      <c r="L242" s="423"/>
      <c r="M242" s="314">
        <f t="shared" si="20"/>
        <v>1368.15</v>
      </c>
      <c r="N242" s="267" t="s">
        <v>348</v>
      </c>
    </row>
    <row r="243" spans="1:14" x14ac:dyDescent="0.2">
      <c r="A243" s="46" t="s">
        <v>1690</v>
      </c>
      <c r="B243" s="37" t="s">
        <v>365</v>
      </c>
      <c r="C243" s="3" t="s">
        <v>0</v>
      </c>
      <c r="D243" s="37" t="s">
        <v>366</v>
      </c>
      <c r="E243" s="38"/>
      <c r="F243" s="38"/>
      <c r="G243" s="314">
        <v>2250</v>
      </c>
      <c r="H243" s="423"/>
      <c r="I243" s="314">
        <v>6542.04</v>
      </c>
      <c r="J243" s="423"/>
      <c r="K243" s="314">
        <v>0</v>
      </c>
      <c r="L243" s="423"/>
      <c r="M243" s="314">
        <f t="shared" si="20"/>
        <v>6542.04</v>
      </c>
      <c r="N243" s="267" t="s">
        <v>348</v>
      </c>
    </row>
    <row r="244" spans="1:14" x14ac:dyDescent="0.2">
      <c r="A244" s="46" t="s">
        <v>1823</v>
      </c>
      <c r="B244" s="37" t="s">
        <v>367</v>
      </c>
      <c r="C244" s="3" t="s">
        <v>0</v>
      </c>
      <c r="D244" s="37" t="s">
        <v>368</v>
      </c>
      <c r="E244" s="38"/>
      <c r="F244" s="38"/>
      <c r="G244" s="314">
        <v>20587.84</v>
      </c>
      <c r="H244" s="423"/>
      <c r="I244" s="314">
        <v>5146.96</v>
      </c>
      <c r="J244" s="423"/>
      <c r="K244" s="314">
        <v>0</v>
      </c>
      <c r="L244" s="423"/>
      <c r="M244" s="314">
        <f t="shared" si="20"/>
        <v>5146.96</v>
      </c>
      <c r="N244" s="267" t="s">
        <v>354</v>
      </c>
    </row>
    <row r="245" spans="1:14" x14ac:dyDescent="0.2">
      <c r="A245" s="39" t="s">
        <v>0</v>
      </c>
      <c r="B245" s="15" t="s">
        <v>0</v>
      </c>
      <c r="C245" s="3" t="s">
        <v>0</v>
      </c>
      <c r="D245" s="15" t="s">
        <v>0</v>
      </c>
      <c r="E245" s="40"/>
      <c r="F245" s="40"/>
      <c r="G245" s="315"/>
      <c r="H245" s="315"/>
      <c r="I245" s="315"/>
      <c r="J245" s="315"/>
      <c r="K245" s="315"/>
      <c r="L245" s="315"/>
      <c r="M245" s="313">
        <f t="shared" ref="M245:M283" si="21">I245-K245</f>
        <v>0</v>
      </c>
      <c r="N245" s="267" t="e">
        <v>#REF!</v>
      </c>
    </row>
    <row r="246" spans="1:14" x14ac:dyDescent="0.2">
      <c r="A246" s="34" t="s">
        <v>1339</v>
      </c>
      <c r="B246" s="35" t="s">
        <v>381</v>
      </c>
      <c r="C246" s="3" t="s">
        <v>0</v>
      </c>
      <c r="D246" s="35" t="s">
        <v>382</v>
      </c>
      <c r="E246" s="36"/>
      <c r="F246" s="36"/>
      <c r="G246" s="313">
        <v>1436669.81</v>
      </c>
      <c r="H246" s="422"/>
      <c r="I246" s="313">
        <v>208656.18</v>
      </c>
      <c r="J246" s="422"/>
      <c r="K246" s="313">
        <v>169976.13</v>
      </c>
      <c r="L246" s="422"/>
      <c r="M246" s="313">
        <f t="shared" si="21"/>
        <v>38680.049999999988</v>
      </c>
      <c r="N246" s="267">
        <v>0</v>
      </c>
    </row>
    <row r="247" spans="1:14" x14ac:dyDescent="0.2">
      <c r="A247" s="34" t="s">
        <v>1340</v>
      </c>
      <c r="B247" s="35" t="s">
        <v>383</v>
      </c>
      <c r="C247" s="3" t="s">
        <v>0</v>
      </c>
      <c r="D247" s="35" t="s">
        <v>382</v>
      </c>
      <c r="E247" s="36"/>
      <c r="F247" s="36"/>
      <c r="G247" s="313">
        <v>1436669.81</v>
      </c>
      <c r="H247" s="422"/>
      <c r="I247" s="313">
        <v>208656.18</v>
      </c>
      <c r="J247" s="422"/>
      <c r="K247" s="313">
        <v>169976.13</v>
      </c>
      <c r="L247" s="422"/>
      <c r="M247" s="313">
        <f t="shared" si="21"/>
        <v>38680.049999999988</v>
      </c>
      <c r="N247" s="267">
        <v>0</v>
      </c>
    </row>
    <row r="248" spans="1:14" x14ac:dyDescent="0.2">
      <c r="A248" s="34" t="s">
        <v>1341</v>
      </c>
      <c r="B248" s="35" t="s">
        <v>384</v>
      </c>
      <c r="C248" s="3" t="s">
        <v>0</v>
      </c>
      <c r="D248" s="35" t="s">
        <v>382</v>
      </c>
      <c r="E248" s="36"/>
      <c r="F248" s="36"/>
      <c r="G248" s="313">
        <v>1436669.81</v>
      </c>
      <c r="H248" s="422"/>
      <c r="I248" s="313">
        <v>208656.18</v>
      </c>
      <c r="J248" s="422"/>
      <c r="K248" s="313">
        <v>169976.13</v>
      </c>
      <c r="L248" s="422"/>
      <c r="M248" s="313">
        <f t="shared" si="21"/>
        <v>38680.049999999988</v>
      </c>
      <c r="N248" s="267">
        <v>0</v>
      </c>
    </row>
    <row r="249" spans="1:14" x14ac:dyDescent="0.2">
      <c r="A249" s="34" t="s">
        <v>1342</v>
      </c>
      <c r="B249" s="35" t="s">
        <v>385</v>
      </c>
      <c r="C249" s="3" t="s">
        <v>0</v>
      </c>
      <c r="D249" s="35" t="s">
        <v>386</v>
      </c>
      <c r="E249" s="36"/>
      <c r="F249" s="36"/>
      <c r="G249" s="313">
        <v>608382.43999999994</v>
      </c>
      <c r="H249" s="422"/>
      <c r="I249" s="313">
        <v>113301.44</v>
      </c>
      <c r="J249" s="422"/>
      <c r="K249" s="313">
        <v>113188.27</v>
      </c>
      <c r="L249" s="422"/>
      <c r="M249" s="313">
        <f t="shared" si="21"/>
        <v>113.16999999999825</v>
      </c>
      <c r="N249" s="267">
        <v>0</v>
      </c>
    </row>
    <row r="250" spans="1:14" x14ac:dyDescent="0.2">
      <c r="A250" s="46" t="s">
        <v>1343</v>
      </c>
      <c r="B250" s="37" t="s">
        <v>387</v>
      </c>
      <c r="C250" s="3" t="s">
        <v>0</v>
      </c>
      <c r="D250" s="37" t="s">
        <v>388</v>
      </c>
      <c r="E250" s="38"/>
      <c r="F250" s="38"/>
      <c r="G250" s="314">
        <v>567163.86</v>
      </c>
      <c r="H250" s="423"/>
      <c r="I250" s="314">
        <v>111138.54</v>
      </c>
      <c r="J250" s="423"/>
      <c r="K250" s="314">
        <v>113188.27</v>
      </c>
      <c r="L250" s="423"/>
      <c r="M250" s="314">
        <f t="shared" si="21"/>
        <v>-2049.7300000000105</v>
      </c>
      <c r="N250" s="267" t="s">
        <v>389</v>
      </c>
    </row>
    <row r="251" spans="1:14" x14ac:dyDescent="0.2">
      <c r="A251" s="46" t="s">
        <v>1344</v>
      </c>
      <c r="B251" s="37" t="s">
        <v>390</v>
      </c>
      <c r="C251" s="3" t="s">
        <v>0</v>
      </c>
      <c r="D251" s="37" t="s">
        <v>391</v>
      </c>
      <c r="E251" s="38"/>
      <c r="F251" s="38"/>
      <c r="G251" s="314">
        <v>14550.97</v>
      </c>
      <c r="H251" s="423"/>
      <c r="I251" s="314">
        <v>770.76</v>
      </c>
      <c r="J251" s="423"/>
      <c r="K251" s="314">
        <v>0</v>
      </c>
      <c r="L251" s="423"/>
      <c r="M251" s="314">
        <f t="shared" si="21"/>
        <v>770.76</v>
      </c>
      <c r="N251" s="267" t="s">
        <v>392</v>
      </c>
    </row>
    <row r="252" spans="1:14" x14ac:dyDescent="0.2">
      <c r="A252" s="46" t="s">
        <v>1345</v>
      </c>
      <c r="B252" s="37" t="s">
        <v>393</v>
      </c>
      <c r="C252" s="3" t="s">
        <v>0</v>
      </c>
      <c r="D252" s="37" t="s">
        <v>394</v>
      </c>
      <c r="E252" s="38"/>
      <c r="F252" s="38"/>
      <c r="G252" s="314">
        <v>26667.61</v>
      </c>
      <c r="H252" s="423"/>
      <c r="I252" s="314">
        <v>1392.14</v>
      </c>
      <c r="J252" s="423"/>
      <c r="K252" s="314">
        <v>0</v>
      </c>
      <c r="L252" s="423"/>
      <c r="M252" s="314">
        <f t="shared" si="21"/>
        <v>1392.14</v>
      </c>
      <c r="N252" s="267" t="s">
        <v>395</v>
      </c>
    </row>
    <row r="253" spans="1:14" x14ac:dyDescent="0.2">
      <c r="A253" s="39" t="s">
        <v>0</v>
      </c>
      <c r="B253" s="15" t="s">
        <v>0</v>
      </c>
      <c r="C253" s="3" t="s">
        <v>0</v>
      </c>
      <c r="D253" s="15" t="s">
        <v>0</v>
      </c>
      <c r="E253" s="40"/>
      <c r="F253" s="40"/>
      <c r="G253" s="315"/>
      <c r="H253" s="315"/>
      <c r="I253" s="315"/>
      <c r="J253" s="315"/>
      <c r="K253" s="315"/>
      <c r="L253" s="315"/>
      <c r="M253" s="313">
        <f t="shared" si="21"/>
        <v>0</v>
      </c>
      <c r="N253" s="267" t="e">
        <v>#REF!</v>
      </c>
    </row>
    <row r="254" spans="1:14" x14ac:dyDescent="0.2">
      <c r="A254" s="34" t="s">
        <v>1543</v>
      </c>
      <c r="B254" s="35" t="s">
        <v>396</v>
      </c>
      <c r="C254" s="3" t="s">
        <v>0</v>
      </c>
      <c r="D254" s="35" t="s">
        <v>397</v>
      </c>
      <c r="E254" s="36"/>
      <c r="F254" s="36"/>
      <c r="G254" s="313">
        <v>35745.919999999998</v>
      </c>
      <c r="H254" s="422"/>
      <c r="I254" s="313">
        <v>2698.5</v>
      </c>
      <c r="J254" s="422"/>
      <c r="K254" s="313">
        <v>0</v>
      </c>
      <c r="L254" s="422"/>
      <c r="M254" s="313">
        <f t="shared" si="21"/>
        <v>2698.5</v>
      </c>
      <c r="N254" s="267" t="s">
        <v>398</v>
      </c>
    </row>
    <row r="255" spans="1:14" x14ac:dyDescent="0.2">
      <c r="A255" s="46" t="s">
        <v>1824</v>
      </c>
      <c r="B255" s="37" t="s">
        <v>399</v>
      </c>
      <c r="C255" s="3" t="s">
        <v>0</v>
      </c>
      <c r="D255" s="37" t="s">
        <v>400</v>
      </c>
      <c r="E255" s="38"/>
      <c r="F255" s="38"/>
      <c r="G255" s="314">
        <v>1573.12</v>
      </c>
      <c r="H255" s="423"/>
      <c r="I255" s="314">
        <v>0</v>
      </c>
      <c r="J255" s="423"/>
      <c r="K255" s="314">
        <v>0</v>
      </c>
      <c r="L255" s="423"/>
      <c r="M255" s="314">
        <f t="shared" si="21"/>
        <v>0</v>
      </c>
      <c r="N255" s="267" t="e">
        <v>#N/A</v>
      </c>
    </row>
    <row r="256" spans="1:14" x14ac:dyDescent="0.2">
      <c r="A256" s="46" t="s">
        <v>1544</v>
      </c>
      <c r="B256" s="37" t="s">
        <v>1545</v>
      </c>
      <c r="C256" s="3" t="s">
        <v>0</v>
      </c>
      <c r="D256" s="37" t="s">
        <v>1546</v>
      </c>
      <c r="E256" s="38"/>
      <c r="F256" s="38"/>
      <c r="G256" s="314">
        <v>34172.800000000003</v>
      </c>
      <c r="H256" s="423"/>
      <c r="I256" s="314">
        <v>2698.5</v>
      </c>
      <c r="J256" s="423"/>
      <c r="K256" s="314">
        <v>0</v>
      </c>
      <c r="L256" s="423"/>
      <c r="M256" s="314">
        <f t="shared" si="21"/>
        <v>2698.5</v>
      </c>
      <c r="N256" s="267" t="e">
        <v>#N/A</v>
      </c>
    </row>
    <row r="257" spans="1:14" x14ac:dyDescent="0.2">
      <c r="A257" s="39" t="s">
        <v>0</v>
      </c>
      <c r="B257" s="15" t="s">
        <v>0</v>
      </c>
      <c r="C257" s="3" t="s">
        <v>0</v>
      </c>
      <c r="D257" s="15" t="s">
        <v>0</v>
      </c>
      <c r="E257" s="40"/>
      <c r="F257" s="40"/>
      <c r="G257" s="315"/>
      <c r="H257" s="315"/>
      <c r="I257" s="315"/>
      <c r="J257" s="315"/>
      <c r="K257" s="315"/>
      <c r="L257" s="315"/>
      <c r="M257" s="313">
        <f t="shared" si="21"/>
        <v>0</v>
      </c>
      <c r="N257" s="267" t="e">
        <v>#REF!</v>
      </c>
    </row>
    <row r="258" spans="1:14" x14ac:dyDescent="0.2">
      <c r="A258" s="34" t="s">
        <v>1346</v>
      </c>
      <c r="B258" s="35" t="s">
        <v>401</v>
      </c>
      <c r="C258" s="3" t="s">
        <v>0</v>
      </c>
      <c r="D258" s="35" t="s">
        <v>402</v>
      </c>
      <c r="E258" s="36"/>
      <c r="F258" s="36"/>
      <c r="G258" s="313">
        <v>20238.84</v>
      </c>
      <c r="H258" s="422"/>
      <c r="I258" s="313">
        <v>579.82000000000005</v>
      </c>
      <c r="J258" s="422"/>
      <c r="K258" s="313">
        <v>0</v>
      </c>
      <c r="L258" s="422"/>
      <c r="M258" s="313">
        <f t="shared" si="21"/>
        <v>579.82000000000005</v>
      </c>
      <c r="N258" s="267" t="s">
        <v>403</v>
      </c>
    </row>
    <row r="259" spans="1:14" x14ac:dyDescent="0.2">
      <c r="A259" s="46" t="s">
        <v>1347</v>
      </c>
      <c r="B259" s="37" t="s">
        <v>404</v>
      </c>
      <c r="C259" s="3" t="s">
        <v>0</v>
      </c>
      <c r="D259" s="37" t="s">
        <v>405</v>
      </c>
      <c r="E259" s="38"/>
      <c r="F259" s="38"/>
      <c r="G259" s="314">
        <v>6241.07</v>
      </c>
      <c r="H259" s="423"/>
      <c r="I259" s="314">
        <v>579.82000000000005</v>
      </c>
      <c r="J259" s="423"/>
      <c r="K259" s="314">
        <v>0</v>
      </c>
      <c r="L259" s="423"/>
      <c r="M259" s="314">
        <f t="shared" si="21"/>
        <v>579.82000000000005</v>
      </c>
      <c r="N259" s="267" t="e">
        <v>#N/A</v>
      </c>
    </row>
    <row r="260" spans="1:14" x14ac:dyDescent="0.2">
      <c r="A260" s="46" t="s">
        <v>1547</v>
      </c>
      <c r="B260" s="37" t="s">
        <v>406</v>
      </c>
      <c r="C260" s="3" t="s">
        <v>0</v>
      </c>
      <c r="D260" s="37" t="s">
        <v>407</v>
      </c>
      <c r="E260" s="38"/>
      <c r="F260" s="38"/>
      <c r="G260" s="314">
        <v>689.2</v>
      </c>
      <c r="H260" s="423"/>
      <c r="I260" s="314">
        <v>0</v>
      </c>
      <c r="J260" s="423"/>
      <c r="K260" s="314">
        <v>0</v>
      </c>
      <c r="L260" s="423"/>
      <c r="M260" s="314">
        <f t="shared" si="21"/>
        <v>0</v>
      </c>
      <c r="N260" s="267" t="e">
        <v>#N/A</v>
      </c>
    </row>
    <row r="261" spans="1:14" x14ac:dyDescent="0.2">
      <c r="A261" s="46" t="s">
        <v>1548</v>
      </c>
      <c r="B261" s="37" t="s">
        <v>408</v>
      </c>
      <c r="C261" s="3" t="s">
        <v>0</v>
      </c>
      <c r="D261" s="37" t="s">
        <v>409</v>
      </c>
      <c r="E261" s="38"/>
      <c r="F261" s="38"/>
      <c r="G261" s="314">
        <v>4829.3</v>
      </c>
      <c r="H261" s="423"/>
      <c r="I261" s="314">
        <v>0</v>
      </c>
      <c r="J261" s="423"/>
      <c r="K261" s="314">
        <v>0</v>
      </c>
      <c r="L261" s="423"/>
      <c r="M261" s="314">
        <f t="shared" si="21"/>
        <v>0</v>
      </c>
      <c r="N261" s="267" t="e">
        <v>#N/A</v>
      </c>
    </row>
    <row r="262" spans="1:14" x14ac:dyDescent="0.2">
      <c r="A262" s="46" t="s">
        <v>1825</v>
      </c>
      <c r="B262" s="37" t="s">
        <v>1826</v>
      </c>
      <c r="C262" s="3" t="s">
        <v>0</v>
      </c>
      <c r="D262" s="37" t="s">
        <v>1827</v>
      </c>
      <c r="E262" s="38"/>
      <c r="F262" s="38"/>
      <c r="G262" s="314">
        <v>8479.27</v>
      </c>
      <c r="H262" s="423"/>
      <c r="I262" s="314">
        <v>0</v>
      </c>
      <c r="J262" s="423"/>
      <c r="K262" s="314">
        <v>0</v>
      </c>
      <c r="L262" s="423"/>
      <c r="M262" s="314">
        <f t="shared" si="21"/>
        <v>0</v>
      </c>
      <c r="N262" s="267" t="e">
        <v>#N/A</v>
      </c>
    </row>
    <row r="263" spans="1:14" x14ac:dyDescent="0.2">
      <c r="A263" s="39" t="s">
        <v>0</v>
      </c>
      <c r="B263" s="15" t="s">
        <v>0</v>
      </c>
      <c r="C263" s="3" t="s">
        <v>0</v>
      </c>
      <c r="D263" s="15" t="s">
        <v>0</v>
      </c>
      <c r="E263" s="40"/>
      <c r="F263" s="40"/>
      <c r="G263" s="315"/>
      <c r="H263" s="315"/>
      <c r="I263" s="315"/>
      <c r="J263" s="315"/>
      <c r="K263" s="315"/>
      <c r="L263" s="315"/>
      <c r="M263" s="313">
        <f t="shared" si="21"/>
        <v>0</v>
      </c>
      <c r="N263" s="267" t="e">
        <v>#REF!</v>
      </c>
    </row>
    <row r="264" spans="1:14" x14ac:dyDescent="0.2">
      <c r="A264" s="34" t="s">
        <v>1348</v>
      </c>
      <c r="B264" s="35" t="s">
        <v>410</v>
      </c>
      <c r="C264" s="3" t="s">
        <v>0</v>
      </c>
      <c r="D264" s="35" t="s">
        <v>411</v>
      </c>
      <c r="E264" s="36"/>
      <c r="F264" s="36"/>
      <c r="G264" s="313">
        <v>72535.320000000007</v>
      </c>
      <c r="H264" s="422"/>
      <c r="I264" s="313">
        <v>7645.75</v>
      </c>
      <c r="J264" s="422"/>
      <c r="K264" s="313">
        <v>0</v>
      </c>
      <c r="L264" s="422"/>
      <c r="M264" s="313">
        <f t="shared" si="21"/>
        <v>7645.75</v>
      </c>
      <c r="N264" s="267" t="s">
        <v>412</v>
      </c>
    </row>
    <row r="265" spans="1:14" x14ac:dyDescent="0.2">
      <c r="A265" s="46" t="s">
        <v>1349</v>
      </c>
      <c r="B265" s="37" t="s">
        <v>413</v>
      </c>
      <c r="C265" s="3" t="s">
        <v>0</v>
      </c>
      <c r="D265" s="37" t="s">
        <v>414</v>
      </c>
      <c r="E265" s="38"/>
      <c r="F265" s="38"/>
      <c r="G265" s="314">
        <v>38355.53</v>
      </c>
      <c r="H265" s="423"/>
      <c r="I265" s="314">
        <v>5692.5</v>
      </c>
      <c r="J265" s="423"/>
      <c r="K265" s="314">
        <v>0</v>
      </c>
      <c r="L265" s="423"/>
      <c r="M265" s="314">
        <f t="shared" si="21"/>
        <v>5692.5</v>
      </c>
      <c r="N265" s="267">
        <v>0</v>
      </c>
    </row>
    <row r="266" spans="1:14" x14ac:dyDescent="0.2">
      <c r="A266" s="46" t="s">
        <v>1350</v>
      </c>
      <c r="B266" s="37" t="s">
        <v>415</v>
      </c>
      <c r="C266" s="3" t="s">
        <v>0</v>
      </c>
      <c r="D266" s="37" t="s">
        <v>416</v>
      </c>
      <c r="E266" s="38"/>
      <c r="F266" s="38"/>
      <c r="G266" s="314">
        <v>10583.04</v>
      </c>
      <c r="H266" s="423"/>
      <c r="I266" s="314">
        <v>1933.26</v>
      </c>
      <c r="J266" s="423"/>
      <c r="K266" s="314">
        <v>0</v>
      </c>
      <c r="L266" s="423"/>
      <c r="M266" s="314">
        <f t="shared" si="21"/>
        <v>1933.26</v>
      </c>
      <c r="N266" s="267" t="e">
        <v>#N/A</v>
      </c>
    </row>
    <row r="267" spans="1:14" x14ac:dyDescent="0.2">
      <c r="A267" s="46" t="s">
        <v>1351</v>
      </c>
      <c r="B267" s="37" t="s">
        <v>1352</v>
      </c>
      <c r="C267" s="3" t="s">
        <v>0</v>
      </c>
      <c r="D267" s="37" t="s">
        <v>1353</v>
      </c>
      <c r="E267" s="38"/>
      <c r="F267" s="38"/>
      <c r="G267" s="314">
        <v>7731.18</v>
      </c>
      <c r="H267" s="423"/>
      <c r="I267" s="314">
        <v>0</v>
      </c>
      <c r="J267" s="423"/>
      <c r="K267" s="314">
        <v>0</v>
      </c>
      <c r="L267" s="423"/>
      <c r="M267" s="314">
        <f t="shared" si="21"/>
        <v>0</v>
      </c>
      <c r="N267" s="267" t="e">
        <v>#N/A</v>
      </c>
    </row>
    <row r="268" spans="1:14" x14ac:dyDescent="0.2">
      <c r="A268" s="46" t="s">
        <v>1354</v>
      </c>
      <c r="B268" s="37" t="s">
        <v>1355</v>
      </c>
      <c r="C268" s="3" t="s">
        <v>0</v>
      </c>
      <c r="D268" s="37" t="s">
        <v>1356</v>
      </c>
      <c r="E268" s="38"/>
      <c r="F268" s="38"/>
      <c r="G268" s="314">
        <v>15865.57</v>
      </c>
      <c r="H268" s="423"/>
      <c r="I268" s="314">
        <v>19.989999999999998</v>
      </c>
      <c r="J268" s="423"/>
      <c r="K268" s="314">
        <v>0</v>
      </c>
      <c r="L268" s="423"/>
      <c r="M268" s="314">
        <f t="shared" si="21"/>
        <v>19.989999999999998</v>
      </c>
      <c r="N268" s="267" t="e">
        <v>#N/A</v>
      </c>
    </row>
    <row r="269" spans="1:14" x14ac:dyDescent="0.2">
      <c r="A269" s="39" t="s">
        <v>0</v>
      </c>
      <c r="B269" s="15" t="s">
        <v>0</v>
      </c>
      <c r="C269" s="3" t="s">
        <v>0</v>
      </c>
      <c r="D269" s="15" t="s">
        <v>0</v>
      </c>
      <c r="E269" s="40"/>
      <c r="F269" s="40"/>
      <c r="G269" s="315"/>
      <c r="H269" s="315"/>
      <c r="I269" s="315"/>
      <c r="J269" s="315"/>
      <c r="K269" s="315"/>
      <c r="L269" s="315"/>
      <c r="M269" s="313">
        <f t="shared" si="21"/>
        <v>0</v>
      </c>
      <c r="N269" s="267" t="e">
        <v>#REF!</v>
      </c>
    </row>
    <row r="270" spans="1:14" x14ac:dyDescent="0.2">
      <c r="A270" s="34" t="s">
        <v>1357</v>
      </c>
      <c r="B270" s="35" t="s">
        <v>417</v>
      </c>
      <c r="C270" s="3" t="s">
        <v>0</v>
      </c>
      <c r="D270" s="35" t="s">
        <v>418</v>
      </c>
      <c r="E270" s="36"/>
      <c r="F270" s="36"/>
      <c r="G270" s="313">
        <v>512472.47</v>
      </c>
      <c r="H270" s="422"/>
      <c r="I270" s="313">
        <v>68041.66</v>
      </c>
      <c r="J270" s="422"/>
      <c r="K270" s="313">
        <v>40786.959999999999</v>
      </c>
      <c r="L270" s="422"/>
      <c r="M270" s="313">
        <f t="shared" si="21"/>
        <v>27254.700000000004</v>
      </c>
      <c r="N270" s="267" t="s">
        <v>421</v>
      </c>
    </row>
    <row r="271" spans="1:14" x14ac:dyDescent="0.2">
      <c r="A271" s="46" t="s">
        <v>1358</v>
      </c>
      <c r="B271" s="37" t="s">
        <v>419</v>
      </c>
      <c r="C271" s="3" t="s">
        <v>0</v>
      </c>
      <c r="D271" s="37" t="s">
        <v>420</v>
      </c>
      <c r="E271" s="38"/>
      <c r="F271" s="38"/>
      <c r="G271" s="314">
        <v>27474.13</v>
      </c>
      <c r="H271" s="423"/>
      <c r="I271" s="314">
        <v>770.5</v>
      </c>
      <c r="J271" s="423"/>
      <c r="K271" s="314">
        <v>20106</v>
      </c>
      <c r="L271" s="423"/>
      <c r="M271" s="314">
        <f t="shared" si="21"/>
        <v>-19335.5</v>
      </c>
      <c r="N271" s="267">
        <v>0</v>
      </c>
    </row>
    <row r="272" spans="1:14" x14ac:dyDescent="0.2">
      <c r="A272" s="46" t="s">
        <v>1359</v>
      </c>
      <c r="B272" s="37" t="s">
        <v>422</v>
      </c>
      <c r="C272" s="3" t="s">
        <v>0</v>
      </c>
      <c r="D272" s="37" t="s">
        <v>423</v>
      </c>
      <c r="E272" s="38"/>
      <c r="F272" s="38"/>
      <c r="G272" s="314">
        <v>216248.99</v>
      </c>
      <c r="H272" s="423"/>
      <c r="I272" s="314">
        <v>42813.7</v>
      </c>
      <c r="J272" s="423"/>
      <c r="K272" s="314">
        <v>14679.66</v>
      </c>
      <c r="L272" s="423"/>
      <c r="M272" s="314">
        <f t="shared" si="21"/>
        <v>28134.039999999997</v>
      </c>
      <c r="N272" s="267">
        <v>0</v>
      </c>
    </row>
    <row r="273" spans="1:14" x14ac:dyDescent="0.2">
      <c r="A273" s="46" t="s">
        <v>1691</v>
      </c>
      <c r="B273" s="37" t="s">
        <v>1692</v>
      </c>
      <c r="C273" s="3" t="s">
        <v>0</v>
      </c>
      <c r="D273" s="37" t="s">
        <v>1693</v>
      </c>
      <c r="E273" s="38"/>
      <c r="F273" s="38"/>
      <c r="G273" s="314">
        <v>20951.41</v>
      </c>
      <c r="H273" s="423"/>
      <c r="I273" s="314">
        <v>1249.26</v>
      </c>
      <c r="J273" s="423"/>
      <c r="K273" s="314">
        <v>0</v>
      </c>
      <c r="L273" s="423"/>
      <c r="M273" s="314">
        <f t="shared" si="21"/>
        <v>1249.26</v>
      </c>
      <c r="N273" s="267" t="e">
        <v>#N/A</v>
      </c>
    </row>
    <row r="274" spans="1:14" x14ac:dyDescent="0.2">
      <c r="A274" s="46" t="s">
        <v>1694</v>
      </c>
      <c r="B274" s="37" t="s">
        <v>1695</v>
      </c>
      <c r="C274" s="3" t="s">
        <v>0</v>
      </c>
      <c r="D274" s="37" t="s">
        <v>1696</v>
      </c>
      <c r="E274" s="38"/>
      <c r="F274" s="38"/>
      <c r="G274" s="314">
        <v>22807.78</v>
      </c>
      <c r="H274" s="423"/>
      <c r="I274" s="314">
        <v>0</v>
      </c>
      <c r="J274" s="423"/>
      <c r="K274" s="314">
        <v>2077.66</v>
      </c>
      <c r="L274" s="423"/>
      <c r="M274" s="314">
        <f t="shared" si="21"/>
        <v>-2077.66</v>
      </c>
      <c r="N274" s="267" t="e">
        <v>#N/A</v>
      </c>
    </row>
    <row r="275" spans="1:14" x14ac:dyDescent="0.2">
      <c r="A275" s="46" t="s">
        <v>1697</v>
      </c>
      <c r="B275" s="37" t="s">
        <v>1698</v>
      </c>
      <c r="C275" s="3" t="s">
        <v>0</v>
      </c>
      <c r="D275" s="37" t="s">
        <v>1699</v>
      </c>
      <c r="E275" s="38"/>
      <c r="F275" s="38"/>
      <c r="G275" s="314">
        <v>684.95</v>
      </c>
      <c r="H275" s="423"/>
      <c r="I275" s="314">
        <v>65.3</v>
      </c>
      <c r="J275" s="423"/>
      <c r="K275" s="314">
        <v>0</v>
      </c>
      <c r="L275" s="423"/>
      <c r="M275" s="314">
        <f t="shared" si="21"/>
        <v>65.3</v>
      </c>
      <c r="N275" s="267" t="e">
        <v>#N/A</v>
      </c>
    </row>
    <row r="276" spans="1:14" x14ac:dyDescent="0.2">
      <c r="A276" s="46" t="s">
        <v>1700</v>
      </c>
      <c r="B276" s="37" t="s">
        <v>1701</v>
      </c>
      <c r="C276" s="3" t="s">
        <v>0</v>
      </c>
      <c r="D276" s="37" t="s">
        <v>1702</v>
      </c>
      <c r="E276" s="38"/>
      <c r="F276" s="38"/>
      <c r="G276" s="314">
        <v>25086.54</v>
      </c>
      <c r="H276" s="423"/>
      <c r="I276" s="314">
        <v>0</v>
      </c>
      <c r="J276" s="423"/>
      <c r="K276" s="314">
        <v>1629.23</v>
      </c>
      <c r="L276" s="423"/>
      <c r="M276" s="314">
        <f t="shared" si="21"/>
        <v>-1629.23</v>
      </c>
      <c r="N276" s="267" t="e">
        <v>#N/A</v>
      </c>
    </row>
    <row r="277" spans="1:14" x14ac:dyDescent="0.2">
      <c r="A277" s="46" t="s">
        <v>1360</v>
      </c>
      <c r="B277" s="37" t="s">
        <v>1361</v>
      </c>
      <c r="C277" s="3" t="s">
        <v>0</v>
      </c>
      <c r="D277" s="37" t="s">
        <v>1362</v>
      </c>
      <c r="E277" s="38"/>
      <c r="F277" s="38"/>
      <c r="G277" s="314">
        <v>1787.37</v>
      </c>
      <c r="H277" s="423"/>
      <c r="I277" s="314">
        <v>0</v>
      </c>
      <c r="J277" s="423"/>
      <c r="K277" s="314">
        <v>0</v>
      </c>
      <c r="L277" s="423"/>
      <c r="M277" s="314">
        <f t="shared" si="21"/>
        <v>0</v>
      </c>
      <c r="N277" s="267" t="e">
        <v>#N/A</v>
      </c>
    </row>
    <row r="278" spans="1:14" x14ac:dyDescent="0.2">
      <c r="A278" s="46" t="s">
        <v>1363</v>
      </c>
      <c r="B278" s="37" t="s">
        <v>424</v>
      </c>
      <c r="C278" s="3" t="s">
        <v>0</v>
      </c>
      <c r="D278" s="37" t="s">
        <v>425</v>
      </c>
      <c r="E278" s="38"/>
      <c r="F278" s="38"/>
      <c r="G278" s="314">
        <v>87650.78</v>
      </c>
      <c r="H278" s="423"/>
      <c r="I278" s="314">
        <v>6481.28</v>
      </c>
      <c r="J278" s="423"/>
      <c r="K278" s="314">
        <v>0.01</v>
      </c>
      <c r="L278" s="423"/>
      <c r="M278" s="314">
        <f t="shared" si="21"/>
        <v>6481.2699999999995</v>
      </c>
      <c r="N278" s="267">
        <v>0</v>
      </c>
    </row>
    <row r="279" spans="1:14" x14ac:dyDescent="0.2">
      <c r="A279" s="46" t="s">
        <v>1703</v>
      </c>
      <c r="B279" s="37" t="s">
        <v>1704</v>
      </c>
      <c r="C279" s="3" t="s">
        <v>0</v>
      </c>
      <c r="D279" s="37" t="s">
        <v>1705</v>
      </c>
      <c r="E279" s="38"/>
      <c r="F279" s="38"/>
      <c r="G279" s="314">
        <v>180</v>
      </c>
      <c r="H279" s="423"/>
      <c r="I279" s="314">
        <v>0</v>
      </c>
      <c r="J279" s="423"/>
      <c r="K279" s="314">
        <v>0</v>
      </c>
      <c r="L279" s="423"/>
      <c r="M279" s="314">
        <f t="shared" si="21"/>
        <v>0</v>
      </c>
      <c r="N279" s="267" t="e">
        <v>#N/A</v>
      </c>
    </row>
    <row r="280" spans="1:14" x14ac:dyDescent="0.2">
      <c r="A280" s="46" t="s">
        <v>1364</v>
      </c>
      <c r="B280" s="37" t="s">
        <v>426</v>
      </c>
      <c r="C280" s="3" t="s">
        <v>0</v>
      </c>
      <c r="D280" s="37" t="s">
        <v>427</v>
      </c>
      <c r="E280" s="38"/>
      <c r="F280" s="38"/>
      <c r="G280" s="314">
        <v>46681.7</v>
      </c>
      <c r="H280" s="423"/>
      <c r="I280" s="314">
        <v>0</v>
      </c>
      <c r="J280" s="423"/>
      <c r="K280" s="314">
        <v>0</v>
      </c>
      <c r="L280" s="423"/>
      <c r="M280" s="314">
        <f t="shared" si="21"/>
        <v>0</v>
      </c>
      <c r="N280" s="267">
        <v>0</v>
      </c>
    </row>
    <row r="281" spans="1:14" x14ac:dyDescent="0.2">
      <c r="A281" s="46" t="s">
        <v>1365</v>
      </c>
      <c r="B281" s="37" t="s">
        <v>428</v>
      </c>
      <c r="C281" s="3" t="s">
        <v>0</v>
      </c>
      <c r="D281" s="37" t="s">
        <v>429</v>
      </c>
      <c r="E281" s="38"/>
      <c r="F281" s="38"/>
      <c r="G281" s="314">
        <v>11786.9</v>
      </c>
      <c r="H281" s="423"/>
      <c r="I281" s="314">
        <v>2879.39</v>
      </c>
      <c r="J281" s="423"/>
      <c r="K281" s="314">
        <v>0</v>
      </c>
      <c r="L281" s="423"/>
      <c r="M281" s="314">
        <f t="shared" si="21"/>
        <v>2879.39</v>
      </c>
      <c r="N281" s="267">
        <v>0</v>
      </c>
    </row>
    <row r="282" spans="1:14" x14ac:dyDescent="0.2">
      <c r="A282" s="46" t="s">
        <v>1366</v>
      </c>
      <c r="B282" s="37" t="s">
        <v>430</v>
      </c>
      <c r="C282" s="3" t="s">
        <v>0</v>
      </c>
      <c r="D282" s="37" t="s">
        <v>431</v>
      </c>
      <c r="E282" s="38"/>
      <c r="F282" s="38"/>
      <c r="G282" s="314">
        <v>50030.720000000001</v>
      </c>
      <c r="H282" s="423"/>
      <c r="I282" s="314">
        <v>12635.03</v>
      </c>
      <c r="J282" s="423"/>
      <c r="K282" s="314">
        <v>1147.2</v>
      </c>
      <c r="L282" s="423"/>
      <c r="M282" s="314">
        <f t="shared" si="21"/>
        <v>11487.83</v>
      </c>
      <c r="N282" s="267" t="e">
        <v>#N/A</v>
      </c>
    </row>
    <row r="283" spans="1:14" x14ac:dyDescent="0.2">
      <c r="A283" s="46" t="s">
        <v>1828</v>
      </c>
      <c r="B283" s="37" t="s">
        <v>432</v>
      </c>
      <c r="C283" s="3" t="s">
        <v>0</v>
      </c>
      <c r="D283" s="37" t="s">
        <v>433</v>
      </c>
      <c r="E283" s="38"/>
      <c r="F283" s="38"/>
      <c r="G283" s="314">
        <v>1101.2</v>
      </c>
      <c r="H283" s="423"/>
      <c r="I283" s="314">
        <v>1147.2</v>
      </c>
      <c r="J283" s="423"/>
      <c r="K283" s="314">
        <v>1147.2</v>
      </c>
      <c r="L283" s="423"/>
      <c r="M283" s="314">
        <f t="shared" si="21"/>
        <v>0</v>
      </c>
      <c r="N283" s="267" t="e">
        <v>#N/A</v>
      </c>
    </row>
    <row r="284" spans="1:14" x14ac:dyDescent="0.2">
      <c r="A284" s="39" t="s">
        <v>0</v>
      </c>
      <c r="B284" s="15" t="s">
        <v>0</v>
      </c>
      <c r="C284" s="3" t="s">
        <v>0</v>
      </c>
      <c r="D284" s="15" t="s">
        <v>0</v>
      </c>
      <c r="E284" s="40"/>
      <c r="F284" s="40"/>
      <c r="G284" s="315"/>
      <c r="H284" s="315"/>
      <c r="I284" s="315"/>
      <c r="J284" s="315"/>
      <c r="K284" s="315"/>
      <c r="L284" s="315"/>
      <c r="M284" s="313">
        <f t="shared" ref="M284:M299" si="22">I284-K284</f>
        <v>0</v>
      </c>
      <c r="N284" s="267" t="e">
        <v>#REF!</v>
      </c>
    </row>
    <row r="285" spans="1:14" x14ac:dyDescent="0.2">
      <c r="A285" s="34" t="s">
        <v>1367</v>
      </c>
      <c r="B285" s="35" t="s">
        <v>434</v>
      </c>
      <c r="C285" s="3" t="s">
        <v>0</v>
      </c>
      <c r="D285" s="35" t="s">
        <v>435</v>
      </c>
      <c r="E285" s="36"/>
      <c r="F285" s="36"/>
      <c r="G285" s="313">
        <v>115236.8</v>
      </c>
      <c r="H285" s="422"/>
      <c r="I285" s="313">
        <v>11060.15</v>
      </c>
      <c r="J285" s="422"/>
      <c r="K285" s="313">
        <v>16000.9</v>
      </c>
      <c r="L285" s="422"/>
      <c r="M285" s="313">
        <f t="shared" si="22"/>
        <v>-4940.75</v>
      </c>
      <c r="N285" s="267" t="s">
        <v>436</v>
      </c>
    </row>
    <row r="286" spans="1:14" x14ac:dyDescent="0.2">
      <c r="A286" s="46" t="s">
        <v>1829</v>
      </c>
      <c r="B286" s="37" t="s">
        <v>1830</v>
      </c>
      <c r="C286" s="3" t="s">
        <v>0</v>
      </c>
      <c r="D286" s="37" t="s">
        <v>1831</v>
      </c>
      <c r="E286" s="38"/>
      <c r="F286" s="38"/>
      <c r="G286" s="314">
        <v>16750</v>
      </c>
      <c r="H286" s="423"/>
      <c r="I286" s="314">
        <v>0</v>
      </c>
      <c r="J286" s="423"/>
      <c r="K286" s="314">
        <v>0</v>
      </c>
      <c r="L286" s="423"/>
      <c r="M286" s="314">
        <f t="shared" si="22"/>
        <v>0</v>
      </c>
      <c r="N286" s="267" t="e">
        <v>#N/A</v>
      </c>
    </row>
    <row r="287" spans="1:14" x14ac:dyDescent="0.2">
      <c r="A287" s="46" t="s">
        <v>1368</v>
      </c>
      <c r="B287" s="37" t="s">
        <v>437</v>
      </c>
      <c r="C287" s="3" t="s">
        <v>0</v>
      </c>
      <c r="D287" s="37" t="s">
        <v>438</v>
      </c>
      <c r="E287" s="38"/>
      <c r="F287" s="38"/>
      <c r="G287" s="314">
        <v>2776.01</v>
      </c>
      <c r="H287" s="423"/>
      <c r="I287" s="314">
        <v>0</v>
      </c>
      <c r="J287" s="423"/>
      <c r="K287" s="314">
        <v>0</v>
      </c>
      <c r="L287" s="423"/>
      <c r="M287" s="314">
        <f t="shared" si="22"/>
        <v>0</v>
      </c>
      <c r="N287" s="267" t="e">
        <v>#N/A</v>
      </c>
    </row>
    <row r="288" spans="1:14" x14ac:dyDescent="0.2">
      <c r="A288" s="46" t="s">
        <v>1369</v>
      </c>
      <c r="B288" s="37" t="s">
        <v>439</v>
      </c>
      <c r="C288" s="3" t="s">
        <v>0</v>
      </c>
      <c r="D288" s="37" t="s">
        <v>440</v>
      </c>
      <c r="E288" s="38"/>
      <c r="F288" s="38"/>
      <c r="G288" s="314">
        <v>350</v>
      </c>
      <c r="H288" s="423"/>
      <c r="I288" s="314">
        <v>0</v>
      </c>
      <c r="J288" s="423"/>
      <c r="K288" s="314">
        <v>0</v>
      </c>
      <c r="L288" s="423"/>
      <c r="M288" s="314">
        <f t="shared" si="22"/>
        <v>0</v>
      </c>
      <c r="N288" s="267" t="e">
        <v>#N/A</v>
      </c>
    </row>
    <row r="289" spans="1:14" x14ac:dyDescent="0.2">
      <c r="A289" s="46" t="s">
        <v>1370</v>
      </c>
      <c r="B289" s="37" t="s">
        <v>1371</v>
      </c>
      <c r="C289" s="3" t="s">
        <v>0</v>
      </c>
      <c r="D289" s="37" t="s">
        <v>1372</v>
      </c>
      <c r="E289" s="38"/>
      <c r="F289" s="38"/>
      <c r="G289" s="314">
        <v>1737.6</v>
      </c>
      <c r="H289" s="423"/>
      <c r="I289" s="314">
        <v>0</v>
      </c>
      <c r="J289" s="423"/>
      <c r="K289" s="314">
        <v>0</v>
      </c>
      <c r="L289" s="423"/>
      <c r="M289" s="314">
        <f t="shared" si="22"/>
        <v>0</v>
      </c>
      <c r="N289" s="267" t="e">
        <v>#N/A</v>
      </c>
    </row>
    <row r="290" spans="1:14" x14ac:dyDescent="0.2">
      <c r="A290" s="46" t="s">
        <v>1373</v>
      </c>
      <c r="B290" s="37" t="s">
        <v>1374</v>
      </c>
      <c r="C290" s="3" t="s">
        <v>0</v>
      </c>
      <c r="D290" s="37" t="s">
        <v>1375</v>
      </c>
      <c r="E290" s="38"/>
      <c r="F290" s="38"/>
      <c r="G290" s="314">
        <v>2523.9</v>
      </c>
      <c r="H290" s="423"/>
      <c r="I290" s="314">
        <v>559.12</v>
      </c>
      <c r="J290" s="423"/>
      <c r="K290" s="314">
        <v>0</v>
      </c>
      <c r="L290" s="423"/>
      <c r="M290" s="314">
        <f t="shared" si="22"/>
        <v>559.12</v>
      </c>
      <c r="N290" s="267" t="e">
        <v>#N/A</v>
      </c>
    </row>
    <row r="291" spans="1:14" x14ac:dyDescent="0.2">
      <c r="A291" s="46" t="s">
        <v>1376</v>
      </c>
      <c r="B291" s="37" t="s">
        <v>441</v>
      </c>
      <c r="C291" s="3" t="s">
        <v>0</v>
      </c>
      <c r="D291" s="37" t="s">
        <v>442</v>
      </c>
      <c r="E291" s="38"/>
      <c r="F291" s="38"/>
      <c r="G291" s="314">
        <v>7.88</v>
      </c>
      <c r="H291" s="423"/>
      <c r="I291" s="314">
        <v>0</v>
      </c>
      <c r="J291" s="423"/>
      <c r="K291" s="314">
        <v>0</v>
      </c>
      <c r="L291" s="423"/>
      <c r="M291" s="314">
        <f t="shared" si="22"/>
        <v>0</v>
      </c>
      <c r="N291" s="267" t="e">
        <v>#N/A</v>
      </c>
    </row>
    <row r="292" spans="1:14" x14ac:dyDescent="0.2">
      <c r="A292" s="46" t="s">
        <v>1377</v>
      </c>
      <c r="B292" s="37" t="s">
        <v>443</v>
      </c>
      <c r="C292" s="3" t="s">
        <v>0</v>
      </c>
      <c r="D292" s="37" t="s">
        <v>444</v>
      </c>
      <c r="E292" s="38"/>
      <c r="F292" s="38"/>
      <c r="G292" s="314">
        <v>4969.05</v>
      </c>
      <c r="H292" s="423"/>
      <c r="I292" s="314">
        <v>1515.51</v>
      </c>
      <c r="J292" s="423"/>
      <c r="K292" s="314">
        <v>0</v>
      </c>
      <c r="L292" s="423"/>
      <c r="M292" s="314">
        <f t="shared" si="22"/>
        <v>1515.51</v>
      </c>
      <c r="N292" s="267" t="e">
        <v>#N/A</v>
      </c>
    </row>
    <row r="293" spans="1:14" x14ac:dyDescent="0.2">
      <c r="A293" s="46" t="s">
        <v>1549</v>
      </c>
      <c r="B293" s="37" t="s">
        <v>445</v>
      </c>
      <c r="C293" s="3" t="s">
        <v>0</v>
      </c>
      <c r="D293" s="37" t="s">
        <v>446</v>
      </c>
      <c r="E293" s="38"/>
      <c r="F293" s="38"/>
      <c r="G293" s="314">
        <v>693</v>
      </c>
      <c r="H293" s="423"/>
      <c r="I293" s="314">
        <v>197</v>
      </c>
      <c r="J293" s="423"/>
      <c r="K293" s="314">
        <v>0</v>
      </c>
      <c r="L293" s="423"/>
      <c r="M293" s="314">
        <f t="shared" si="22"/>
        <v>197</v>
      </c>
      <c r="N293" s="267" t="e">
        <v>#N/A</v>
      </c>
    </row>
    <row r="294" spans="1:14" x14ac:dyDescent="0.2">
      <c r="A294" s="46" t="s">
        <v>1706</v>
      </c>
      <c r="B294" s="37" t="s">
        <v>447</v>
      </c>
      <c r="C294" s="3" t="s">
        <v>0</v>
      </c>
      <c r="D294" s="37" t="s">
        <v>448</v>
      </c>
      <c r="E294" s="38"/>
      <c r="F294" s="38"/>
      <c r="G294" s="314">
        <v>17710.060000000001</v>
      </c>
      <c r="H294" s="423"/>
      <c r="I294" s="314">
        <v>6667.04</v>
      </c>
      <c r="J294" s="423"/>
      <c r="K294" s="314">
        <v>16000.9</v>
      </c>
      <c r="L294" s="423"/>
      <c r="M294" s="314">
        <f t="shared" si="22"/>
        <v>-9333.86</v>
      </c>
      <c r="N294" s="267" t="e">
        <v>#N/A</v>
      </c>
    </row>
    <row r="295" spans="1:14" x14ac:dyDescent="0.2">
      <c r="A295" s="46" t="s">
        <v>1378</v>
      </c>
      <c r="B295" s="37" t="s">
        <v>1379</v>
      </c>
      <c r="C295" s="3" t="s">
        <v>0</v>
      </c>
      <c r="D295" s="37" t="s">
        <v>1380</v>
      </c>
      <c r="E295" s="38"/>
      <c r="F295" s="38"/>
      <c r="G295" s="314">
        <v>1289.8599999999999</v>
      </c>
      <c r="H295" s="423"/>
      <c r="I295" s="314">
        <v>0</v>
      </c>
      <c r="J295" s="423"/>
      <c r="K295" s="314">
        <v>0</v>
      </c>
      <c r="L295" s="423"/>
      <c r="M295" s="314">
        <f t="shared" si="22"/>
        <v>0</v>
      </c>
      <c r="N295" s="267" t="e">
        <v>#N/A</v>
      </c>
    </row>
    <row r="296" spans="1:14" x14ac:dyDescent="0.2">
      <c r="A296" s="46" t="s">
        <v>1381</v>
      </c>
      <c r="B296" s="37" t="s">
        <v>449</v>
      </c>
      <c r="C296" s="3" t="s">
        <v>0</v>
      </c>
      <c r="D296" s="37" t="s">
        <v>450</v>
      </c>
      <c r="E296" s="38"/>
      <c r="F296" s="38"/>
      <c r="G296" s="314">
        <v>45863.94</v>
      </c>
      <c r="H296" s="423"/>
      <c r="I296" s="314">
        <v>559.48</v>
      </c>
      <c r="J296" s="423"/>
      <c r="K296" s="314">
        <v>0</v>
      </c>
      <c r="L296" s="423"/>
      <c r="M296" s="314">
        <f t="shared" si="22"/>
        <v>559.48</v>
      </c>
      <c r="N296" s="267" t="e">
        <v>#N/A</v>
      </c>
    </row>
    <row r="297" spans="1:14" x14ac:dyDescent="0.2">
      <c r="A297" s="46" t="s">
        <v>1832</v>
      </c>
      <c r="B297" s="37" t="s">
        <v>1833</v>
      </c>
      <c r="C297" s="3" t="s">
        <v>0</v>
      </c>
      <c r="D297" s="37" t="s">
        <v>1834</v>
      </c>
      <c r="E297" s="38"/>
      <c r="F297" s="38"/>
      <c r="G297" s="314">
        <v>105</v>
      </c>
      <c r="H297" s="423"/>
      <c r="I297" s="314">
        <v>0</v>
      </c>
      <c r="J297" s="423"/>
      <c r="K297" s="314">
        <v>0</v>
      </c>
      <c r="L297" s="423"/>
      <c r="M297" s="314">
        <f t="shared" si="22"/>
        <v>0</v>
      </c>
      <c r="N297" s="267" t="e">
        <v>#N/A</v>
      </c>
    </row>
    <row r="298" spans="1:14" x14ac:dyDescent="0.2">
      <c r="A298" s="46" t="s">
        <v>1382</v>
      </c>
      <c r="B298" s="37" t="s">
        <v>1383</v>
      </c>
      <c r="C298" s="3" t="s">
        <v>0</v>
      </c>
      <c r="D298" s="37" t="s">
        <v>1384</v>
      </c>
      <c r="E298" s="38"/>
      <c r="F298" s="38"/>
      <c r="G298" s="314">
        <v>84.5</v>
      </c>
      <c r="H298" s="423"/>
      <c r="I298" s="314">
        <v>62</v>
      </c>
      <c r="J298" s="423"/>
      <c r="K298" s="314">
        <v>0</v>
      </c>
      <c r="L298" s="423"/>
      <c r="M298" s="314">
        <f t="shared" si="22"/>
        <v>62</v>
      </c>
      <c r="N298" s="267" t="e">
        <v>#N/A</v>
      </c>
    </row>
    <row r="299" spans="1:14" x14ac:dyDescent="0.2">
      <c r="A299" s="46" t="s">
        <v>1385</v>
      </c>
      <c r="B299" s="37" t="s">
        <v>451</v>
      </c>
      <c r="C299" s="3" t="s">
        <v>0</v>
      </c>
      <c r="D299" s="37" t="s">
        <v>452</v>
      </c>
      <c r="E299" s="38"/>
      <c r="F299" s="38"/>
      <c r="G299" s="314">
        <v>20376</v>
      </c>
      <c r="H299" s="423"/>
      <c r="I299" s="314">
        <v>1500</v>
      </c>
      <c r="J299" s="423"/>
      <c r="K299" s="314">
        <v>0</v>
      </c>
      <c r="L299" s="423"/>
      <c r="M299" s="314">
        <f t="shared" si="22"/>
        <v>1500</v>
      </c>
      <c r="N299" s="267">
        <v>0</v>
      </c>
    </row>
    <row r="300" spans="1:14" x14ac:dyDescent="0.2">
      <c r="A300" s="39" t="s">
        <v>0</v>
      </c>
      <c r="B300" s="15" t="s">
        <v>0</v>
      </c>
      <c r="C300" s="3" t="s">
        <v>0</v>
      </c>
      <c r="D300" s="15" t="s">
        <v>0</v>
      </c>
      <c r="E300" s="40"/>
      <c r="F300" s="40"/>
      <c r="G300" s="315"/>
      <c r="H300" s="315"/>
      <c r="I300" s="315"/>
      <c r="J300" s="315"/>
      <c r="K300" s="315"/>
      <c r="L300" s="315"/>
      <c r="M300" s="313">
        <f t="shared" ref="M300:M302" si="23">I300-K300</f>
        <v>0</v>
      </c>
      <c r="N300" s="267" t="e">
        <v>#REF!</v>
      </c>
    </row>
    <row r="301" spans="1:14" x14ac:dyDescent="0.2">
      <c r="A301" s="34" t="s">
        <v>1386</v>
      </c>
      <c r="B301" s="35" t="s">
        <v>453</v>
      </c>
      <c r="C301" s="3" t="s">
        <v>0</v>
      </c>
      <c r="D301" s="35" t="s">
        <v>454</v>
      </c>
      <c r="E301" s="36"/>
      <c r="F301" s="36"/>
      <c r="G301" s="313">
        <v>54383.56</v>
      </c>
      <c r="H301" s="422"/>
      <c r="I301" s="313">
        <v>3578.26</v>
      </c>
      <c r="J301" s="422"/>
      <c r="K301" s="313">
        <v>0</v>
      </c>
      <c r="L301" s="422"/>
      <c r="M301" s="313">
        <f t="shared" si="23"/>
        <v>3578.26</v>
      </c>
      <c r="N301" s="267" t="s">
        <v>455</v>
      </c>
    </row>
    <row r="302" spans="1:14" x14ac:dyDescent="0.2">
      <c r="A302" s="46" t="s">
        <v>1387</v>
      </c>
      <c r="B302" s="37" t="s">
        <v>456</v>
      </c>
      <c r="C302" s="3" t="s">
        <v>0</v>
      </c>
      <c r="D302" s="37" t="s">
        <v>457</v>
      </c>
      <c r="E302" s="38"/>
      <c r="F302" s="38"/>
      <c r="G302" s="314">
        <v>54383.56</v>
      </c>
      <c r="H302" s="423"/>
      <c r="I302" s="314">
        <v>3578.26</v>
      </c>
      <c r="J302" s="423"/>
      <c r="K302" s="314">
        <v>0</v>
      </c>
      <c r="L302" s="423"/>
      <c r="M302" s="314">
        <f t="shared" si="23"/>
        <v>3578.26</v>
      </c>
      <c r="N302" s="267" t="e">
        <v>#N/A</v>
      </c>
    </row>
    <row r="303" spans="1:14" x14ac:dyDescent="0.2">
      <c r="A303" s="39" t="s">
        <v>0</v>
      </c>
      <c r="B303" s="15" t="s">
        <v>0</v>
      </c>
      <c r="C303" s="3" t="s">
        <v>0</v>
      </c>
      <c r="D303" s="15" t="s">
        <v>0</v>
      </c>
      <c r="E303" s="40"/>
      <c r="F303" s="40"/>
      <c r="G303" s="315"/>
      <c r="H303" s="315"/>
      <c r="I303" s="315"/>
      <c r="J303" s="315"/>
      <c r="K303" s="315"/>
      <c r="L303" s="315"/>
      <c r="M303" s="313">
        <f t="shared" ref="M303:M306" si="24">I303-K303</f>
        <v>0</v>
      </c>
      <c r="N303" s="267" t="e">
        <v>#REF!</v>
      </c>
    </row>
    <row r="304" spans="1:14" x14ac:dyDescent="0.2">
      <c r="A304" s="34" t="s">
        <v>1388</v>
      </c>
      <c r="B304" s="35" t="s">
        <v>458</v>
      </c>
      <c r="C304" s="3" t="s">
        <v>0</v>
      </c>
      <c r="D304" s="35" t="s">
        <v>459</v>
      </c>
      <c r="E304" s="36"/>
      <c r="F304" s="36"/>
      <c r="G304" s="313">
        <v>17674.46</v>
      </c>
      <c r="H304" s="422"/>
      <c r="I304" s="313">
        <v>1750.6</v>
      </c>
      <c r="J304" s="422"/>
      <c r="K304" s="313">
        <v>0</v>
      </c>
      <c r="L304" s="422"/>
      <c r="M304" s="313">
        <f t="shared" si="24"/>
        <v>1750.6</v>
      </c>
      <c r="N304" s="267" t="s">
        <v>950</v>
      </c>
    </row>
    <row r="305" spans="1:14" x14ac:dyDescent="0.2">
      <c r="A305" s="46" t="s">
        <v>1550</v>
      </c>
      <c r="B305" s="37" t="s">
        <v>460</v>
      </c>
      <c r="C305" s="3" t="s">
        <v>0</v>
      </c>
      <c r="D305" s="37" t="s">
        <v>118</v>
      </c>
      <c r="E305" s="38"/>
      <c r="F305" s="38"/>
      <c r="G305" s="314">
        <v>10159.83</v>
      </c>
      <c r="H305" s="423"/>
      <c r="I305" s="314">
        <v>1450</v>
      </c>
      <c r="J305" s="423"/>
      <c r="K305" s="314">
        <v>0</v>
      </c>
      <c r="L305" s="423"/>
      <c r="M305" s="314">
        <f t="shared" si="24"/>
        <v>1450</v>
      </c>
      <c r="N305" s="267" t="e">
        <v>#N/A</v>
      </c>
    </row>
    <row r="306" spans="1:14" x14ac:dyDescent="0.2">
      <c r="A306" s="46" t="s">
        <v>1389</v>
      </c>
      <c r="B306" s="37" t="s">
        <v>461</v>
      </c>
      <c r="C306" s="3" t="s">
        <v>0</v>
      </c>
      <c r="D306" s="37" t="s">
        <v>462</v>
      </c>
      <c r="E306" s="38"/>
      <c r="F306" s="38"/>
      <c r="G306" s="314">
        <v>7514.63</v>
      </c>
      <c r="H306" s="423"/>
      <c r="I306" s="314">
        <v>300.60000000000002</v>
      </c>
      <c r="J306" s="423"/>
      <c r="K306" s="314">
        <v>0</v>
      </c>
      <c r="L306" s="423"/>
      <c r="M306" s="314">
        <f t="shared" si="24"/>
        <v>300.60000000000002</v>
      </c>
      <c r="N306" s="267">
        <v>0</v>
      </c>
    </row>
    <row r="307" spans="1:14" x14ac:dyDescent="0.2">
      <c r="A307" s="39" t="s">
        <v>0</v>
      </c>
      <c r="B307" s="15" t="s">
        <v>0</v>
      </c>
      <c r="C307" s="3" t="s">
        <v>0</v>
      </c>
      <c r="D307" s="15" t="s">
        <v>0</v>
      </c>
      <c r="E307" s="40"/>
      <c r="F307" s="40"/>
      <c r="G307" s="315"/>
      <c r="H307" s="315"/>
      <c r="I307" s="315"/>
      <c r="J307" s="315"/>
      <c r="K307" s="315"/>
      <c r="L307" s="315"/>
      <c r="M307" s="313">
        <f t="shared" ref="M307:M325" si="25">I307-K307</f>
        <v>0</v>
      </c>
      <c r="N307" s="267" t="e">
        <v>#REF!</v>
      </c>
    </row>
    <row r="308" spans="1:14" x14ac:dyDescent="0.2">
      <c r="A308" s="34" t="s">
        <v>1390</v>
      </c>
      <c r="B308" s="35" t="s">
        <v>463</v>
      </c>
      <c r="C308" s="3" t="s">
        <v>0</v>
      </c>
      <c r="D308" s="35" t="s">
        <v>464</v>
      </c>
      <c r="E308" s="36"/>
      <c r="F308" s="36"/>
      <c r="G308" s="313">
        <v>970812.85</v>
      </c>
      <c r="H308" s="422"/>
      <c r="I308" s="313">
        <v>89154.48</v>
      </c>
      <c r="J308" s="422"/>
      <c r="K308" s="313">
        <v>6667.04</v>
      </c>
      <c r="L308" s="422"/>
      <c r="M308" s="313">
        <f t="shared" si="25"/>
        <v>82487.44</v>
      </c>
      <c r="N308" s="267">
        <v>0</v>
      </c>
    </row>
    <row r="309" spans="1:14" x14ac:dyDescent="0.2">
      <c r="A309" s="34" t="s">
        <v>1391</v>
      </c>
      <c r="B309" s="35" t="s">
        <v>465</v>
      </c>
      <c r="C309" s="3" t="s">
        <v>0</v>
      </c>
      <c r="D309" s="35" t="s">
        <v>464</v>
      </c>
      <c r="E309" s="36"/>
      <c r="F309" s="36"/>
      <c r="G309" s="313">
        <v>970812.85</v>
      </c>
      <c r="H309" s="422"/>
      <c r="I309" s="313">
        <v>89154.48</v>
      </c>
      <c r="J309" s="422"/>
      <c r="K309" s="313">
        <v>6667.04</v>
      </c>
      <c r="L309" s="422"/>
      <c r="M309" s="313">
        <f t="shared" si="25"/>
        <v>82487.44</v>
      </c>
      <c r="N309" s="267">
        <v>0</v>
      </c>
    </row>
    <row r="310" spans="1:14" x14ac:dyDescent="0.2">
      <c r="A310" s="34" t="s">
        <v>1392</v>
      </c>
      <c r="B310" s="35" t="s">
        <v>466</v>
      </c>
      <c r="C310" s="3" t="s">
        <v>0</v>
      </c>
      <c r="D310" s="35" t="s">
        <v>464</v>
      </c>
      <c r="E310" s="36"/>
      <c r="F310" s="36"/>
      <c r="G310" s="313">
        <v>970812.85</v>
      </c>
      <c r="H310" s="422"/>
      <c r="I310" s="313">
        <v>89154.48</v>
      </c>
      <c r="J310" s="422"/>
      <c r="K310" s="313">
        <v>6667.04</v>
      </c>
      <c r="L310" s="422"/>
      <c r="M310" s="313">
        <f t="shared" si="25"/>
        <v>82487.44</v>
      </c>
      <c r="N310" s="267">
        <v>0</v>
      </c>
    </row>
    <row r="311" spans="1:14" x14ac:dyDescent="0.2">
      <c r="A311" s="34" t="s">
        <v>1393</v>
      </c>
      <c r="B311" s="35" t="s">
        <v>467</v>
      </c>
      <c r="C311" s="3" t="s">
        <v>0</v>
      </c>
      <c r="D311" s="35" t="s">
        <v>468</v>
      </c>
      <c r="E311" s="36"/>
      <c r="F311" s="36"/>
      <c r="G311" s="313">
        <v>821786.77</v>
      </c>
      <c r="H311" s="422"/>
      <c r="I311" s="313">
        <v>57804.17</v>
      </c>
      <c r="J311" s="422"/>
      <c r="K311" s="313">
        <v>0</v>
      </c>
      <c r="L311" s="422"/>
      <c r="M311" s="313">
        <f t="shared" si="25"/>
        <v>57804.17</v>
      </c>
      <c r="N311" s="267" t="s">
        <v>469</v>
      </c>
    </row>
    <row r="312" spans="1:14" x14ac:dyDescent="0.2">
      <c r="A312" s="46" t="s">
        <v>1394</v>
      </c>
      <c r="B312" s="37" t="s">
        <v>470</v>
      </c>
      <c r="C312" s="3" t="s">
        <v>0</v>
      </c>
      <c r="D312" s="37" t="s">
        <v>471</v>
      </c>
      <c r="E312" s="38"/>
      <c r="F312" s="38"/>
      <c r="G312" s="314">
        <v>6690</v>
      </c>
      <c r="H312" s="423"/>
      <c r="I312" s="314">
        <v>490</v>
      </c>
      <c r="J312" s="423"/>
      <c r="K312" s="314">
        <v>0</v>
      </c>
      <c r="L312" s="423"/>
      <c r="M312" s="314">
        <f t="shared" si="25"/>
        <v>490</v>
      </c>
      <c r="N312" s="267">
        <v>0</v>
      </c>
    </row>
    <row r="313" spans="1:14" x14ac:dyDescent="0.2">
      <c r="A313" s="46" t="s">
        <v>1395</v>
      </c>
      <c r="B313" s="37" t="s">
        <v>472</v>
      </c>
      <c r="C313" s="3" t="s">
        <v>0</v>
      </c>
      <c r="D313" s="37" t="s">
        <v>473</v>
      </c>
      <c r="E313" s="38"/>
      <c r="F313" s="38"/>
      <c r="G313" s="314">
        <v>87901.89</v>
      </c>
      <c r="H313" s="423"/>
      <c r="I313" s="314">
        <v>6194.27</v>
      </c>
      <c r="J313" s="423"/>
      <c r="K313" s="314">
        <v>0</v>
      </c>
      <c r="L313" s="423"/>
      <c r="M313" s="314">
        <f t="shared" si="25"/>
        <v>6194.27</v>
      </c>
      <c r="N313" s="267">
        <v>0</v>
      </c>
    </row>
    <row r="314" spans="1:14" x14ac:dyDescent="0.2">
      <c r="A314" s="46" t="s">
        <v>1396</v>
      </c>
      <c r="B314" s="37" t="s">
        <v>474</v>
      </c>
      <c r="C314" s="3" t="s">
        <v>0</v>
      </c>
      <c r="D314" s="37" t="s">
        <v>475</v>
      </c>
      <c r="E314" s="38"/>
      <c r="F314" s="38"/>
      <c r="G314" s="314">
        <v>33660.67</v>
      </c>
      <c r="H314" s="423"/>
      <c r="I314" s="314">
        <v>1753.4</v>
      </c>
      <c r="J314" s="423"/>
      <c r="K314" s="314">
        <v>0</v>
      </c>
      <c r="L314" s="423"/>
      <c r="M314" s="314">
        <f t="shared" si="25"/>
        <v>1753.4</v>
      </c>
      <c r="N314" s="267" t="e">
        <v>#N/A</v>
      </c>
    </row>
    <row r="315" spans="1:14" x14ac:dyDescent="0.2">
      <c r="A315" s="46" t="s">
        <v>1397</v>
      </c>
      <c r="B315" s="37" t="s">
        <v>476</v>
      </c>
      <c r="C315" s="3" t="s">
        <v>0</v>
      </c>
      <c r="D315" s="37" t="s">
        <v>477</v>
      </c>
      <c r="E315" s="38"/>
      <c r="F315" s="38"/>
      <c r="G315" s="314">
        <v>242517.1</v>
      </c>
      <c r="H315" s="423"/>
      <c r="I315" s="314">
        <v>32587.08</v>
      </c>
      <c r="J315" s="423"/>
      <c r="K315" s="314">
        <v>0</v>
      </c>
      <c r="L315" s="423"/>
      <c r="M315" s="314">
        <f t="shared" si="25"/>
        <v>32587.08</v>
      </c>
      <c r="N315" s="267" t="e">
        <v>#N/A</v>
      </c>
    </row>
    <row r="316" spans="1:14" x14ac:dyDescent="0.2">
      <c r="A316" s="46" t="s">
        <v>1707</v>
      </c>
      <c r="B316" s="37" t="s">
        <v>478</v>
      </c>
      <c r="C316" s="3" t="s">
        <v>0</v>
      </c>
      <c r="D316" s="37" t="s">
        <v>479</v>
      </c>
      <c r="E316" s="38"/>
      <c r="F316" s="38"/>
      <c r="G316" s="314">
        <v>4664</v>
      </c>
      <c r="H316" s="423"/>
      <c r="I316" s="314">
        <v>0</v>
      </c>
      <c r="J316" s="423"/>
      <c r="K316" s="314">
        <v>0</v>
      </c>
      <c r="L316" s="423"/>
      <c r="M316" s="314">
        <f t="shared" si="25"/>
        <v>0</v>
      </c>
      <c r="N316" s="267" t="e">
        <v>#N/A</v>
      </c>
    </row>
    <row r="317" spans="1:14" x14ac:dyDescent="0.2">
      <c r="A317" s="46" t="s">
        <v>1835</v>
      </c>
      <c r="B317" s="37" t="s">
        <v>1836</v>
      </c>
      <c r="C317" s="3" t="s">
        <v>0</v>
      </c>
      <c r="D317" s="37" t="s">
        <v>1837</v>
      </c>
      <c r="E317" s="38"/>
      <c r="F317" s="38"/>
      <c r="G317" s="314">
        <v>380</v>
      </c>
      <c r="H317" s="423"/>
      <c r="I317" s="314">
        <v>0</v>
      </c>
      <c r="J317" s="423"/>
      <c r="K317" s="314">
        <v>0</v>
      </c>
      <c r="L317" s="423"/>
      <c r="M317" s="314">
        <f t="shared" si="25"/>
        <v>0</v>
      </c>
      <c r="N317" s="267" t="e">
        <v>#N/A</v>
      </c>
    </row>
    <row r="318" spans="1:14" x14ac:dyDescent="0.2">
      <c r="A318" s="46" t="s">
        <v>1838</v>
      </c>
      <c r="B318" s="37" t="s">
        <v>1839</v>
      </c>
      <c r="C318" s="3" t="s">
        <v>0</v>
      </c>
      <c r="D318" s="37" t="s">
        <v>1840</v>
      </c>
      <c r="E318" s="38"/>
      <c r="F318" s="38"/>
      <c r="G318" s="314">
        <v>8221.6</v>
      </c>
      <c r="H318" s="423"/>
      <c r="I318" s="314">
        <v>0</v>
      </c>
      <c r="J318" s="423"/>
      <c r="K318" s="314">
        <v>0</v>
      </c>
      <c r="L318" s="423"/>
      <c r="M318" s="314">
        <f t="shared" si="25"/>
        <v>0</v>
      </c>
      <c r="N318" s="267" t="e">
        <v>#N/A</v>
      </c>
    </row>
    <row r="319" spans="1:14" x14ac:dyDescent="0.2">
      <c r="A319" s="46" t="s">
        <v>1551</v>
      </c>
      <c r="B319" s="37" t="s">
        <v>1552</v>
      </c>
      <c r="C319" s="3" t="s">
        <v>0</v>
      </c>
      <c r="D319" s="37" t="s">
        <v>1553</v>
      </c>
      <c r="E319" s="38"/>
      <c r="F319" s="38"/>
      <c r="G319" s="314">
        <v>5794.7</v>
      </c>
      <c r="H319" s="423"/>
      <c r="I319" s="314">
        <v>0</v>
      </c>
      <c r="J319" s="423"/>
      <c r="K319" s="314">
        <v>0</v>
      </c>
      <c r="L319" s="423"/>
      <c r="M319" s="314">
        <f t="shared" si="25"/>
        <v>0</v>
      </c>
      <c r="N319" s="267" t="e">
        <v>#N/A</v>
      </c>
    </row>
    <row r="320" spans="1:14" x14ac:dyDescent="0.2">
      <c r="A320" s="46" t="s">
        <v>1841</v>
      </c>
      <c r="B320" s="37" t="s">
        <v>1842</v>
      </c>
      <c r="C320" s="3" t="s">
        <v>0</v>
      </c>
      <c r="D320" s="37" t="s">
        <v>1843</v>
      </c>
      <c r="E320" s="38"/>
      <c r="F320" s="38"/>
      <c r="G320" s="314">
        <v>0</v>
      </c>
      <c r="H320" s="423"/>
      <c r="I320" s="314">
        <v>333.25</v>
      </c>
      <c r="J320" s="423"/>
      <c r="K320" s="314">
        <v>0</v>
      </c>
      <c r="L320" s="423"/>
      <c r="M320" s="314">
        <f t="shared" si="25"/>
        <v>333.25</v>
      </c>
      <c r="N320" s="267" t="e">
        <v>#N/A</v>
      </c>
    </row>
    <row r="321" spans="1:15" x14ac:dyDescent="0.2">
      <c r="A321" s="46" t="s">
        <v>1398</v>
      </c>
      <c r="B321" s="37" t="s">
        <v>480</v>
      </c>
      <c r="C321" s="3" t="s">
        <v>0</v>
      </c>
      <c r="D321" s="37" t="s">
        <v>481</v>
      </c>
      <c r="E321" s="38"/>
      <c r="F321" s="38"/>
      <c r="G321" s="314">
        <v>35865.99</v>
      </c>
      <c r="H321" s="423"/>
      <c r="I321" s="314">
        <v>9860.85</v>
      </c>
      <c r="J321" s="423"/>
      <c r="K321" s="314">
        <v>0</v>
      </c>
      <c r="L321" s="423"/>
      <c r="M321" s="314">
        <f t="shared" si="25"/>
        <v>9860.85</v>
      </c>
      <c r="N321" s="267">
        <v>0</v>
      </c>
    </row>
    <row r="322" spans="1:15" x14ac:dyDescent="0.2">
      <c r="A322" s="46" t="s">
        <v>1399</v>
      </c>
      <c r="B322" s="37" t="s">
        <v>482</v>
      </c>
      <c r="C322" s="3" t="s">
        <v>0</v>
      </c>
      <c r="D322" s="37" t="s">
        <v>483</v>
      </c>
      <c r="E322" s="38"/>
      <c r="F322" s="38"/>
      <c r="G322" s="314">
        <v>69176.759999999995</v>
      </c>
      <c r="H322" s="423"/>
      <c r="I322" s="314">
        <v>6085.16</v>
      </c>
      <c r="J322" s="423"/>
      <c r="K322" s="314">
        <v>0</v>
      </c>
      <c r="L322" s="423"/>
      <c r="M322" s="314">
        <f t="shared" si="25"/>
        <v>6085.16</v>
      </c>
      <c r="N322" s="267">
        <v>0</v>
      </c>
    </row>
    <row r="323" spans="1:15" x14ac:dyDescent="0.2">
      <c r="A323" s="46" t="s">
        <v>1400</v>
      </c>
      <c r="B323" s="37" t="s">
        <v>484</v>
      </c>
      <c r="C323" s="3" t="s">
        <v>0</v>
      </c>
      <c r="D323" s="37" t="s">
        <v>485</v>
      </c>
      <c r="E323" s="38"/>
      <c r="F323" s="38"/>
      <c r="G323" s="314">
        <v>7638.06</v>
      </c>
      <c r="H323" s="423"/>
      <c r="I323" s="314">
        <v>500.16</v>
      </c>
      <c r="J323" s="423"/>
      <c r="K323" s="314">
        <v>0</v>
      </c>
      <c r="L323" s="423"/>
      <c r="M323" s="314">
        <f t="shared" si="25"/>
        <v>500.16</v>
      </c>
      <c r="N323" s="267">
        <v>0</v>
      </c>
    </row>
    <row r="324" spans="1:15" x14ac:dyDescent="0.2">
      <c r="A324" s="46" t="s">
        <v>1844</v>
      </c>
      <c r="B324" s="37" t="s">
        <v>486</v>
      </c>
      <c r="C324" s="3" t="s">
        <v>0</v>
      </c>
      <c r="D324" s="37" t="s">
        <v>487</v>
      </c>
      <c r="E324" s="38"/>
      <c r="F324" s="38"/>
      <c r="G324" s="314">
        <v>1276</v>
      </c>
      <c r="H324" s="423"/>
      <c r="I324" s="314">
        <v>0</v>
      </c>
      <c r="J324" s="423"/>
      <c r="K324" s="314">
        <v>0</v>
      </c>
      <c r="L324" s="423"/>
      <c r="M324" s="314">
        <f t="shared" si="25"/>
        <v>0</v>
      </c>
      <c r="N324" s="267" t="e">
        <v>#N/A</v>
      </c>
    </row>
    <row r="325" spans="1:15" x14ac:dyDescent="0.2">
      <c r="A325" s="46" t="s">
        <v>1845</v>
      </c>
      <c r="B325" s="37" t="s">
        <v>1846</v>
      </c>
      <c r="C325" s="3" t="s">
        <v>0</v>
      </c>
      <c r="D325" s="37" t="s">
        <v>1847</v>
      </c>
      <c r="E325" s="38"/>
      <c r="F325" s="38"/>
      <c r="G325" s="314">
        <v>318000</v>
      </c>
      <c r="H325" s="423"/>
      <c r="I325" s="314">
        <v>0</v>
      </c>
      <c r="J325" s="423"/>
      <c r="K325" s="314">
        <v>0</v>
      </c>
      <c r="L325" s="423"/>
      <c r="M325" s="314">
        <f t="shared" si="25"/>
        <v>0</v>
      </c>
      <c r="N325" s="267" t="e">
        <v>#N/A</v>
      </c>
    </row>
    <row r="326" spans="1:15" x14ac:dyDescent="0.2">
      <c r="A326" s="39" t="s">
        <v>0</v>
      </c>
      <c r="B326" s="15" t="s">
        <v>0</v>
      </c>
      <c r="C326" s="3" t="s">
        <v>0</v>
      </c>
      <c r="D326" s="15" t="s">
        <v>0</v>
      </c>
      <c r="E326" s="40"/>
      <c r="F326" s="40"/>
      <c r="G326" s="315"/>
      <c r="H326" s="315"/>
      <c r="I326" s="315"/>
      <c r="J326" s="315"/>
      <c r="K326" s="315"/>
      <c r="L326" s="315"/>
      <c r="M326" s="313">
        <f t="shared" ref="M326:M328" si="26">I326-K326</f>
        <v>0</v>
      </c>
      <c r="N326" s="267" t="e">
        <v>#REF!</v>
      </c>
    </row>
    <row r="327" spans="1:15" x14ac:dyDescent="0.2">
      <c r="A327" s="34" t="s">
        <v>1401</v>
      </c>
      <c r="B327" s="35" t="s">
        <v>488</v>
      </c>
      <c r="C327" s="3" t="s">
        <v>0</v>
      </c>
      <c r="D327" s="35" t="s">
        <v>489</v>
      </c>
      <c r="E327" s="36"/>
      <c r="F327" s="36"/>
      <c r="G327" s="313">
        <v>32818.480000000003</v>
      </c>
      <c r="H327" s="422"/>
      <c r="I327" s="313">
        <v>6830.23</v>
      </c>
      <c r="J327" s="422"/>
      <c r="K327" s="313">
        <v>0</v>
      </c>
      <c r="L327" s="422"/>
      <c r="M327" s="313">
        <f t="shared" si="26"/>
        <v>6830.23</v>
      </c>
      <c r="N327" s="267" t="s">
        <v>490</v>
      </c>
    </row>
    <row r="328" spans="1:15" x14ac:dyDescent="0.2">
      <c r="A328" s="46" t="s">
        <v>1402</v>
      </c>
      <c r="B328" s="37" t="s">
        <v>491</v>
      </c>
      <c r="C328" s="3" t="s">
        <v>0</v>
      </c>
      <c r="D328" s="37" t="s">
        <v>489</v>
      </c>
      <c r="E328" s="38"/>
      <c r="F328" s="38"/>
      <c r="G328" s="314">
        <v>32818.480000000003</v>
      </c>
      <c r="H328" s="423"/>
      <c r="I328" s="314">
        <v>6830.23</v>
      </c>
      <c r="J328" s="423"/>
      <c r="K328" s="314">
        <v>0</v>
      </c>
      <c r="L328" s="423"/>
      <c r="M328" s="314">
        <f t="shared" si="26"/>
        <v>6830.23</v>
      </c>
      <c r="N328" s="267" t="e">
        <v>#N/A</v>
      </c>
    </row>
    <row r="329" spans="1:15" x14ac:dyDescent="0.2">
      <c r="A329" s="39" t="s">
        <v>0</v>
      </c>
      <c r="B329" s="15" t="s">
        <v>0</v>
      </c>
      <c r="C329" s="3" t="s">
        <v>0</v>
      </c>
      <c r="D329" s="15" t="s">
        <v>0</v>
      </c>
      <c r="E329" s="40"/>
      <c r="F329" s="40"/>
      <c r="G329" s="315"/>
      <c r="H329" s="315"/>
      <c r="I329" s="315"/>
      <c r="J329" s="315"/>
      <c r="K329" s="315"/>
      <c r="L329" s="315"/>
      <c r="M329" s="313">
        <f t="shared" ref="M329:M331" si="27">I329-K329</f>
        <v>0</v>
      </c>
      <c r="N329" s="267" t="e">
        <v>#REF!</v>
      </c>
    </row>
    <row r="330" spans="1:15" x14ac:dyDescent="0.2">
      <c r="A330" s="34" t="s">
        <v>1848</v>
      </c>
      <c r="B330" s="35" t="s">
        <v>492</v>
      </c>
      <c r="C330" s="3" t="s">
        <v>0</v>
      </c>
      <c r="D330" s="35" t="s">
        <v>493</v>
      </c>
      <c r="E330" s="36"/>
      <c r="F330" s="36"/>
      <c r="G330" s="313">
        <v>44380.69</v>
      </c>
      <c r="H330" s="422"/>
      <c r="I330" s="313">
        <v>0</v>
      </c>
      <c r="J330" s="422"/>
      <c r="K330" s="313">
        <v>0</v>
      </c>
      <c r="L330" s="422"/>
      <c r="M330" s="313">
        <f t="shared" si="27"/>
        <v>0</v>
      </c>
      <c r="N330" s="267" t="e">
        <v>#N/A</v>
      </c>
    </row>
    <row r="331" spans="1:15" x14ac:dyDescent="0.2">
      <c r="A331" s="46" t="s">
        <v>1849</v>
      </c>
      <c r="B331" s="37" t="s">
        <v>494</v>
      </c>
      <c r="C331" s="3" t="s">
        <v>0</v>
      </c>
      <c r="D331" s="37" t="s">
        <v>1850</v>
      </c>
      <c r="E331" s="38"/>
      <c r="F331" s="38"/>
      <c r="G331" s="314">
        <v>44380.69</v>
      </c>
      <c r="H331" s="423"/>
      <c r="I331" s="314">
        <v>0</v>
      </c>
      <c r="J331" s="423"/>
      <c r="K331" s="314">
        <v>0</v>
      </c>
      <c r="L331" s="423"/>
      <c r="M331" s="314">
        <f t="shared" si="27"/>
        <v>0</v>
      </c>
      <c r="N331" s="267" t="e">
        <v>#N/A</v>
      </c>
    </row>
    <row r="332" spans="1:15" x14ac:dyDescent="0.2">
      <c r="A332" s="39" t="s">
        <v>0</v>
      </c>
      <c r="B332" s="15" t="s">
        <v>0</v>
      </c>
      <c r="C332" s="3" t="s">
        <v>0</v>
      </c>
      <c r="D332" s="15" t="s">
        <v>0</v>
      </c>
      <c r="E332" s="40"/>
      <c r="F332" s="40"/>
      <c r="G332" s="315"/>
      <c r="H332" s="315"/>
      <c r="I332" s="315"/>
      <c r="J332" s="315"/>
      <c r="K332" s="315"/>
      <c r="L332" s="315"/>
      <c r="M332" s="313">
        <f t="shared" ref="M332:M334" si="28">I332-K332</f>
        <v>0</v>
      </c>
      <c r="N332" s="267" t="e">
        <v>#REF!</v>
      </c>
    </row>
    <row r="333" spans="1:15" x14ac:dyDescent="0.2">
      <c r="A333" s="34" t="s">
        <v>1403</v>
      </c>
      <c r="B333" s="35" t="s">
        <v>497</v>
      </c>
      <c r="C333" s="3" t="s">
        <v>0</v>
      </c>
      <c r="D333" s="35" t="s">
        <v>498</v>
      </c>
      <c r="E333" s="36"/>
      <c r="F333" s="36"/>
      <c r="G333" s="313">
        <v>53736.91</v>
      </c>
      <c r="H333" s="422"/>
      <c r="I333" s="313">
        <v>24520.080000000002</v>
      </c>
      <c r="J333" s="422"/>
      <c r="K333" s="313">
        <v>6667.04</v>
      </c>
      <c r="L333" s="422"/>
      <c r="M333" s="313">
        <f t="shared" si="28"/>
        <v>17853.04</v>
      </c>
      <c r="N333" s="267" t="s">
        <v>499</v>
      </c>
      <c r="O333" s="369" t="s">
        <v>1851</v>
      </c>
    </row>
    <row r="334" spans="1:15" x14ac:dyDescent="0.2">
      <c r="A334" s="46" t="s">
        <v>1404</v>
      </c>
      <c r="B334" s="37" t="s">
        <v>500</v>
      </c>
      <c r="C334" s="3" t="s">
        <v>0</v>
      </c>
      <c r="D334" s="37" t="s">
        <v>501</v>
      </c>
      <c r="E334" s="38"/>
      <c r="F334" s="38"/>
      <c r="G334" s="314">
        <v>53736.91</v>
      </c>
      <c r="H334" s="423"/>
      <c r="I334" s="314">
        <v>24520.080000000002</v>
      </c>
      <c r="J334" s="423"/>
      <c r="K334" s="314">
        <v>6667.04</v>
      </c>
      <c r="L334" s="423"/>
      <c r="M334" s="314">
        <f t="shared" si="28"/>
        <v>17853.04</v>
      </c>
      <c r="N334" s="267">
        <v>0</v>
      </c>
    </row>
    <row r="335" spans="1:15" x14ac:dyDescent="0.2">
      <c r="A335" s="39" t="s">
        <v>0</v>
      </c>
      <c r="B335" s="15" t="s">
        <v>0</v>
      </c>
      <c r="C335" s="3" t="s">
        <v>0</v>
      </c>
      <c r="D335" s="15" t="s">
        <v>0</v>
      </c>
      <c r="E335" s="40"/>
      <c r="F335" s="40"/>
      <c r="G335" s="315"/>
      <c r="H335" s="315"/>
      <c r="I335" s="315"/>
      <c r="J335" s="315"/>
      <c r="K335" s="315"/>
      <c r="L335" s="315"/>
      <c r="M335" s="313">
        <f t="shared" ref="M335:M337" si="29">I335-K335</f>
        <v>0</v>
      </c>
      <c r="N335" s="267" t="e">
        <v>#REF!</v>
      </c>
    </row>
    <row r="336" spans="1:15" x14ac:dyDescent="0.2">
      <c r="A336" s="34" t="s">
        <v>1405</v>
      </c>
      <c r="B336" s="35" t="s">
        <v>502</v>
      </c>
      <c r="C336" s="3" t="s">
        <v>0</v>
      </c>
      <c r="D336" s="35" t="s">
        <v>503</v>
      </c>
      <c r="E336" s="36"/>
      <c r="F336" s="36"/>
      <c r="G336" s="313">
        <v>18090</v>
      </c>
      <c r="H336" s="422"/>
      <c r="I336" s="313">
        <v>0</v>
      </c>
      <c r="J336" s="422"/>
      <c r="K336" s="313">
        <v>0</v>
      </c>
      <c r="L336" s="422"/>
      <c r="M336" s="313">
        <f t="shared" si="29"/>
        <v>0</v>
      </c>
      <c r="N336" s="267" t="e">
        <v>#N/A</v>
      </c>
    </row>
    <row r="337" spans="1:14" x14ac:dyDescent="0.2">
      <c r="A337" s="46" t="s">
        <v>1406</v>
      </c>
      <c r="B337" s="37" t="s">
        <v>504</v>
      </c>
      <c r="C337" s="3" t="s">
        <v>0</v>
      </c>
      <c r="D337" s="37" t="s">
        <v>503</v>
      </c>
      <c r="E337" s="38"/>
      <c r="F337" s="38"/>
      <c r="G337" s="314">
        <v>18090</v>
      </c>
      <c r="H337" s="423"/>
      <c r="I337" s="314">
        <v>0</v>
      </c>
      <c r="J337" s="423"/>
      <c r="K337" s="314">
        <v>0</v>
      </c>
      <c r="L337" s="423"/>
      <c r="M337" s="314">
        <f t="shared" si="29"/>
        <v>0</v>
      </c>
      <c r="N337" s="267" t="e">
        <v>#N/A</v>
      </c>
    </row>
    <row r="338" spans="1:14" x14ac:dyDescent="0.2">
      <c r="A338" s="39" t="s">
        <v>0</v>
      </c>
      <c r="B338" s="15" t="s">
        <v>0</v>
      </c>
      <c r="C338" s="3" t="s">
        <v>0</v>
      </c>
      <c r="D338" s="15" t="s">
        <v>0</v>
      </c>
      <c r="E338" s="40"/>
      <c r="F338" s="40"/>
      <c r="G338" s="315"/>
      <c r="H338" s="315"/>
      <c r="I338" s="315"/>
      <c r="J338" s="315"/>
      <c r="K338" s="315"/>
      <c r="L338" s="315"/>
      <c r="M338" s="313">
        <f t="shared" ref="M338:M346" si="30">I338-K338</f>
        <v>0</v>
      </c>
      <c r="N338" s="267" t="e">
        <v>#REF!</v>
      </c>
    </row>
    <row r="339" spans="1:14" x14ac:dyDescent="0.2">
      <c r="A339" s="34" t="s">
        <v>1407</v>
      </c>
      <c r="B339" s="35" t="s">
        <v>506</v>
      </c>
      <c r="C339" s="3" t="s">
        <v>0</v>
      </c>
      <c r="D339" s="35" t="s">
        <v>507</v>
      </c>
      <c r="E339" s="36"/>
      <c r="F339" s="36"/>
      <c r="G339" s="313">
        <v>71454.69</v>
      </c>
      <c r="H339" s="422"/>
      <c r="I339" s="313">
        <v>9850.93</v>
      </c>
      <c r="J339" s="422"/>
      <c r="K339" s="313">
        <v>0</v>
      </c>
      <c r="L339" s="422"/>
      <c r="M339" s="313">
        <f t="shared" si="30"/>
        <v>9850.93</v>
      </c>
      <c r="N339" s="267">
        <v>0</v>
      </c>
    </row>
    <row r="340" spans="1:14" x14ac:dyDescent="0.2">
      <c r="A340" s="34" t="s">
        <v>1408</v>
      </c>
      <c r="B340" s="35" t="s">
        <v>508</v>
      </c>
      <c r="C340" s="3" t="s">
        <v>0</v>
      </c>
      <c r="D340" s="35" t="s">
        <v>507</v>
      </c>
      <c r="E340" s="36"/>
      <c r="F340" s="36"/>
      <c r="G340" s="313">
        <v>71454.69</v>
      </c>
      <c r="H340" s="422"/>
      <c r="I340" s="313">
        <v>9850.93</v>
      </c>
      <c r="J340" s="422"/>
      <c r="K340" s="313">
        <v>0</v>
      </c>
      <c r="L340" s="422"/>
      <c r="M340" s="313">
        <f t="shared" si="30"/>
        <v>9850.93</v>
      </c>
      <c r="N340" s="267">
        <v>0</v>
      </c>
    </row>
    <row r="341" spans="1:14" x14ac:dyDescent="0.2">
      <c r="A341" s="34" t="s">
        <v>1409</v>
      </c>
      <c r="B341" s="35" t="s">
        <v>509</v>
      </c>
      <c r="C341" s="3" t="s">
        <v>0</v>
      </c>
      <c r="D341" s="35" t="s">
        <v>507</v>
      </c>
      <c r="E341" s="36"/>
      <c r="F341" s="36"/>
      <c r="G341" s="313">
        <v>71454.69</v>
      </c>
      <c r="H341" s="422"/>
      <c r="I341" s="313">
        <v>9850.93</v>
      </c>
      <c r="J341" s="422"/>
      <c r="K341" s="313">
        <v>0</v>
      </c>
      <c r="L341" s="422"/>
      <c r="M341" s="313">
        <f t="shared" si="30"/>
        <v>9850.93</v>
      </c>
      <c r="N341" s="267">
        <v>0</v>
      </c>
    </row>
    <row r="342" spans="1:14" x14ac:dyDescent="0.2">
      <c r="A342" s="34" t="s">
        <v>1554</v>
      </c>
      <c r="B342" s="35" t="s">
        <v>510</v>
      </c>
      <c r="C342" s="3" t="s">
        <v>0</v>
      </c>
      <c r="D342" s="35" t="s">
        <v>511</v>
      </c>
      <c r="E342" s="36"/>
      <c r="F342" s="36"/>
      <c r="G342" s="313">
        <v>40142.019999999997</v>
      </c>
      <c r="H342" s="422"/>
      <c r="I342" s="313">
        <v>7536</v>
      </c>
      <c r="J342" s="422"/>
      <c r="K342" s="313">
        <v>0</v>
      </c>
      <c r="L342" s="422"/>
      <c r="M342" s="313">
        <f t="shared" si="30"/>
        <v>7536</v>
      </c>
      <c r="N342" s="267" t="e">
        <v>#N/A</v>
      </c>
    </row>
    <row r="343" spans="1:14" x14ac:dyDescent="0.2">
      <c r="A343" s="46" t="s">
        <v>1852</v>
      </c>
      <c r="B343" s="37" t="s">
        <v>1853</v>
      </c>
      <c r="C343" s="3" t="s">
        <v>0</v>
      </c>
      <c r="D343" s="37" t="s">
        <v>1854</v>
      </c>
      <c r="E343" s="38"/>
      <c r="F343" s="38"/>
      <c r="G343" s="314">
        <v>138</v>
      </c>
      <c r="H343" s="423"/>
      <c r="I343" s="314">
        <v>0</v>
      </c>
      <c r="J343" s="423"/>
      <c r="K343" s="314">
        <v>0</v>
      </c>
      <c r="L343" s="423"/>
      <c r="M343" s="314">
        <f t="shared" si="30"/>
        <v>0</v>
      </c>
      <c r="N343" s="267" t="s">
        <v>965</v>
      </c>
    </row>
    <row r="344" spans="1:14" x14ac:dyDescent="0.2">
      <c r="A344" s="46" t="s">
        <v>1555</v>
      </c>
      <c r="B344" s="37" t="s">
        <v>1556</v>
      </c>
      <c r="C344" s="3" t="s">
        <v>0</v>
      </c>
      <c r="D344" s="37" t="s">
        <v>1557</v>
      </c>
      <c r="E344" s="38"/>
      <c r="F344" s="38"/>
      <c r="G344" s="314">
        <v>18219.27</v>
      </c>
      <c r="H344" s="423"/>
      <c r="I344" s="314">
        <v>0</v>
      </c>
      <c r="J344" s="423"/>
      <c r="K344" s="314">
        <v>0</v>
      </c>
      <c r="L344" s="423"/>
      <c r="M344" s="314">
        <f t="shared" si="30"/>
        <v>0</v>
      </c>
      <c r="N344" s="267" t="s">
        <v>965</v>
      </c>
    </row>
    <row r="345" spans="1:14" x14ac:dyDescent="0.2">
      <c r="A345" s="46" t="s">
        <v>1708</v>
      </c>
      <c r="B345" s="37" t="s">
        <v>1709</v>
      </c>
      <c r="C345" s="3" t="s">
        <v>0</v>
      </c>
      <c r="D345" s="37" t="s">
        <v>1710</v>
      </c>
      <c r="E345" s="38"/>
      <c r="F345" s="38"/>
      <c r="G345" s="314">
        <v>12700.75</v>
      </c>
      <c r="H345" s="423"/>
      <c r="I345" s="314">
        <v>6000</v>
      </c>
      <c r="J345" s="423"/>
      <c r="K345" s="314">
        <v>0</v>
      </c>
      <c r="L345" s="423"/>
      <c r="M345" s="314">
        <f t="shared" si="30"/>
        <v>6000</v>
      </c>
      <c r="N345" s="267" t="s">
        <v>512</v>
      </c>
    </row>
    <row r="346" spans="1:14" x14ac:dyDescent="0.2">
      <c r="A346" s="46" t="s">
        <v>1711</v>
      </c>
      <c r="B346" s="37" t="s">
        <v>515</v>
      </c>
      <c r="C346" s="3" t="s">
        <v>0</v>
      </c>
      <c r="D346" s="37" t="s">
        <v>516</v>
      </c>
      <c r="E346" s="38"/>
      <c r="F346" s="38"/>
      <c r="G346" s="314">
        <v>9084</v>
      </c>
      <c r="H346" s="423"/>
      <c r="I346" s="314">
        <v>1536</v>
      </c>
      <c r="J346" s="423"/>
      <c r="K346" s="314">
        <v>0</v>
      </c>
      <c r="L346" s="423"/>
      <c r="M346" s="314">
        <f t="shared" si="30"/>
        <v>1536</v>
      </c>
      <c r="N346" s="267" t="s">
        <v>512</v>
      </c>
    </row>
    <row r="347" spans="1:14" x14ac:dyDescent="0.2">
      <c r="A347" s="39" t="s">
        <v>0</v>
      </c>
      <c r="B347" s="15" t="s">
        <v>0</v>
      </c>
      <c r="C347" s="3" t="s">
        <v>0</v>
      </c>
      <c r="D347" s="15" t="s">
        <v>0</v>
      </c>
      <c r="E347" s="40"/>
      <c r="F347" s="40"/>
      <c r="G347" s="315"/>
      <c r="H347" s="315"/>
      <c r="I347" s="315"/>
      <c r="J347" s="315"/>
      <c r="K347" s="315"/>
      <c r="L347" s="315"/>
      <c r="M347" s="313">
        <f t="shared" ref="M347:M350" si="31">I347-K347</f>
        <v>0</v>
      </c>
      <c r="N347" s="267" t="e">
        <v>#REF!</v>
      </c>
    </row>
    <row r="348" spans="1:14" x14ac:dyDescent="0.2">
      <c r="A348" s="34" t="s">
        <v>1558</v>
      </c>
      <c r="B348" s="35" t="s">
        <v>1559</v>
      </c>
      <c r="C348" s="3" t="s">
        <v>0</v>
      </c>
      <c r="D348" s="35" t="s">
        <v>1560</v>
      </c>
      <c r="E348" s="36"/>
      <c r="F348" s="36"/>
      <c r="G348" s="313">
        <v>4299.03</v>
      </c>
      <c r="H348" s="422"/>
      <c r="I348" s="313">
        <v>0</v>
      </c>
      <c r="J348" s="422"/>
      <c r="K348" s="313">
        <v>0</v>
      </c>
      <c r="L348" s="422"/>
      <c r="M348" s="313">
        <f t="shared" si="31"/>
        <v>0</v>
      </c>
      <c r="N348" s="267" t="s">
        <v>971</v>
      </c>
    </row>
    <row r="349" spans="1:14" x14ac:dyDescent="0.2">
      <c r="A349" s="46" t="s">
        <v>1561</v>
      </c>
      <c r="B349" s="37" t="s">
        <v>1562</v>
      </c>
      <c r="C349" s="3" t="s">
        <v>0</v>
      </c>
      <c r="D349" s="37" t="s">
        <v>1563</v>
      </c>
      <c r="E349" s="38"/>
      <c r="F349" s="38"/>
      <c r="G349" s="314">
        <v>3504.55</v>
      </c>
      <c r="H349" s="423"/>
      <c r="I349" s="314">
        <v>0</v>
      </c>
      <c r="J349" s="423"/>
      <c r="K349" s="314">
        <v>0</v>
      </c>
      <c r="L349" s="423"/>
      <c r="M349" s="314">
        <f t="shared" si="31"/>
        <v>0</v>
      </c>
      <c r="N349" s="267" t="e">
        <v>#N/A</v>
      </c>
    </row>
    <row r="350" spans="1:14" x14ac:dyDescent="0.2">
      <c r="A350" s="46" t="s">
        <v>1564</v>
      </c>
      <c r="B350" s="37" t="s">
        <v>1565</v>
      </c>
      <c r="C350" s="3" t="s">
        <v>0</v>
      </c>
      <c r="D350" s="37" t="s">
        <v>1566</v>
      </c>
      <c r="E350" s="38"/>
      <c r="F350" s="38"/>
      <c r="G350" s="314">
        <v>794.48</v>
      </c>
      <c r="H350" s="423"/>
      <c r="I350" s="314">
        <v>0</v>
      </c>
      <c r="J350" s="423"/>
      <c r="K350" s="314">
        <v>0</v>
      </c>
      <c r="L350" s="423"/>
      <c r="M350" s="314">
        <f t="shared" si="31"/>
        <v>0</v>
      </c>
      <c r="N350" s="267" t="e">
        <v>#N/A</v>
      </c>
    </row>
    <row r="351" spans="1:14" x14ac:dyDescent="0.2">
      <c r="A351" s="39" t="s">
        <v>0</v>
      </c>
      <c r="B351" s="15" t="s">
        <v>0</v>
      </c>
      <c r="C351" s="3" t="s">
        <v>0</v>
      </c>
      <c r="D351" s="15" t="s">
        <v>0</v>
      </c>
      <c r="E351" s="40"/>
      <c r="F351" s="40"/>
      <c r="G351" s="315"/>
      <c r="H351" s="315"/>
      <c r="I351" s="315"/>
      <c r="J351" s="315"/>
      <c r="K351" s="315"/>
      <c r="L351" s="315"/>
      <c r="M351" s="313">
        <f t="shared" ref="M351:M353" si="32">I351-K351</f>
        <v>0</v>
      </c>
      <c r="N351" s="267" t="e">
        <v>#REF!</v>
      </c>
    </row>
    <row r="352" spans="1:14" x14ac:dyDescent="0.2">
      <c r="A352" s="34" t="s">
        <v>1410</v>
      </c>
      <c r="B352" s="35" t="s">
        <v>517</v>
      </c>
      <c r="C352" s="3" t="s">
        <v>0</v>
      </c>
      <c r="D352" s="35" t="s">
        <v>518</v>
      </c>
      <c r="E352" s="36"/>
      <c r="F352" s="36"/>
      <c r="G352" s="313">
        <v>17513.64</v>
      </c>
      <c r="H352" s="422"/>
      <c r="I352" s="313">
        <v>1470.26</v>
      </c>
      <c r="J352" s="422"/>
      <c r="K352" s="313">
        <v>0</v>
      </c>
      <c r="L352" s="422"/>
      <c r="M352" s="313">
        <f t="shared" si="32"/>
        <v>1470.26</v>
      </c>
      <c r="N352" s="267" t="s">
        <v>519</v>
      </c>
    </row>
    <row r="353" spans="1:14" x14ac:dyDescent="0.2">
      <c r="A353" s="46" t="s">
        <v>1411</v>
      </c>
      <c r="B353" s="37" t="s">
        <v>520</v>
      </c>
      <c r="C353" s="3" t="s">
        <v>0</v>
      </c>
      <c r="D353" s="37" t="s">
        <v>521</v>
      </c>
      <c r="E353" s="38"/>
      <c r="F353" s="38"/>
      <c r="G353" s="314">
        <v>17513.64</v>
      </c>
      <c r="H353" s="423"/>
      <c r="I353" s="314">
        <v>1470.26</v>
      </c>
      <c r="J353" s="423"/>
      <c r="K353" s="314">
        <v>0</v>
      </c>
      <c r="L353" s="423"/>
      <c r="M353" s="314">
        <f t="shared" si="32"/>
        <v>1470.26</v>
      </c>
      <c r="N353" s="267">
        <v>0</v>
      </c>
    </row>
    <row r="354" spans="1:14" x14ac:dyDescent="0.2">
      <c r="A354" s="39" t="s">
        <v>0</v>
      </c>
      <c r="B354" s="15" t="s">
        <v>0</v>
      </c>
      <c r="C354" s="3" t="s">
        <v>0</v>
      </c>
      <c r="D354" s="15" t="s">
        <v>0</v>
      </c>
      <c r="E354" s="40"/>
      <c r="F354" s="40"/>
      <c r="G354" s="315"/>
      <c r="H354" s="315"/>
      <c r="I354" s="315"/>
      <c r="J354" s="315"/>
      <c r="K354" s="315"/>
      <c r="L354" s="315"/>
      <c r="M354" s="313">
        <f t="shared" ref="M354:M357" si="33">I354-K354</f>
        <v>0</v>
      </c>
      <c r="N354" s="267" t="e">
        <v>#REF!</v>
      </c>
    </row>
    <row r="355" spans="1:14" x14ac:dyDescent="0.2">
      <c r="A355" s="34" t="s">
        <v>1567</v>
      </c>
      <c r="B355" s="35" t="s">
        <v>1568</v>
      </c>
      <c r="C355" s="3" t="s">
        <v>0</v>
      </c>
      <c r="D355" s="35" t="s">
        <v>1569</v>
      </c>
      <c r="E355" s="36"/>
      <c r="F355" s="36"/>
      <c r="G355" s="313">
        <v>9500</v>
      </c>
      <c r="H355" s="422"/>
      <c r="I355" s="313">
        <v>844.67</v>
      </c>
      <c r="J355" s="422"/>
      <c r="K355" s="313">
        <v>0</v>
      </c>
      <c r="L355" s="422"/>
      <c r="M355" s="313">
        <f t="shared" si="33"/>
        <v>844.67</v>
      </c>
      <c r="N355" s="267" t="e">
        <v>#N/A</v>
      </c>
    </row>
    <row r="356" spans="1:14" x14ac:dyDescent="0.2">
      <c r="A356" s="46" t="s">
        <v>1855</v>
      </c>
      <c r="B356" s="37" t="s">
        <v>1856</v>
      </c>
      <c r="C356" s="3" t="s">
        <v>0</v>
      </c>
      <c r="D356" s="37" t="s">
        <v>1857</v>
      </c>
      <c r="E356" s="38"/>
      <c r="F356" s="38"/>
      <c r="G356" s="314">
        <v>500</v>
      </c>
      <c r="H356" s="423"/>
      <c r="I356" s="314">
        <v>0</v>
      </c>
      <c r="J356" s="423"/>
      <c r="K356" s="314">
        <v>0</v>
      </c>
      <c r="L356" s="423"/>
      <c r="M356" s="314">
        <f t="shared" si="33"/>
        <v>0</v>
      </c>
      <c r="N356" s="267" t="e">
        <v>#N/A</v>
      </c>
    </row>
    <row r="357" spans="1:14" x14ac:dyDescent="0.2">
      <c r="A357" s="46" t="s">
        <v>1570</v>
      </c>
      <c r="B357" s="37" t="s">
        <v>1571</v>
      </c>
      <c r="C357" s="3" t="s">
        <v>0</v>
      </c>
      <c r="D357" s="37" t="s">
        <v>1572</v>
      </c>
      <c r="E357" s="38"/>
      <c r="F357" s="38"/>
      <c r="G357" s="314">
        <v>9000</v>
      </c>
      <c r="H357" s="423"/>
      <c r="I357" s="314">
        <v>844.67</v>
      </c>
      <c r="J357" s="423"/>
      <c r="K357" s="314">
        <v>0</v>
      </c>
      <c r="L357" s="423"/>
      <c r="M357" s="314">
        <f t="shared" si="33"/>
        <v>844.67</v>
      </c>
      <c r="N357" s="267" t="e">
        <v>#N/A</v>
      </c>
    </row>
    <row r="358" spans="1:14" x14ac:dyDescent="0.2">
      <c r="A358" s="39" t="s">
        <v>0</v>
      </c>
      <c r="B358" s="15" t="s">
        <v>0</v>
      </c>
      <c r="C358" s="3" t="s">
        <v>0</v>
      </c>
      <c r="D358" s="15" t="s">
        <v>0</v>
      </c>
      <c r="E358" s="40"/>
      <c r="F358" s="40"/>
      <c r="G358" s="315"/>
      <c r="H358" s="315"/>
      <c r="I358" s="315"/>
      <c r="J358" s="315"/>
      <c r="K358" s="315"/>
      <c r="L358" s="315"/>
      <c r="M358" s="313">
        <f t="shared" ref="M358:M366" si="34">I358-K358</f>
        <v>0</v>
      </c>
      <c r="N358" s="267" t="e">
        <v>#REF!</v>
      </c>
    </row>
    <row r="359" spans="1:14" x14ac:dyDescent="0.2">
      <c r="A359" s="34" t="s">
        <v>1412</v>
      </c>
      <c r="B359" s="35" t="s">
        <v>522</v>
      </c>
      <c r="C359" s="3" t="s">
        <v>0</v>
      </c>
      <c r="D359" s="35" t="s">
        <v>523</v>
      </c>
      <c r="E359" s="36"/>
      <c r="F359" s="36"/>
      <c r="G359" s="313">
        <v>1498738.97</v>
      </c>
      <c r="H359" s="422"/>
      <c r="I359" s="313">
        <v>108345.77</v>
      </c>
      <c r="J359" s="422"/>
      <c r="K359" s="313">
        <v>15.1</v>
      </c>
      <c r="L359" s="422"/>
      <c r="M359" s="313">
        <f t="shared" si="34"/>
        <v>108330.67</v>
      </c>
      <c r="N359" s="267">
        <v>0</v>
      </c>
    </row>
    <row r="360" spans="1:14" x14ac:dyDescent="0.2">
      <c r="A360" s="34" t="s">
        <v>1413</v>
      </c>
      <c r="B360" s="35" t="s">
        <v>524</v>
      </c>
      <c r="C360" s="3" t="s">
        <v>0</v>
      </c>
      <c r="D360" s="35" t="s">
        <v>523</v>
      </c>
      <c r="E360" s="36"/>
      <c r="F360" s="36"/>
      <c r="G360" s="313">
        <v>1498738.97</v>
      </c>
      <c r="H360" s="422"/>
      <c r="I360" s="313">
        <v>108345.77</v>
      </c>
      <c r="J360" s="422"/>
      <c r="K360" s="313">
        <v>15.1</v>
      </c>
      <c r="L360" s="422"/>
      <c r="M360" s="313">
        <f t="shared" si="34"/>
        <v>108330.67</v>
      </c>
      <c r="N360" s="267">
        <v>0</v>
      </c>
    </row>
    <row r="361" spans="1:14" x14ac:dyDescent="0.2">
      <c r="A361" s="34" t="s">
        <v>1414</v>
      </c>
      <c r="B361" s="35" t="s">
        <v>525</v>
      </c>
      <c r="C361" s="3" t="s">
        <v>0</v>
      </c>
      <c r="D361" s="35" t="s">
        <v>523</v>
      </c>
      <c r="E361" s="36"/>
      <c r="F361" s="36"/>
      <c r="G361" s="313">
        <v>1498738.97</v>
      </c>
      <c r="H361" s="422"/>
      <c r="I361" s="313">
        <v>108345.77</v>
      </c>
      <c r="J361" s="422"/>
      <c r="K361" s="313">
        <v>15.1</v>
      </c>
      <c r="L361" s="422"/>
      <c r="M361" s="313">
        <f t="shared" si="34"/>
        <v>108330.67</v>
      </c>
      <c r="N361" s="267">
        <v>0</v>
      </c>
    </row>
    <row r="362" spans="1:14" x14ac:dyDescent="0.2">
      <c r="A362" s="34" t="s">
        <v>1415</v>
      </c>
      <c r="B362" s="35" t="s">
        <v>526</v>
      </c>
      <c r="C362" s="3" t="s">
        <v>0</v>
      </c>
      <c r="D362" s="35" t="s">
        <v>527</v>
      </c>
      <c r="E362" s="36"/>
      <c r="F362" s="36"/>
      <c r="G362" s="313">
        <v>321172.38</v>
      </c>
      <c r="H362" s="422"/>
      <c r="I362" s="313">
        <v>56113.27</v>
      </c>
      <c r="J362" s="422"/>
      <c r="K362" s="313">
        <v>15.1</v>
      </c>
      <c r="L362" s="422"/>
      <c r="M362" s="313">
        <f t="shared" si="34"/>
        <v>56098.17</v>
      </c>
      <c r="N362" s="267" t="e">
        <v>#N/A</v>
      </c>
    </row>
    <row r="363" spans="1:14" x14ac:dyDescent="0.2">
      <c r="A363" s="46" t="s">
        <v>1573</v>
      </c>
      <c r="B363" s="37" t="s">
        <v>531</v>
      </c>
      <c r="C363" s="3" t="s">
        <v>0</v>
      </c>
      <c r="D363" s="37" t="s">
        <v>377</v>
      </c>
      <c r="E363" s="38"/>
      <c r="F363" s="38"/>
      <c r="G363" s="314">
        <v>89157</v>
      </c>
      <c r="H363" s="423"/>
      <c r="I363" s="314">
        <v>17157</v>
      </c>
      <c r="J363" s="423"/>
      <c r="K363" s="314">
        <v>0</v>
      </c>
      <c r="L363" s="423"/>
      <c r="M363" s="314">
        <f t="shared" si="34"/>
        <v>17157</v>
      </c>
      <c r="N363" s="267" t="e">
        <v>#N/A</v>
      </c>
    </row>
    <row r="364" spans="1:14" x14ac:dyDescent="0.2">
      <c r="A364" s="46" t="s">
        <v>1416</v>
      </c>
      <c r="B364" s="37" t="s">
        <v>528</v>
      </c>
      <c r="C364" s="3" t="s">
        <v>0</v>
      </c>
      <c r="D364" s="37" t="s">
        <v>529</v>
      </c>
      <c r="E364" s="38"/>
      <c r="F364" s="38"/>
      <c r="G364" s="314">
        <v>107923.34</v>
      </c>
      <c r="H364" s="423"/>
      <c r="I364" s="314">
        <v>0</v>
      </c>
      <c r="J364" s="423"/>
      <c r="K364" s="314">
        <v>15.1</v>
      </c>
      <c r="L364" s="423"/>
      <c r="M364" s="314">
        <f t="shared" si="34"/>
        <v>-15.1</v>
      </c>
      <c r="N364" s="267" t="e">
        <v>#N/A</v>
      </c>
    </row>
    <row r="365" spans="1:14" x14ac:dyDescent="0.2">
      <c r="A365" s="46" t="s">
        <v>1712</v>
      </c>
      <c r="B365" s="37" t="s">
        <v>1713</v>
      </c>
      <c r="C365" s="3" t="s">
        <v>0</v>
      </c>
      <c r="D365" s="37" t="s">
        <v>1714</v>
      </c>
      <c r="E365" s="38"/>
      <c r="F365" s="38"/>
      <c r="G365" s="314">
        <v>66150</v>
      </c>
      <c r="H365" s="423"/>
      <c r="I365" s="314">
        <v>23780</v>
      </c>
      <c r="J365" s="423"/>
      <c r="K365" s="314">
        <v>0</v>
      </c>
      <c r="L365" s="423"/>
      <c r="M365" s="314">
        <f t="shared" si="34"/>
        <v>23780</v>
      </c>
      <c r="N365" s="267" t="e">
        <v>#N/A</v>
      </c>
    </row>
    <row r="366" spans="1:14" x14ac:dyDescent="0.2">
      <c r="A366" s="46" t="s">
        <v>1417</v>
      </c>
      <c r="B366" s="37" t="s">
        <v>533</v>
      </c>
      <c r="C366" s="3" t="s">
        <v>0</v>
      </c>
      <c r="D366" s="37" t="s">
        <v>534</v>
      </c>
      <c r="E366" s="38"/>
      <c r="F366" s="38"/>
      <c r="G366" s="314">
        <v>57942.04</v>
      </c>
      <c r="H366" s="423"/>
      <c r="I366" s="314">
        <v>15176.27</v>
      </c>
      <c r="J366" s="423"/>
      <c r="K366" s="314">
        <v>0</v>
      </c>
      <c r="L366" s="423"/>
      <c r="M366" s="314">
        <f t="shared" si="34"/>
        <v>15176.27</v>
      </c>
      <c r="N366" s="267" t="e">
        <v>#N/A</v>
      </c>
    </row>
    <row r="367" spans="1:14" x14ac:dyDescent="0.2">
      <c r="A367" s="39" t="s">
        <v>0</v>
      </c>
      <c r="B367" s="15" t="s">
        <v>0</v>
      </c>
      <c r="C367" s="3" t="s">
        <v>0</v>
      </c>
      <c r="D367" s="15" t="s">
        <v>0</v>
      </c>
      <c r="E367" s="40"/>
      <c r="F367" s="40"/>
      <c r="G367" s="315"/>
      <c r="H367" s="315"/>
      <c r="I367" s="315"/>
      <c r="J367" s="315"/>
      <c r="K367" s="315"/>
      <c r="L367" s="315"/>
      <c r="M367" s="313">
        <f t="shared" ref="M367:M394" si="35">I367-K367</f>
        <v>0</v>
      </c>
      <c r="N367" s="267" t="e">
        <v>#REF!</v>
      </c>
    </row>
    <row r="368" spans="1:14" x14ac:dyDescent="0.2">
      <c r="A368" s="34" t="s">
        <v>1418</v>
      </c>
      <c r="B368" s="35" t="s">
        <v>535</v>
      </c>
      <c r="C368" s="3" t="s">
        <v>0</v>
      </c>
      <c r="D368" s="35" t="s">
        <v>536</v>
      </c>
      <c r="E368" s="36"/>
      <c r="F368" s="36"/>
      <c r="G368" s="313">
        <v>90779.6</v>
      </c>
      <c r="H368" s="422"/>
      <c r="I368" s="313">
        <v>7263</v>
      </c>
      <c r="J368" s="422"/>
      <c r="K368" s="313">
        <v>0</v>
      </c>
      <c r="L368" s="422"/>
      <c r="M368" s="313">
        <f t="shared" si="35"/>
        <v>7263</v>
      </c>
      <c r="N368" s="267" t="s">
        <v>537</v>
      </c>
    </row>
    <row r="369" spans="1:14" x14ac:dyDescent="0.2">
      <c r="A369" s="46" t="s">
        <v>1419</v>
      </c>
      <c r="B369" s="37" t="s">
        <v>538</v>
      </c>
      <c r="C369" s="3" t="s">
        <v>0</v>
      </c>
      <c r="D369" s="37" t="s">
        <v>539</v>
      </c>
      <c r="E369" s="38"/>
      <c r="F369" s="38"/>
      <c r="G369" s="314">
        <v>54845.64</v>
      </c>
      <c r="H369" s="423"/>
      <c r="I369" s="314">
        <v>480</v>
      </c>
      <c r="J369" s="423"/>
      <c r="K369" s="314">
        <v>0</v>
      </c>
      <c r="L369" s="423"/>
      <c r="M369" s="314">
        <f t="shared" si="35"/>
        <v>480</v>
      </c>
      <c r="N369" s="267" t="e">
        <v>#N/A</v>
      </c>
    </row>
    <row r="370" spans="1:14" x14ac:dyDescent="0.2">
      <c r="A370" s="46" t="s">
        <v>1420</v>
      </c>
      <c r="B370" s="37" t="s">
        <v>1421</v>
      </c>
      <c r="C370" s="3" t="s">
        <v>0</v>
      </c>
      <c r="D370" s="37" t="s">
        <v>1422</v>
      </c>
      <c r="E370" s="38"/>
      <c r="F370" s="38"/>
      <c r="G370" s="314">
        <v>35933.96</v>
      </c>
      <c r="H370" s="423"/>
      <c r="I370" s="314">
        <v>6783</v>
      </c>
      <c r="J370" s="423"/>
      <c r="K370" s="314">
        <v>0</v>
      </c>
      <c r="L370" s="423"/>
      <c r="M370" s="314">
        <f t="shared" si="35"/>
        <v>6783</v>
      </c>
      <c r="N370" s="267" t="e">
        <v>#N/A</v>
      </c>
    </row>
    <row r="371" spans="1:14" x14ac:dyDescent="0.2">
      <c r="A371" s="39" t="s">
        <v>0</v>
      </c>
      <c r="B371" s="15" t="s">
        <v>0</v>
      </c>
      <c r="C371" s="3" t="s">
        <v>0</v>
      </c>
      <c r="D371" s="15" t="s">
        <v>0</v>
      </c>
      <c r="E371" s="40"/>
      <c r="F371" s="40"/>
      <c r="G371" s="315"/>
      <c r="H371" s="315"/>
      <c r="I371" s="315"/>
      <c r="J371" s="315"/>
      <c r="K371" s="315"/>
      <c r="L371" s="315"/>
      <c r="M371" s="313">
        <f t="shared" si="35"/>
        <v>0</v>
      </c>
      <c r="N371" s="267" t="e">
        <v>#REF!</v>
      </c>
    </row>
    <row r="372" spans="1:14" x14ac:dyDescent="0.2">
      <c r="A372" s="34" t="s">
        <v>1423</v>
      </c>
      <c r="B372" s="35" t="s">
        <v>540</v>
      </c>
      <c r="C372" s="3" t="s">
        <v>0</v>
      </c>
      <c r="D372" s="35" t="s">
        <v>541</v>
      </c>
      <c r="E372" s="36"/>
      <c r="F372" s="36"/>
      <c r="G372" s="313">
        <v>1086786.99</v>
      </c>
      <c r="H372" s="422"/>
      <c r="I372" s="313">
        <v>44969.5</v>
      </c>
      <c r="J372" s="422"/>
      <c r="K372" s="313">
        <v>0</v>
      </c>
      <c r="L372" s="422"/>
      <c r="M372" s="313">
        <f t="shared" si="35"/>
        <v>44969.5</v>
      </c>
      <c r="N372" s="267" t="e">
        <v>#N/A</v>
      </c>
    </row>
    <row r="373" spans="1:14" x14ac:dyDescent="0.2">
      <c r="A373" s="46" t="s">
        <v>1424</v>
      </c>
      <c r="B373" s="37" t="s">
        <v>543</v>
      </c>
      <c r="C373" s="3" t="s">
        <v>0</v>
      </c>
      <c r="D373" s="37" t="s">
        <v>544</v>
      </c>
      <c r="E373" s="38"/>
      <c r="F373" s="38"/>
      <c r="G373" s="314">
        <v>915270.87</v>
      </c>
      <c r="H373" s="423"/>
      <c r="I373" s="314">
        <v>2300</v>
      </c>
      <c r="J373" s="423"/>
      <c r="K373" s="314">
        <v>0</v>
      </c>
      <c r="L373" s="423"/>
      <c r="M373" s="314">
        <f t="shared" si="35"/>
        <v>2300</v>
      </c>
      <c r="N373" s="267" t="e">
        <v>#N/A</v>
      </c>
    </row>
    <row r="374" spans="1:14" x14ac:dyDescent="0.2">
      <c r="A374" s="46" t="s">
        <v>1425</v>
      </c>
      <c r="B374" s="37" t="s">
        <v>1426</v>
      </c>
      <c r="C374" s="3" t="s">
        <v>0</v>
      </c>
      <c r="D374" s="37" t="s">
        <v>1427</v>
      </c>
      <c r="E374" s="38"/>
      <c r="F374" s="38"/>
      <c r="G374" s="314">
        <v>171516.12</v>
      </c>
      <c r="H374" s="423"/>
      <c r="I374" s="314">
        <v>42669.5</v>
      </c>
      <c r="J374" s="423"/>
      <c r="K374" s="314">
        <v>0</v>
      </c>
      <c r="L374" s="423"/>
      <c r="M374" s="314">
        <f t="shared" si="35"/>
        <v>42669.5</v>
      </c>
      <c r="N374" s="267" t="e">
        <v>#N/A</v>
      </c>
    </row>
    <row r="375" spans="1:14" x14ac:dyDescent="0.2">
      <c r="A375" s="39" t="s">
        <v>0</v>
      </c>
      <c r="B375" s="15" t="s">
        <v>0</v>
      </c>
      <c r="C375" s="3" t="s">
        <v>0</v>
      </c>
      <c r="D375" s="15" t="s">
        <v>0</v>
      </c>
      <c r="E375" s="40"/>
      <c r="F375" s="40"/>
      <c r="G375" s="315"/>
      <c r="H375" s="315"/>
      <c r="I375" s="315"/>
      <c r="J375" s="315"/>
      <c r="K375" s="315"/>
      <c r="L375" s="315"/>
      <c r="M375" s="313">
        <f t="shared" si="35"/>
        <v>0</v>
      </c>
      <c r="N375" s="267" t="e">
        <v>#REF!</v>
      </c>
    </row>
    <row r="376" spans="1:14" x14ac:dyDescent="0.2">
      <c r="A376" s="34" t="s">
        <v>1428</v>
      </c>
      <c r="B376" s="35" t="s">
        <v>545</v>
      </c>
      <c r="C376" s="3" t="s">
        <v>0</v>
      </c>
      <c r="D376" s="35" t="s">
        <v>546</v>
      </c>
      <c r="E376" s="36"/>
      <c r="F376" s="36"/>
      <c r="G376" s="313">
        <v>77677.63</v>
      </c>
      <c r="H376" s="422"/>
      <c r="I376" s="313">
        <v>9499.1</v>
      </c>
      <c r="J376" s="422"/>
      <c r="K376" s="313">
        <v>0</v>
      </c>
      <c r="L376" s="422"/>
      <c r="M376" s="313">
        <f t="shared" si="35"/>
        <v>9499.1</v>
      </c>
      <c r="N376" s="267" t="e">
        <v>#N/A</v>
      </c>
    </row>
    <row r="377" spans="1:14" x14ac:dyDescent="0.2">
      <c r="A377" s="34" t="s">
        <v>1429</v>
      </c>
      <c r="B377" s="35" t="s">
        <v>547</v>
      </c>
      <c r="C377" s="3" t="s">
        <v>0</v>
      </c>
      <c r="D377" s="35" t="s">
        <v>548</v>
      </c>
      <c r="E377" s="36"/>
      <c r="F377" s="36"/>
      <c r="G377" s="313">
        <v>77677.63</v>
      </c>
      <c r="H377" s="422"/>
      <c r="I377" s="313">
        <v>9499.1</v>
      </c>
      <c r="J377" s="422"/>
      <c r="K377" s="313">
        <v>0</v>
      </c>
      <c r="L377" s="422"/>
      <c r="M377" s="313">
        <f t="shared" si="35"/>
        <v>9499.1</v>
      </c>
      <c r="N377" s="267" t="e">
        <v>#N/A</v>
      </c>
    </row>
    <row r="378" spans="1:14" x14ac:dyDescent="0.2">
      <c r="A378" s="34" t="s">
        <v>1430</v>
      </c>
      <c r="B378" s="35" t="s">
        <v>549</v>
      </c>
      <c r="C378" s="3" t="s">
        <v>0</v>
      </c>
      <c r="D378" s="35" t="s">
        <v>548</v>
      </c>
      <c r="E378" s="36"/>
      <c r="F378" s="36"/>
      <c r="G378" s="313">
        <v>77677.63</v>
      </c>
      <c r="H378" s="422"/>
      <c r="I378" s="313">
        <v>9499.1</v>
      </c>
      <c r="J378" s="422"/>
      <c r="K378" s="313">
        <v>0</v>
      </c>
      <c r="L378" s="422"/>
      <c r="M378" s="313">
        <f t="shared" si="35"/>
        <v>9499.1</v>
      </c>
      <c r="N378" s="267" t="e">
        <v>#N/A</v>
      </c>
    </row>
    <row r="379" spans="1:14" x14ac:dyDescent="0.2">
      <c r="A379" s="34" t="s">
        <v>1431</v>
      </c>
      <c r="B379" s="35" t="s">
        <v>550</v>
      </c>
      <c r="C379" s="3" t="s">
        <v>0</v>
      </c>
      <c r="D379" s="35" t="s">
        <v>551</v>
      </c>
      <c r="E379" s="36"/>
      <c r="F379" s="36"/>
      <c r="G379" s="313">
        <v>77677.63</v>
      </c>
      <c r="H379" s="422"/>
      <c r="I379" s="313">
        <v>9499.1</v>
      </c>
      <c r="J379" s="422"/>
      <c r="K379" s="313">
        <v>0</v>
      </c>
      <c r="L379" s="422"/>
      <c r="M379" s="313">
        <f t="shared" si="35"/>
        <v>9499.1</v>
      </c>
      <c r="N379" s="267"/>
    </row>
    <row r="380" spans="1:14" x14ac:dyDescent="0.2">
      <c r="A380" s="46" t="s">
        <v>1432</v>
      </c>
      <c r="B380" s="37" t="s">
        <v>553</v>
      </c>
      <c r="C380" s="3" t="s">
        <v>0</v>
      </c>
      <c r="D380" s="37" t="s">
        <v>554</v>
      </c>
      <c r="E380" s="38"/>
      <c r="F380" s="38"/>
      <c r="G380" s="314">
        <v>49163.71</v>
      </c>
      <c r="H380" s="423"/>
      <c r="I380" s="314">
        <v>8903.7999999999993</v>
      </c>
      <c r="J380" s="423"/>
      <c r="K380" s="314">
        <v>0</v>
      </c>
      <c r="L380" s="423"/>
      <c r="M380" s="314">
        <f t="shared" si="35"/>
        <v>8903.7999999999993</v>
      </c>
      <c r="N380" s="267" t="s">
        <v>552</v>
      </c>
    </row>
    <row r="381" spans="1:14" x14ac:dyDescent="0.2">
      <c r="A381" s="46" t="s">
        <v>1433</v>
      </c>
      <c r="B381" s="37" t="s">
        <v>555</v>
      </c>
      <c r="C381" s="3" t="s">
        <v>0</v>
      </c>
      <c r="D381" s="37" t="s">
        <v>556</v>
      </c>
      <c r="E381" s="38"/>
      <c r="F381" s="38"/>
      <c r="G381" s="314">
        <v>22138.38</v>
      </c>
      <c r="H381" s="423"/>
      <c r="I381" s="314">
        <v>492</v>
      </c>
      <c r="J381" s="423"/>
      <c r="K381" s="314">
        <v>0</v>
      </c>
      <c r="L381" s="423"/>
      <c r="M381" s="314">
        <f t="shared" si="35"/>
        <v>492</v>
      </c>
      <c r="N381" s="267" t="s">
        <v>1013</v>
      </c>
    </row>
    <row r="382" spans="1:14" x14ac:dyDescent="0.2">
      <c r="A382" s="46" t="s">
        <v>1434</v>
      </c>
      <c r="B382" s="37" t="s">
        <v>1435</v>
      </c>
      <c r="C382" s="3" t="s">
        <v>0</v>
      </c>
      <c r="D382" s="37" t="s">
        <v>1858</v>
      </c>
      <c r="E382" s="38"/>
      <c r="F382" s="38"/>
      <c r="G382" s="314">
        <v>6375.54</v>
      </c>
      <c r="H382" s="423"/>
      <c r="I382" s="314">
        <v>103.3</v>
      </c>
      <c r="J382" s="423"/>
      <c r="K382" s="314">
        <v>0</v>
      </c>
      <c r="L382" s="423"/>
      <c r="M382" s="314">
        <f t="shared" si="35"/>
        <v>103.3</v>
      </c>
      <c r="N382" s="267" t="s">
        <v>1011</v>
      </c>
    </row>
    <row r="383" spans="1:14" x14ac:dyDescent="0.2">
      <c r="A383" s="39" t="s">
        <v>0</v>
      </c>
      <c r="B383" s="15" t="s">
        <v>0</v>
      </c>
      <c r="C383" s="3" t="s">
        <v>0</v>
      </c>
      <c r="D383" s="15" t="s">
        <v>0</v>
      </c>
      <c r="E383" s="40"/>
      <c r="F383" s="40"/>
      <c r="G383" s="315"/>
      <c r="H383" s="315"/>
      <c r="I383" s="315"/>
      <c r="J383" s="315"/>
      <c r="K383" s="315"/>
      <c r="L383" s="315"/>
      <c r="M383" s="313">
        <f t="shared" si="35"/>
        <v>0</v>
      </c>
      <c r="N383" s="267" t="e">
        <v>#REF!</v>
      </c>
    </row>
    <row r="384" spans="1:14" x14ac:dyDescent="0.2">
      <c r="A384" s="34" t="s">
        <v>1437</v>
      </c>
      <c r="B384" s="35" t="s">
        <v>559</v>
      </c>
      <c r="C384" s="3" t="s">
        <v>0</v>
      </c>
      <c r="D384" s="35" t="s">
        <v>560</v>
      </c>
      <c r="E384" s="36"/>
      <c r="F384" s="36"/>
      <c r="G384" s="313">
        <v>109151.31</v>
      </c>
      <c r="H384" s="422"/>
      <c r="I384" s="313">
        <v>19486.439999999999</v>
      </c>
      <c r="J384" s="422"/>
      <c r="K384" s="313">
        <v>0</v>
      </c>
      <c r="L384" s="422"/>
      <c r="M384" s="313">
        <f t="shared" si="35"/>
        <v>19486.439999999999</v>
      </c>
      <c r="N384" s="267">
        <v>0</v>
      </c>
    </row>
    <row r="385" spans="1:14" x14ac:dyDescent="0.2">
      <c r="A385" s="34" t="s">
        <v>1438</v>
      </c>
      <c r="B385" s="35" t="s">
        <v>561</v>
      </c>
      <c r="C385" s="3" t="s">
        <v>0</v>
      </c>
      <c r="D385" s="35" t="s">
        <v>560</v>
      </c>
      <c r="E385" s="36"/>
      <c r="F385" s="36"/>
      <c r="G385" s="313">
        <v>109151.31</v>
      </c>
      <c r="H385" s="422"/>
      <c r="I385" s="313">
        <v>19486.439999999999</v>
      </c>
      <c r="J385" s="422"/>
      <c r="K385" s="313">
        <v>0</v>
      </c>
      <c r="L385" s="422"/>
      <c r="M385" s="313">
        <f t="shared" si="35"/>
        <v>19486.439999999999</v>
      </c>
      <c r="N385" s="267">
        <v>0</v>
      </c>
    </row>
    <row r="386" spans="1:14" x14ac:dyDescent="0.2">
      <c r="A386" s="34" t="s">
        <v>1439</v>
      </c>
      <c r="B386" s="35" t="s">
        <v>562</v>
      </c>
      <c r="C386" s="3" t="s">
        <v>0</v>
      </c>
      <c r="D386" s="35" t="s">
        <v>560</v>
      </c>
      <c r="E386" s="36"/>
      <c r="F386" s="36"/>
      <c r="G386" s="313">
        <v>109151.31</v>
      </c>
      <c r="H386" s="422"/>
      <c r="I386" s="313">
        <v>19486.439999999999</v>
      </c>
      <c r="J386" s="422"/>
      <c r="K386" s="313">
        <v>0</v>
      </c>
      <c r="L386" s="422"/>
      <c r="M386" s="313">
        <f t="shared" si="35"/>
        <v>19486.439999999999</v>
      </c>
      <c r="N386" s="267">
        <v>0</v>
      </c>
    </row>
    <row r="387" spans="1:14" x14ac:dyDescent="0.2">
      <c r="A387" s="34" t="s">
        <v>1440</v>
      </c>
      <c r="B387" s="35" t="s">
        <v>563</v>
      </c>
      <c r="C387" s="3" t="s">
        <v>0</v>
      </c>
      <c r="D387" s="35" t="s">
        <v>564</v>
      </c>
      <c r="E387" s="36"/>
      <c r="F387" s="36"/>
      <c r="G387" s="313">
        <v>70744.100000000006</v>
      </c>
      <c r="H387" s="422"/>
      <c r="I387" s="313">
        <v>17357.2</v>
      </c>
      <c r="J387" s="422"/>
      <c r="K387" s="313">
        <v>0</v>
      </c>
      <c r="L387" s="422"/>
      <c r="M387" s="313">
        <f t="shared" si="35"/>
        <v>17357.2</v>
      </c>
      <c r="N387" s="267"/>
    </row>
    <row r="388" spans="1:14" x14ac:dyDescent="0.2">
      <c r="A388" s="46" t="s">
        <v>1441</v>
      </c>
      <c r="B388" s="37" t="s">
        <v>566</v>
      </c>
      <c r="C388" s="3" t="s">
        <v>0</v>
      </c>
      <c r="D388" s="37" t="s">
        <v>567</v>
      </c>
      <c r="E388" s="38"/>
      <c r="F388" s="38"/>
      <c r="G388" s="314">
        <v>12647.5</v>
      </c>
      <c r="H388" s="423"/>
      <c r="I388" s="314">
        <v>1735.2</v>
      </c>
      <c r="J388" s="423"/>
      <c r="K388" s="314">
        <v>0</v>
      </c>
      <c r="L388" s="423"/>
      <c r="M388" s="314">
        <f t="shared" si="35"/>
        <v>1735.2</v>
      </c>
      <c r="N388" s="267" t="s">
        <v>565</v>
      </c>
    </row>
    <row r="389" spans="1:14" x14ac:dyDescent="0.2">
      <c r="A389" s="46" t="s">
        <v>1442</v>
      </c>
      <c r="B389" s="37" t="s">
        <v>1443</v>
      </c>
      <c r="C389" s="3" t="s">
        <v>0</v>
      </c>
      <c r="D389" s="37" t="s">
        <v>1444</v>
      </c>
      <c r="E389" s="38"/>
      <c r="F389" s="38"/>
      <c r="G389" s="314">
        <v>12154.1</v>
      </c>
      <c r="H389" s="423"/>
      <c r="I389" s="314">
        <v>13700</v>
      </c>
      <c r="J389" s="423"/>
      <c r="K389" s="314">
        <v>0</v>
      </c>
      <c r="L389" s="423"/>
      <c r="M389" s="314">
        <f t="shared" si="35"/>
        <v>13700</v>
      </c>
      <c r="N389" s="267" t="s">
        <v>1052</v>
      </c>
    </row>
    <row r="390" spans="1:14" x14ac:dyDescent="0.2">
      <c r="A390" s="46" t="s">
        <v>1588</v>
      </c>
      <c r="B390" s="37" t="s">
        <v>1589</v>
      </c>
      <c r="C390" s="3" t="s">
        <v>0</v>
      </c>
      <c r="D390" s="37" t="s">
        <v>1590</v>
      </c>
      <c r="E390" s="38"/>
      <c r="F390" s="38"/>
      <c r="G390" s="314">
        <v>33992.5</v>
      </c>
      <c r="H390" s="423"/>
      <c r="I390" s="314">
        <v>722</v>
      </c>
      <c r="J390" s="423"/>
      <c r="K390" s="314">
        <v>0</v>
      </c>
      <c r="L390" s="423"/>
      <c r="M390" s="314">
        <f t="shared" si="35"/>
        <v>722</v>
      </c>
      <c r="N390" s="267" t="s">
        <v>1050</v>
      </c>
    </row>
    <row r="391" spans="1:14" x14ac:dyDescent="0.2">
      <c r="A391" s="46" t="s">
        <v>1591</v>
      </c>
      <c r="B391" s="37" t="s">
        <v>1592</v>
      </c>
      <c r="C391" s="3" t="s">
        <v>0</v>
      </c>
      <c r="D391" s="37" t="s">
        <v>1593</v>
      </c>
      <c r="E391" s="38"/>
      <c r="F391" s="38"/>
      <c r="G391" s="314">
        <v>11950</v>
      </c>
      <c r="H391" s="423"/>
      <c r="I391" s="314">
        <v>1200</v>
      </c>
      <c r="J391" s="423"/>
      <c r="K391" s="314">
        <v>0</v>
      </c>
      <c r="L391" s="423"/>
      <c r="M391" s="314">
        <f t="shared" si="35"/>
        <v>1200</v>
      </c>
      <c r="N391" s="267" t="s">
        <v>1048</v>
      </c>
    </row>
    <row r="392" spans="1:14" x14ac:dyDescent="0.2">
      <c r="A392" s="39" t="s">
        <v>0</v>
      </c>
      <c r="B392" s="15" t="s">
        <v>0</v>
      </c>
      <c r="C392" s="3" t="s">
        <v>0</v>
      </c>
      <c r="D392" s="15" t="s">
        <v>0</v>
      </c>
      <c r="E392" s="40"/>
      <c r="F392" s="40"/>
      <c r="G392" s="315"/>
      <c r="H392" s="315"/>
      <c r="I392" s="315"/>
      <c r="J392" s="315"/>
      <c r="K392" s="315"/>
      <c r="L392" s="315"/>
      <c r="M392" s="313">
        <f t="shared" si="35"/>
        <v>0</v>
      </c>
      <c r="N392" s="267" t="e">
        <v>#REF!</v>
      </c>
    </row>
    <row r="393" spans="1:14" x14ac:dyDescent="0.2">
      <c r="A393" s="34" t="s">
        <v>1445</v>
      </c>
      <c r="B393" s="35" t="s">
        <v>568</v>
      </c>
      <c r="C393" s="3" t="s">
        <v>0</v>
      </c>
      <c r="D393" s="35" t="s">
        <v>569</v>
      </c>
      <c r="E393" s="36"/>
      <c r="F393" s="36"/>
      <c r="G393" s="313">
        <v>38407.21</v>
      </c>
      <c r="H393" s="422"/>
      <c r="I393" s="313">
        <v>2129.2399999999998</v>
      </c>
      <c r="J393" s="422"/>
      <c r="K393" s="313">
        <v>0</v>
      </c>
      <c r="L393" s="422"/>
      <c r="M393" s="313">
        <f t="shared" si="35"/>
        <v>2129.2399999999998</v>
      </c>
      <c r="N393" s="267" t="e">
        <v>#N/A</v>
      </c>
    </row>
    <row r="394" spans="1:14" x14ac:dyDescent="0.2">
      <c r="A394" s="46" t="s">
        <v>1446</v>
      </c>
      <c r="B394" s="37" t="s">
        <v>571</v>
      </c>
      <c r="C394" s="3" t="s">
        <v>0</v>
      </c>
      <c r="D394" s="37" t="s">
        <v>572</v>
      </c>
      <c r="E394" s="38"/>
      <c r="F394" s="38"/>
      <c r="G394" s="314">
        <v>38407.21</v>
      </c>
      <c r="H394" s="423"/>
      <c r="I394" s="314">
        <v>2129.2399999999998</v>
      </c>
      <c r="J394" s="423"/>
      <c r="K394" s="314">
        <v>0</v>
      </c>
      <c r="L394" s="423"/>
      <c r="M394" s="314">
        <f t="shared" si="35"/>
        <v>2129.2399999999998</v>
      </c>
      <c r="N394" s="267" t="s">
        <v>570</v>
      </c>
    </row>
    <row r="395" spans="1:14" x14ac:dyDescent="0.2">
      <c r="A395" s="39" t="s">
        <v>0</v>
      </c>
      <c r="B395" s="15" t="s">
        <v>0</v>
      </c>
      <c r="C395" s="3" t="s">
        <v>0</v>
      </c>
      <c r="D395" s="15" t="s">
        <v>0</v>
      </c>
      <c r="E395" s="40"/>
      <c r="F395" s="40"/>
      <c r="G395" s="315"/>
      <c r="H395" s="315"/>
      <c r="I395" s="315"/>
      <c r="J395" s="315"/>
      <c r="K395" s="315"/>
      <c r="L395" s="315"/>
      <c r="M395" s="313">
        <f t="shared" ref="M395:M439" si="36">I395-K395</f>
        <v>0</v>
      </c>
      <c r="N395" s="267" t="e">
        <v>#REF!</v>
      </c>
    </row>
    <row r="396" spans="1:14" x14ac:dyDescent="0.2">
      <c r="A396" s="34" t="s">
        <v>1447</v>
      </c>
      <c r="B396" s="35" t="s">
        <v>573</v>
      </c>
      <c r="C396" s="3" t="s">
        <v>0</v>
      </c>
      <c r="D396" s="35" t="s">
        <v>574</v>
      </c>
      <c r="E396" s="36"/>
      <c r="F396" s="36"/>
      <c r="G396" s="313">
        <v>3759809.18</v>
      </c>
      <c r="H396" s="422"/>
      <c r="I396" s="313">
        <v>539116.22</v>
      </c>
      <c r="J396" s="422"/>
      <c r="K396" s="313">
        <v>512522.49</v>
      </c>
      <c r="L396" s="422"/>
      <c r="M396" s="313">
        <f t="shared" si="36"/>
        <v>26593.729999999981</v>
      </c>
      <c r="N396" s="267">
        <v>0</v>
      </c>
    </row>
    <row r="397" spans="1:14" x14ac:dyDescent="0.2">
      <c r="A397" s="34" t="s">
        <v>1448</v>
      </c>
      <c r="B397" s="35" t="s">
        <v>575</v>
      </c>
      <c r="C397" s="3" t="s">
        <v>0</v>
      </c>
      <c r="D397" s="35" t="s">
        <v>576</v>
      </c>
      <c r="E397" s="36"/>
      <c r="F397" s="36"/>
      <c r="G397" s="313">
        <v>2633851.75</v>
      </c>
      <c r="H397" s="422"/>
      <c r="I397" s="313">
        <v>534468.82999999996</v>
      </c>
      <c r="J397" s="422"/>
      <c r="K397" s="313">
        <v>506783.32</v>
      </c>
      <c r="L397" s="422"/>
      <c r="M397" s="313">
        <f t="shared" si="36"/>
        <v>27685.509999999951</v>
      </c>
      <c r="N397" s="267">
        <v>0</v>
      </c>
    </row>
    <row r="398" spans="1:14" x14ac:dyDescent="0.2">
      <c r="A398" s="34" t="s">
        <v>1449</v>
      </c>
      <c r="B398" s="35" t="s">
        <v>577</v>
      </c>
      <c r="C398" s="3" t="s">
        <v>0</v>
      </c>
      <c r="D398" s="35" t="s">
        <v>576</v>
      </c>
      <c r="E398" s="36"/>
      <c r="F398" s="36"/>
      <c r="G398" s="313">
        <v>2633851.75</v>
      </c>
      <c r="H398" s="422"/>
      <c r="I398" s="313">
        <v>534468.82999999996</v>
      </c>
      <c r="J398" s="422"/>
      <c r="K398" s="313">
        <v>506783.32</v>
      </c>
      <c r="L398" s="422"/>
      <c r="M398" s="313">
        <f t="shared" si="36"/>
        <v>27685.509999999951</v>
      </c>
      <c r="N398" s="267">
        <v>0</v>
      </c>
    </row>
    <row r="399" spans="1:14" x14ac:dyDescent="0.2">
      <c r="A399" s="34" t="s">
        <v>1450</v>
      </c>
      <c r="B399" s="35" t="s">
        <v>579</v>
      </c>
      <c r="C399" s="3" t="s">
        <v>0</v>
      </c>
      <c r="D399" s="35" t="s">
        <v>576</v>
      </c>
      <c r="E399" s="36"/>
      <c r="F399" s="36"/>
      <c r="G399" s="313">
        <v>2527245.63</v>
      </c>
      <c r="H399" s="422"/>
      <c r="I399" s="313">
        <v>533554.85</v>
      </c>
      <c r="J399" s="422"/>
      <c r="K399" s="313">
        <v>506495.07</v>
      </c>
      <c r="L399" s="422"/>
      <c r="M399" s="313">
        <f t="shared" si="36"/>
        <v>27059.77999999997</v>
      </c>
      <c r="N399" s="267" t="s">
        <v>530</v>
      </c>
    </row>
    <row r="400" spans="1:14" x14ac:dyDescent="0.2">
      <c r="A400" s="46" t="s">
        <v>1859</v>
      </c>
      <c r="B400" s="37" t="s">
        <v>580</v>
      </c>
      <c r="C400" s="3" t="s">
        <v>0</v>
      </c>
      <c r="D400" s="37" t="s">
        <v>377</v>
      </c>
      <c r="E400" s="38"/>
      <c r="F400" s="38"/>
      <c r="G400" s="314">
        <v>52200</v>
      </c>
      <c r="H400" s="423"/>
      <c r="I400" s="314">
        <v>0</v>
      </c>
      <c r="J400" s="423"/>
      <c r="K400" s="314">
        <v>4434.04</v>
      </c>
      <c r="L400" s="423"/>
      <c r="M400" s="314">
        <f t="shared" si="36"/>
        <v>-4434.04</v>
      </c>
      <c r="N400" s="267" t="e">
        <v>#N/A</v>
      </c>
    </row>
    <row r="401" spans="1:14" x14ac:dyDescent="0.2">
      <c r="A401" s="46" t="s">
        <v>1860</v>
      </c>
      <c r="B401" s="37" t="s">
        <v>1861</v>
      </c>
      <c r="C401" s="3" t="s">
        <v>0</v>
      </c>
      <c r="D401" s="37" t="s">
        <v>1862</v>
      </c>
      <c r="E401" s="38"/>
      <c r="F401" s="38"/>
      <c r="G401" s="314">
        <v>20284.32</v>
      </c>
      <c r="H401" s="423"/>
      <c r="I401" s="314">
        <v>0</v>
      </c>
      <c r="J401" s="423"/>
      <c r="K401" s="314">
        <v>0</v>
      </c>
      <c r="L401" s="423"/>
      <c r="M401" s="314">
        <f t="shared" si="36"/>
        <v>0</v>
      </c>
      <c r="N401" s="267" t="e">
        <v>#N/A</v>
      </c>
    </row>
    <row r="402" spans="1:14" x14ac:dyDescent="0.2">
      <c r="A402" s="46" t="s">
        <v>1594</v>
      </c>
      <c r="B402" s="37" t="s">
        <v>581</v>
      </c>
      <c r="C402" s="3" t="s">
        <v>0</v>
      </c>
      <c r="D402" s="37" t="s">
        <v>582</v>
      </c>
      <c r="E402" s="38"/>
      <c r="F402" s="38"/>
      <c r="G402" s="314">
        <v>5000</v>
      </c>
      <c r="H402" s="423"/>
      <c r="I402" s="314">
        <v>0</v>
      </c>
      <c r="J402" s="423"/>
      <c r="K402" s="314">
        <v>0</v>
      </c>
      <c r="L402" s="423"/>
      <c r="M402" s="314">
        <f t="shared" si="36"/>
        <v>0</v>
      </c>
      <c r="N402" s="267" t="e">
        <v>#N/A</v>
      </c>
    </row>
    <row r="403" spans="1:14" x14ac:dyDescent="0.2">
      <c r="A403" s="46" t="s">
        <v>1451</v>
      </c>
      <c r="B403" s="37" t="s">
        <v>1452</v>
      </c>
      <c r="C403" s="3" t="s">
        <v>0</v>
      </c>
      <c r="D403" s="37" t="s">
        <v>1453</v>
      </c>
      <c r="E403" s="38"/>
      <c r="F403" s="38"/>
      <c r="G403" s="314">
        <v>154538.54999999999</v>
      </c>
      <c r="H403" s="423"/>
      <c r="I403" s="314">
        <v>10000</v>
      </c>
      <c r="J403" s="423"/>
      <c r="K403" s="314">
        <v>0</v>
      </c>
      <c r="L403" s="423"/>
      <c r="M403" s="314">
        <f t="shared" si="36"/>
        <v>10000</v>
      </c>
      <c r="N403" s="267" t="e">
        <v>#N/A</v>
      </c>
    </row>
    <row r="404" spans="1:14" x14ac:dyDescent="0.2">
      <c r="A404" s="46" t="s">
        <v>1863</v>
      </c>
      <c r="B404" s="37" t="s">
        <v>583</v>
      </c>
      <c r="C404" s="3" t="s">
        <v>0</v>
      </c>
      <c r="D404" s="37" t="s">
        <v>584</v>
      </c>
      <c r="E404" s="38"/>
      <c r="F404" s="38"/>
      <c r="G404" s="314">
        <v>29000</v>
      </c>
      <c r="H404" s="423"/>
      <c r="I404" s="314">
        <v>0</v>
      </c>
      <c r="J404" s="423"/>
      <c r="K404" s="314">
        <v>0</v>
      </c>
      <c r="L404" s="423"/>
      <c r="M404" s="314">
        <f t="shared" si="36"/>
        <v>0</v>
      </c>
      <c r="N404" s="267" t="e">
        <v>#N/A</v>
      </c>
    </row>
    <row r="405" spans="1:14" x14ac:dyDescent="0.2">
      <c r="A405" s="46" t="s">
        <v>1864</v>
      </c>
      <c r="B405" s="37" t="s">
        <v>585</v>
      </c>
      <c r="C405" s="3" t="s">
        <v>0</v>
      </c>
      <c r="D405" s="37" t="s">
        <v>586</v>
      </c>
      <c r="E405" s="38"/>
      <c r="F405" s="38"/>
      <c r="G405" s="314">
        <v>6500</v>
      </c>
      <c r="H405" s="423"/>
      <c r="I405" s="314">
        <v>0</v>
      </c>
      <c r="J405" s="423"/>
      <c r="K405" s="314">
        <v>0</v>
      </c>
      <c r="L405" s="423"/>
      <c r="M405" s="314">
        <f t="shared" si="36"/>
        <v>0</v>
      </c>
      <c r="N405" s="267" t="e">
        <v>#N/A</v>
      </c>
    </row>
    <row r="406" spans="1:14" x14ac:dyDescent="0.2">
      <c r="A406" s="46" t="s">
        <v>1715</v>
      </c>
      <c r="B406" s="37" t="s">
        <v>587</v>
      </c>
      <c r="C406" s="3" t="s">
        <v>0</v>
      </c>
      <c r="D406" s="37" t="s">
        <v>588</v>
      </c>
      <c r="E406" s="38"/>
      <c r="F406" s="38"/>
      <c r="G406" s="314">
        <v>7560</v>
      </c>
      <c r="H406" s="423"/>
      <c r="I406" s="314">
        <v>2520</v>
      </c>
      <c r="J406" s="423"/>
      <c r="K406" s="314">
        <v>1953</v>
      </c>
      <c r="L406" s="423"/>
      <c r="M406" s="314">
        <f t="shared" si="36"/>
        <v>567</v>
      </c>
      <c r="N406" s="267" t="e">
        <v>#N/A</v>
      </c>
    </row>
    <row r="407" spans="1:14" x14ac:dyDescent="0.2">
      <c r="A407" s="46" t="s">
        <v>1865</v>
      </c>
      <c r="B407" s="37" t="s">
        <v>1866</v>
      </c>
      <c r="C407" s="3" t="s">
        <v>0</v>
      </c>
      <c r="D407" s="37" t="s">
        <v>1867</v>
      </c>
      <c r="E407" s="38"/>
      <c r="F407" s="38"/>
      <c r="G407" s="314">
        <v>0</v>
      </c>
      <c r="H407" s="423"/>
      <c r="I407" s="314">
        <v>3700</v>
      </c>
      <c r="J407" s="423"/>
      <c r="K407" s="314">
        <v>0</v>
      </c>
      <c r="L407" s="423"/>
      <c r="M407" s="314">
        <f t="shared" si="36"/>
        <v>3700</v>
      </c>
      <c r="N407" s="267" t="e">
        <v>#N/A</v>
      </c>
    </row>
    <row r="408" spans="1:14" x14ac:dyDescent="0.2">
      <c r="A408" s="46" t="s">
        <v>1595</v>
      </c>
      <c r="B408" s="37" t="s">
        <v>589</v>
      </c>
      <c r="C408" s="3" t="s">
        <v>0</v>
      </c>
      <c r="D408" s="37" t="s">
        <v>590</v>
      </c>
      <c r="E408" s="38"/>
      <c r="F408" s="38"/>
      <c r="G408" s="314">
        <v>19741.5</v>
      </c>
      <c r="H408" s="423"/>
      <c r="I408" s="314">
        <v>17790.75</v>
      </c>
      <c r="J408" s="423"/>
      <c r="K408" s="314">
        <v>0</v>
      </c>
      <c r="L408" s="423"/>
      <c r="M408" s="314">
        <f t="shared" si="36"/>
        <v>17790.75</v>
      </c>
      <c r="N408" s="267" t="e">
        <v>#N/A</v>
      </c>
    </row>
    <row r="409" spans="1:14" x14ac:dyDescent="0.2">
      <c r="A409" s="46" t="s">
        <v>1868</v>
      </c>
      <c r="B409" s="37" t="s">
        <v>593</v>
      </c>
      <c r="C409" s="3" t="s">
        <v>0</v>
      </c>
      <c r="D409" s="37" t="s">
        <v>364</v>
      </c>
      <c r="E409" s="38"/>
      <c r="F409" s="38"/>
      <c r="G409" s="314">
        <v>47434</v>
      </c>
      <c r="H409" s="423"/>
      <c r="I409" s="314">
        <v>0</v>
      </c>
      <c r="J409" s="423"/>
      <c r="K409" s="314">
        <v>0</v>
      </c>
      <c r="L409" s="423"/>
      <c r="M409" s="314">
        <f t="shared" si="36"/>
        <v>0</v>
      </c>
      <c r="N409" s="267" t="e">
        <v>#N/A</v>
      </c>
    </row>
    <row r="410" spans="1:14" x14ac:dyDescent="0.2">
      <c r="A410" s="46" t="s">
        <v>1869</v>
      </c>
      <c r="B410" s="37" t="s">
        <v>1870</v>
      </c>
      <c r="C410" s="3" t="s">
        <v>0</v>
      </c>
      <c r="D410" s="37" t="s">
        <v>1871</v>
      </c>
      <c r="E410" s="38"/>
      <c r="F410" s="38"/>
      <c r="G410" s="314">
        <v>23000</v>
      </c>
      <c r="H410" s="423"/>
      <c r="I410" s="314">
        <v>0</v>
      </c>
      <c r="J410" s="423"/>
      <c r="K410" s="314">
        <v>0</v>
      </c>
      <c r="L410" s="423"/>
      <c r="M410" s="314">
        <f t="shared" si="36"/>
        <v>0</v>
      </c>
      <c r="N410" s="267" t="e">
        <v>#N/A</v>
      </c>
    </row>
    <row r="411" spans="1:14" ht="15.75" x14ac:dyDescent="0.25">
      <c r="A411" s="46" t="s">
        <v>1455</v>
      </c>
      <c r="B411" s="37" t="s">
        <v>1456</v>
      </c>
      <c r="C411" s="3" t="s">
        <v>0</v>
      </c>
      <c r="D411" s="37" t="s">
        <v>1457</v>
      </c>
      <c r="E411" s="38"/>
      <c r="F411" s="38"/>
      <c r="G411" s="314">
        <v>645411.06000000006</v>
      </c>
      <c r="H411" s="423"/>
      <c r="I411" s="314">
        <v>0.19</v>
      </c>
      <c r="J411" s="423"/>
      <c r="K411" s="314">
        <v>0.01</v>
      </c>
      <c r="L411" s="423"/>
      <c r="M411" s="314">
        <f t="shared" si="36"/>
        <v>0.18</v>
      </c>
      <c r="N411" s="430" t="s">
        <v>1068</v>
      </c>
    </row>
    <row r="412" spans="1:14" x14ac:dyDescent="0.2">
      <c r="A412" s="46" t="s">
        <v>1872</v>
      </c>
      <c r="B412" s="37" t="s">
        <v>594</v>
      </c>
      <c r="C412" s="3" t="s">
        <v>0</v>
      </c>
      <c r="D412" s="37" t="s">
        <v>595</v>
      </c>
      <c r="E412" s="38"/>
      <c r="F412" s="38"/>
      <c r="G412" s="314">
        <v>29500</v>
      </c>
      <c r="H412" s="423"/>
      <c r="I412" s="314">
        <v>0</v>
      </c>
      <c r="J412" s="423"/>
      <c r="K412" s="314">
        <v>0</v>
      </c>
      <c r="L412" s="423"/>
      <c r="M412" s="314">
        <f t="shared" si="36"/>
        <v>0</v>
      </c>
      <c r="N412" s="267" t="e">
        <v>#N/A</v>
      </c>
    </row>
    <row r="413" spans="1:14" x14ac:dyDescent="0.2">
      <c r="A413" s="46" t="s">
        <v>1873</v>
      </c>
      <c r="B413" s="37" t="s">
        <v>1874</v>
      </c>
      <c r="C413" s="3" t="s">
        <v>0</v>
      </c>
      <c r="D413" s="37" t="s">
        <v>1875</v>
      </c>
      <c r="E413" s="38"/>
      <c r="F413" s="38"/>
      <c r="G413" s="314">
        <v>135000</v>
      </c>
      <c r="H413" s="423"/>
      <c r="I413" s="314">
        <v>0</v>
      </c>
      <c r="J413" s="423"/>
      <c r="K413" s="314">
        <v>0</v>
      </c>
      <c r="L413" s="423"/>
      <c r="M413" s="314">
        <f t="shared" si="36"/>
        <v>0</v>
      </c>
      <c r="N413" s="267" t="e">
        <v>#N/A</v>
      </c>
    </row>
    <row r="414" spans="1:14" x14ac:dyDescent="0.2">
      <c r="A414" s="46" t="s">
        <v>1876</v>
      </c>
      <c r="B414" s="37" t="s">
        <v>596</v>
      </c>
      <c r="C414" s="3" t="s">
        <v>0</v>
      </c>
      <c r="D414" s="37" t="s">
        <v>597</v>
      </c>
      <c r="E414" s="38"/>
      <c r="F414" s="38"/>
      <c r="G414" s="314">
        <v>73882.009999999995</v>
      </c>
      <c r="H414" s="423"/>
      <c r="I414" s="314">
        <v>0</v>
      </c>
      <c r="J414" s="423"/>
      <c r="K414" s="314">
        <v>0</v>
      </c>
      <c r="L414" s="423"/>
      <c r="M414" s="314">
        <f t="shared" si="36"/>
        <v>0</v>
      </c>
      <c r="N414" s="267" t="e">
        <v>#N/A</v>
      </c>
    </row>
    <row r="415" spans="1:14" x14ac:dyDescent="0.2">
      <c r="A415" s="46" t="s">
        <v>1877</v>
      </c>
      <c r="B415" s="37" t="s">
        <v>1878</v>
      </c>
      <c r="C415" s="3" t="s">
        <v>0</v>
      </c>
      <c r="D415" s="37" t="s">
        <v>1879</v>
      </c>
      <c r="E415" s="38"/>
      <c r="F415" s="38"/>
      <c r="G415" s="314">
        <v>31550</v>
      </c>
      <c r="H415" s="423"/>
      <c r="I415" s="314">
        <v>0</v>
      </c>
      <c r="J415" s="423"/>
      <c r="K415" s="314">
        <v>0</v>
      </c>
      <c r="L415" s="423"/>
      <c r="M415" s="314">
        <f t="shared" si="36"/>
        <v>0</v>
      </c>
      <c r="N415" s="267" t="e">
        <v>#N/A</v>
      </c>
    </row>
    <row r="416" spans="1:14" x14ac:dyDescent="0.2">
      <c r="A416" s="46" t="s">
        <v>1458</v>
      </c>
      <c r="B416" s="37" t="s">
        <v>1459</v>
      </c>
      <c r="C416" s="3" t="s">
        <v>0</v>
      </c>
      <c r="D416" s="37" t="s">
        <v>1460</v>
      </c>
      <c r="E416" s="38"/>
      <c r="F416" s="38"/>
      <c r="G416" s="314">
        <v>10108.799999999999</v>
      </c>
      <c r="H416" s="423"/>
      <c r="I416" s="314">
        <v>2008.8</v>
      </c>
      <c r="J416" s="423"/>
      <c r="K416" s="314">
        <v>0</v>
      </c>
      <c r="L416" s="423"/>
      <c r="M416" s="314">
        <f t="shared" si="36"/>
        <v>2008.8</v>
      </c>
      <c r="N416" s="267" t="e">
        <v>#N/A</v>
      </c>
    </row>
    <row r="417" spans="1:15" x14ac:dyDescent="0.2">
      <c r="A417" s="46" t="s">
        <v>1880</v>
      </c>
      <c r="B417" s="37" t="s">
        <v>1881</v>
      </c>
      <c r="C417" s="3" t="s">
        <v>0</v>
      </c>
      <c r="D417" s="37" t="s">
        <v>645</v>
      </c>
      <c r="E417" s="38"/>
      <c r="F417" s="38"/>
      <c r="G417" s="314">
        <v>15684</v>
      </c>
      <c r="H417" s="423"/>
      <c r="I417" s="314">
        <v>0</v>
      </c>
      <c r="J417" s="423"/>
      <c r="K417" s="314">
        <v>0</v>
      </c>
      <c r="L417" s="423"/>
      <c r="M417" s="314">
        <f t="shared" si="36"/>
        <v>0</v>
      </c>
      <c r="N417" s="267" t="e">
        <v>#N/A</v>
      </c>
    </row>
    <row r="418" spans="1:15" x14ac:dyDescent="0.2">
      <c r="A418" s="46" t="s">
        <v>1882</v>
      </c>
      <c r="B418" s="37" t="s">
        <v>600</v>
      </c>
      <c r="C418" s="3" t="s">
        <v>0</v>
      </c>
      <c r="D418" s="37" t="s">
        <v>601</v>
      </c>
      <c r="E418" s="38"/>
      <c r="F418" s="38"/>
      <c r="G418" s="314">
        <v>78000</v>
      </c>
      <c r="H418" s="423"/>
      <c r="I418" s="314">
        <v>0</v>
      </c>
      <c r="J418" s="423"/>
      <c r="K418" s="314">
        <v>0</v>
      </c>
      <c r="L418" s="423"/>
      <c r="M418" s="314">
        <f t="shared" si="36"/>
        <v>0</v>
      </c>
      <c r="N418" s="267" t="e">
        <v>#N/A</v>
      </c>
    </row>
    <row r="419" spans="1:15" x14ac:dyDescent="0.2">
      <c r="A419" s="46" t="s">
        <v>1461</v>
      </c>
      <c r="B419" s="37" t="s">
        <v>604</v>
      </c>
      <c r="C419" s="3" t="s">
        <v>0</v>
      </c>
      <c r="D419" s="37" t="s">
        <v>605</v>
      </c>
      <c r="E419" s="38"/>
      <c r="F419" s="38"/>
      <c r="G419" s="314">
        <v>9371.67</v>
      </c>
      <c r="H419" s="423"/>
      <c r="I419" s="314">
        <v>28365.759999999998</v>
      </c>
      <c r="J419" s="423"/>
      <c r="K419" s="314">
        <v>8242.31</v>
      </c>
      <c r="L419" s="423"/>
      <c r="M419" s="314">
        <f t="shared" si="36"/>
        <v>20123.449999999997</v>
      </c>
      <c r="N419" s="267" t="e">
        <v>#N/A</v>
      </c>
    </row>
    <row r="420" spans="1:15" x14ac:dyDescent="0.2">
      <c r="A420" s="46" t="s">
        <v>1716</v>
      </c>
      <c r="B420" s="37" t="s">
        <v>606</v>
      </c>
      <c r="C420" s="3" t="s">
        <v>0</v>
      </c>
      <c r="D420" s="37" t="s">
        <v>607</v>
      </c>
      <c r="E420" s="38"/>
      <c r="F420" s="38"/>
      <c r="G420" s="314">
        <v>2482.64</v>
      </c>
      <c r="H420" s="423"/>
      <c r="I420" s="314">
        <v>700</v>
      </c>
      <c r="J420" s="423"/>
      <c r="K420" s="314">
        <v>0</v>
      </c>
      <c r="L420" s="423"/>
      <c r="M420" s="314">
        <f t="shared" si="36"/>
        <v>700</v>
      </c>
      <c r="N420" s="267" t="e">
        <v>#N/A</v>
      </c>
    </row>
    <row r="421" spans="1:15" x14ac:dyDescent="0.2">
      <c r="A421" s="46" t="s">
        <v>1883</v>
      </c>
      <c r="B421" s="37" t="s">
        <v>612</v>
      </c>
      <c r="C421" s="3" t="s">
        <v>0</v>
      </c>
      <c r="D421" s="37" t="s">
        <v>613</v>
      </c>
      <c r="E421" s="38"/>
      <c r="F421" s="38"/>
      <c r="G421" s="314">
        <v>60</v>
      </c>
      <c r="H421" s="423"/>
      <c r="I421" s="314">
        <v>0</v>
      </c>
      <c r="J421" s="423"/>
      <c r="K421" s="314">
        <v>60</v>
      </c>
      <c r="L421" s="423"/>
      <c r="M421" s="314">
        <f t="shared" si="36"/>
        <v>-60</v>
      </c>
      <c r="N421" s="267" t="e">
        <v>#N/A</v>
      </c>
    </row>
    <row r="422" spans="1:15" x14ac:dyDescent="0.2">
      <c r="A422" s="46" t="s">
        <v>1884</v>
      </c>
      <c r="B422" s="37" t="s">
        <v>1885</v>
      </c>
      <c r="C422" s="3" t="s">
        <v>0</v>
      </c>
      <c r="D422" s="37" t="s">
        <v>1886</v>
      </c>
      <c r="E422" s="38"/>
      <c r="F422" s="38"/>
      <c r="G422" s="314">
        <v>0</v>
      </c>
      <c r="H422" s="423"/>
      <c r="I422" s="314">
        <v>7900</v>
      </c>
      <c r="J422" s="423"/>
      <c r="K422" s="314">
        <v>0</v>
      </c>
      <c r="L422" s="423"/>
      <c r="M422" s="314">
        <f t="shared" si="36"/>
        <v>7900</v>
      </c>
      <c r="N422" s="267" t="e">
        <v>#N/A</v>
      </c>
    </row>
    <row r="423" spans="1:15" x14ac:dyDescent="0.2">
      <c r="A423" s="46" t="s">
        <v>1462</v>
      </c>
      <c r="B423" s="37" t="s">
        <v>1463</v>
      </c>
      <c r="C423" s="3" t="s">
        <v>0</v>
      </c>
      <c r="D423" s="37" t="s">
        <v>414</v>
      </c>
      <c r="E423" s="38"/>
      <c r="F423" s="38"/>
      <c r="G423" s="314">
        <v>37202.97</v>
      </c>
      <c r="H423" s="423"/>
      <c r="I423" s="314">
        <v>2786.5</v>
      </c>
      <c r="J423" s="423"/>
      <c r="K423" s="314">
        <v>0</v>
      </c>
      <c r="L423" s="423"/>
      <c r="M423" s="314">
        <f t="shared" si="36"/>
        <v>2786.5</v>
      </c>
      <c r="N423" s="267" t="s">
        <v>1066</v>
      </c>
    </row>
    <row r="424" spans="1:15" x14ac:dyDescent="0.2">
      <c r="A424" s="46" t="s">
        <v>1464</v>
      </c>
      <c r="B424" s="37" t="s">
        <v>616</v>
      </c>
      <c r="C424" s="3" t="s">
        <v>0</v>
      </c>
      <c r="D424" s="37" t="s">
        <v>617</v>
      </c>
      <c r="E424" s="38"/>
      <c r="F424" s="38"/>
      <c r="G424" s="314">
        <v>39450</v>
      </c>
      <c r="H424" s="423"/>
      <c r="I424" s="314">
        <v>0</v>
      </c>
      <c r="J424" s="423"/>
      <c r="K424" s="314">
        <v>0</v>
      </c>
      <c r="L424" s="423"/>
      <c r="M424" s="314">
        <f t="shared" si="36"/>
        <v>0</v>
      </c>
      <c r="N424" s="267" t="e">
        <v>#N/A</v>
      </c>
    </row>
    <row r="425" spans="1:15" x14ac:dyDescent="0.2">
      <c r="A425" s="46" t="s">
        <v>1887</v>
      </c>
      <c r="B425" s="37" t="s">
        <v>620</v>
      </c>
      <c r="C425" s="3" t="s">
        <v>0</v>
      </c>
      <c r="D425" s="37" t="s">
        <v>621</v>
      </c>
      <c r="E425" s="38"/>
      <c r="F425" s="38"/>
      <c r="G425" s="314">
        <v>49866.91</v>
      </c>
      <c r="H425" s="423"/>
      <c r="I425" s="314">
        <v>0</v>
      </c>
      <c r="J425" s="423"/>
      <c r="K425" s="314">
        <v>0</v>
      </c>
      <c r="L425" s="423"/>
      <c r="M425" s="314">
        <f t="shared" si="36"/>
        <v>0</v>
      </c>
      <c r="N425" s="267" t="e">
        <v>#N/A</v>
      </c>
    </row>
    <row r="426" spans="1:15" x14ac:dyDescent="0.2">
      <c r="A426" s="46" t="s">
        <v>1717</v>
      </c>
      <c r="B426" s="37" t="s">
        <v>1718</v>
      </c>
      <c r="C426" s="3" t="s">
        <v>0</v>
      </c>
      <c r="D426" s="37" t="s">
        <v>1719</v>
      </c>
      <c r="E426" s="38"/>
      <c r="F426" s="38"/>
      <c r="G426" s="314">
        <v>2008.8</v>
      </c>
      <c r="H426" s="423"/>
      <c r="I426" s="314">
        <v>0</v>
      </c>
      <c r="J426" s="423"/>
      <c r="K426" s="314">
        <v>2008.8</v>
      </c>
      <c r="L426" s="423"/>
      <c r="M426" s="314">
        <f t="shared" si="36"/>
        <v>-2008.8</v>
      </c>
      <c r="N426" s="267" t="e">
        <v>#N/A</v>
      </c>
    </row>
    <row r="427" spans="1:15" x14ac:dyDescent="0.2">
      <c r="A427" s="46" t="s">
        <v>1888</v>
      </c>
      <c r="B427" s="37" t="s">
        <v>1889</v>
      </c>
      <c r="C427" s="3" t="s">
        <v>0</v>
      </c>
      <c r="D427" s="37" t="s">
        <v>1890</v>
      </c>
      <c r="E427" s="38"/>
      <c r="F427" s="38"/>
      <c r="G427" s="314">
        <v>630</v>
      </c>
      <c r="H427" s="423"/>
      <c r="I427" s="314">
        <v>0</v>
      </c>
      <c r="J427" s="423"/>
      <c r="K427" s="314">
        <v>0</v>
      </c>
      <c r="L427" s="423"/>
      <c r="M427" s="314">
        <f t="shared" si="36"/>
        <v>0</v>
      </c>
      <c r="N427" s="267" t="e">
        <v>#N/A</v>
      </c>
    </row>
    <row r="428" spans="1:15" x14ac:dyDescent="0.2">
      <c r="A428" s="46" t="s">
        <v>1891</v>
      </c>
      <c r="B428" s="37" t="s">
        <v>1892</v>
      </c>
      <c r="C428" s="3" t="s">
        <v>0</v>
      </c>
      <c r="D428" s="37" t="s">
        <v>1893</v>
      </c>
      <c r="E428" s="38"/>
      <c r="F428" s="38"/>
      <c r="G428" s="314">
        <v>20000</v>
      </c>
      <c r="H428" s="423"/>
      <c r="I428" s="314">
        <v>0</v>
      </c>
      <c r="J428" s="423"/>
      <c r="K428" s="314">
        <v>0</v>
      </c>
      <c r="L428" s="423"/>
      <c r="M428" s="314">
        <f t="shared" si="36"/>
        <v>0</v>
      </c>
      <c r="N428" s="267" t="e">
        <v>#N/A</v>
      </c>
    </row>
    <row r="429" spans="1:15" x14ac:dyDescent="0.2">
      <c r="A429" s="46" t="s">
        <v>1894</v>
      </c>
      <c r="B429" s="37" t="s">
        <v>628</v>
      </c>
      <c r="C429" s="3" t="s">
        <v>0</v>
      </c>
      <c r="D429" s="37" t="s">
        <v>629</v>
      </c>
      <c r="E429" s="38"/>
      <c r="F429" s="38"/>
      <c r="G429" s="314">
        <v>174534.2</v>
      </c>
      <c r="H429" s="423"/>
      <c r="I429" s="314">
        <v>0</v>
      </c>
      <c r="J429" s="423"/>
      <c r="K429" s="314">
        <v>0</v>
      </c>
      <c r="L429" s="423"/>
      <c r="M429" s="314">
        <f t="shared" si="36"/>
        <v>0</v>
      </c>
      <c r="N429" s="267" t="e">
        <v>#N/A</v>
      </c>
    </row>
    <row r="430" spans="1:15" x14ac:dyDescent="0.2">
      <c r="A430" s="46" t="s">
        <v>1895</v>
      </c>
      <c r="B430" s="37" t="s">
        <v>1896</v>
      </c>
      <c r="C430" s="3" t="s">
        <v>0</v>
      </c>
      <c r="D430" s="37" t="s">
        <v>1897</v>
      </c>
      <c r="E430" s="38"/>
      <c r="F430" s="38"/>
      <c r="G430" s="314">
        <v>5400</v>
      </c>
      <c r="H430" s="423"/>
      <c r="I430" s="314">
        <v>0</v>
      </c>
      <c r="J430" s="423"/>
      <c r="K430" s="314">
        <v>0</v>
      </c>
      <c r="L430" s="423"/>
      <c r="M430" s="314">
        <f t="shared" si="36"/>
        <v>0</v>
      </c>
      <c r="N430" s="267" t="e">
        <v>#N/A</v>
      </c>
    </row>
    <row r="431" spans="1:15" x14ac:dyDescent="0.2">
      <c r="A431" s="46" t="s">
        <v>1720</v>
      </c>
      <c r="B431" s="37" t="s">
        <v>1721</v>
      </c>
      <c r="C431" s="3" t="s">
        <v>0</v>
      </c>
      <c r="D431" s="37" t="s">
        <v>1722</v>
      </c>
      <c r="E431" s="38"/>
      <c r="F431" s="38"/>
      <c r="G431" s="314">
        <v>6920</v>
      </c>
      <c r="H431" s="423"/>
      <c r="I431" s="314">
        <v>0</v>
      </c>
      <c r="J431" s="423"/>
      <c r="K431" s="314">
        <v>0</v>
      </c>
      <c r="L431" s="423"/>
      <c r="M431" s="314">
        <f t="shared" si="36"/>
        <v>0</v>
      </c>
      <c r="N431" s="267" t="e">
        <v>#N/A</v>
      </c>
      <c r="O431" s="379">
        <f>M430-M431-M435-M436</f>
        <v>0</v>
      </c>
    </row>
    <row r="432" spans="1:15" x14ac:dyDescent="0.2">
      <c r="A432" s="46" t="s">
        <v>1596</v>
      </c>
      <c r="B432" s="37" t="s">
        <v>1597</v>
      </c>
      <c r="C432" s="3" t="s">
        <v>0</v>
      </c>
      <c r="D432" s="37" t="s">
        <v>118</v>
      </c>
      <c r="E432" s="38"/>
      <c r="F432" s="38"/>
      <c r="G432" s="314">
        <v>184658.91</v>
      </c>
      <c r="H432" s="423"/>
      <c r="I432" s="314">
        <v>305138</v>
      </c>
      <c r="J432" s="423"/>
      <c r="K432" s="314">
        <v>489796.91</v>
      </c>
      <c r="L432" s="423"/>
      <c r="M432" s="314">
        <f t="shared" si="36"/>
        <v>-184658.90999999997</v>
      </c>
      <c r="N432" s="267" t="e">
        <v>#N/A</v>
      </c>
    </row>
    <row r="433" spans="1:14" x14ac:dyDescent="0.2">
      <c r="A433" s="46" t="s">
        <v>1898</v>
      </c>
      <c r="B433" s="37" t="s">
        <v>1899</v>
      </c>
      <c r="C433" s="3" t="s">
        <v>0</v>
      </c>
      <c r="D433" s="37" t="s">
        <v>1900</v>
      </c>
      <c r="E433" s="38"/>
      <c r="F433" s="38"/>
      <c r="G433" s="314">
        <v>119313</v>
      </c>
      <c r="H433" s="423"/>
      <c r="I433" s="314">
        <v>0</v>
      </c>
      <c r="J433" s="423"/>
      <c r="K433" s="314">
        <v>0</v>
      </c>
      <c r="L433" s="423"/>
      <c r="M433" s="314">
        <f t="shared" si="36"/>
        <v>0</v>
      </c>
      <c r="N433" s="267" t="e">
        <v>#N/A</v>
      </c>
    </row>
    <row r="434" spans="1:14" x14ac:dyDescent="0.2">
      <c r="A434" s="46" t="s">
        <v>1598</v>
      </c>
      <c r="B434" s="37" t="s">
        <v>1599</v>
      </c>
      <c r="C434" s="3" t="s">
        <v>0</v>
      </c>
      <c r="D434" s="37" t="s">
        <v>1600</v>
      </c>
      <c r="E434" s="38"/>
      <c r="F434" s="38"/>
      <c r="G434" s="314">
        <v>15950</v>
      </c>
      <c r="H434" s="423"/>
      <c r="I434" s="314">
        <v>1950</v>
      </c>
      <c r="J434" s="423"/>
      <c r="K434" s="314">
        <v>0</v>
      </c>
      <c r="L434" s="423"/>
      <c r="M434" s="314">
        <f t="shared" si="36"/>
        <v>1950</v>
      </c>
      <c r="N434" s="267" t="e">
        <v>#N/A</v>
      </c>
    </row>
    <row r="435" spans="1:14" x14ac:dyDescent="0.2">
      <c r="A435" s="46" t="s">
        <v>1901</v>
      </c>
      <c r="B435" s="37" t="s">
        <v>1902</v>
      </c>
      <c r="C435" s="3" t="s">
        <v>0</v>
      </c>
      <c r="D435" s="37" t="s">
        <v>1903</v>
      </c>
      <c r="E435" s="38"/>
      <c r="F435" s="38"/>
      <c r="G435" s="314">
        <v>3000</v>
      </c>
      <c r="H435" s="423"/>
      <c r="I435" s="314">
        <v>0</v>
      </c>
      <c r="J435" s="423"/>
      <c r="K435" s="314">
        <v>0</v>
      </c>
      <c r="L435" s="423"/>
      <c r="M435" s="314">
        <f t="shared" si="36"/>
        <v>0</v>
      </c>
      <c r="N435" s="267" t="e">
        <v>#N/A</v>
      </c>
    </row>
    <row r="436" spans="1:14" x14ac:dyDescent="0.2">
      <c r="A436" s="46" t="s">
        <v>1904</v>
      </c>
      <c r="B436" s="37" t="s">
        <v>1905</v>
      </c>
      <c r="C436" s="3" t="s">
        <v>0</v>
      </c>
      <c r="D436" s="37" t="s">
        <v>1906</v>
      </c>
      <c r="E436" s="38"/>
      <c r="F436" s="38"/>
      <c r="G436" s="314">
        <v>2900</v>
      </c>
      <c r="H436" s="423"/>
      <c r="I436" s="314">
        <v>0</v>
      </c>
      <c r="J436" s="423"/>
      <c r="K436" s="314">
        <v>0</v>
      </c>
      <c r="L436" s="423"/>
      <c r="M436" s="314">
        <f t="shared" si="36"/>
        <v>0</v>
      </c>
      <c r="N436" s="267" t="e">
        <v>#N/A</v>
      </c>
    </row>
    <row r="437" spans="1:14" x14ac:dyDescent="0.2">
      <c r="A437" s="46" t="s">
        <v>1465</v>
      </c>
      <c r="B437" s="37" t="s">
        <v>1466</v>
      </c>
      <c r="C437" s="3" t="s">
        <v>0</v>
      </c>
      <c r="D437" s="37" t="s">
        <v>1467</v>
      </c>
      <c r="E437" s="38"/>
      <c r="F437" s="38"/>
      <c r="G437" s="314">
        <v>123657.18</v>
      </c>
      <c r="H437" s="423"/>
      <c r="I437" s="314">
        <v>106801.2</v>
      </c>
      <c r="J437" s="423"/>
      <c r="K437" s="314">
        <v>0</v>
      </c>
      <c r="L437" s="423"/>
      <c r="M437" s="314">
        <f t="shared" si="36"/>
        <v>106801.2</v>
      </c>
      <c r="N437" s="267" t="e">
        <v>#N/A</v>
      </c>
    </row>
    <row r="438" spans="1:14" x14ac:dyDescent="0.2">
      <c r="A438" s="46" t="s">
        <v>1723</v>
      </c>
      <c r="B438" s="37" t="s">
        <v>1724</v>
      </c>
      <c r="C438" s="3" t="s">
        <v>0</v>
      </c>
      <c r="D438" s="37" t="s">
        <v>1725</v>
      </c>
      <c r="E438" s="38"/>
      <c r="F438" s="38"/>
      <c r="G438" s="314">
        <v>345445.11</v>
      </c>
      <c r="H438" s="423"/>
      <c r="I438" s="314">
        <v>40593.65</v>
      </c>
      <c r="J438" s="423"/>
      <c r="K438" s="314">
        <v>0</v>
      </c>
      <c r="L438" s="423"/>
      <c r="M438" s="314">
        <f t="shared" si="36"/>
        <v>40593.65</v>
      </c>
      <c r="N438" s="267" t="e">
        <v>#N/A</v>
      </c>
    </row>
    <row r="439" spans="1:14" x14ac:dyDescent="0.2">
      <c r="A439" s="46" t="s">
        <v>1907</v>
      </c>
      <c r="B439" s="37" t="s">
        <v>1908</v>
      </c>
      <c r="C439" s="3" t="s">
        <v>0</v>
      </c>
      <c r="D439" s="37" t="s">
        <v>1909</v>
      </c>
      <c r="E439" s="38"/>
      <c r="F439" s="38"/>
      <c r="G439" s="314">
        <v>0</v>
      </c>
      <c r="H439" s="423"/>
      <c r="I439" s="314">
        <v>3300</v>
      </c>
      <c r="J439" s="423"/>
      <c r="K439" s="314">
        <v>0</v>
      </c>
      <c r="L439" s="423"/>
      <c r="M439" s="314">
        <f t="shared" si="36"/>
        <v>3300</v>
      </c>
      <c r="N439" s="267" t="e">
        <v>#N/A</v>
      </c>
    </row>
    <row r="440" spans="1:14" x14ac:dyDescent="0.2">
      <c r="A440" s="39" t="s">
        <v>0</v>
      </c>
      <c r="B440" s="15" t="s">
        <v>0</v>
      </c>
      <c r="C440" s="3" t="s">
        <v>0</v>
      </c>
      <c r="D440" s="15" t="s">
        <v>0</v>
      </c>
      <c r="E440" s="40"/>
      <c r="F440" s="40"/>
      <c r="G440" s="315"/>
      <c r="H440" s="315"/>
      <c r="I440" s="315"/>
      <c r="J440" s="315"/>
      <c r="K440" s="315"/>
      <c r="L440" s="315"/>
      <c r="M440" s="313">
        <f t="shared" ref="M440:M444" si="37">I440-K440</f>
        <v>0</v>
      </c>
      <c r="N440" s="267" t="e">
        <v>#REF!</v>
      </c>
    </row>
    <row r="441" spans="1:14" x14ac:dyDescent="0.2">
      <c r="A441" s="34" t="s">
        <v>1468</v>
      </c>
      <c r="B441" s="35" t="s">
        <v>636</v>
      </c>
      <c r="C441" s="3" t="s">
        <v>0</v>
      </c>
      <c r="D441" s="35" t="s">
        <v>637</v>
      </c>
      <c r="E441" s="36"/>
      <c r="F441" s="36"/>
      <c r="G441" s="313">
        <v>106606.12</v>
      </c>
      <c r="H441" s="422"/>
      <c r="I441" s="313">
        <v>913.98</v>
      </c>
      <c r="J441" s="422"/>
      <c r="K441" s="313">
        <v>288.25</v>
      </c>
      <c r="L441" s="422"/>
      <c r="M441" s="313">
        <f t="shared" si="37"/>
        <v>625.73</v>
      </c>
    </row>
    <row r="442" spans="1:14" x14ac:dyDescent="0.2">
      <c r="A442" s="46" t="s">
        <v>1910</v>
      </c>
      <c r="B442" s="37" t="s">
        <v>1911</v>
      </c>
      <c r="C442" s="3" t="s">
        <v>0</v>
      </c>
      <c r="D442" s="37" t="s">
        <v>1912</v>
      </c>
      <c r="E442" s="38"/>
      <c r="F442" s="38"/>
      <c r="G442" s="314">
        <v>38574.870000000003</v>
      </c>
      <c r="H442" s="423"/>
      <c r="I442" s="314">
        <v>288.25</v>
      </c>
      <c r="J442" s="423"/>
      <c r="K442" s="314">
        <v>0</v>
      </c>
      <c r="L442" s="423"/>
      <c r="M442" s="314">
        <f t="shared" si="37"/>
        <v>288.25</v>
      </c>
      <c r="N442" s="267" t="e">
        <v>#N/A</v>
      </c>
    </row>
    <row r="443" spans="1:14" x14ac:dyDescent="0.2">
      <c r="A443" s="46" t="s">
        <v>1469</v>
      </c>
      <c r="B443" s="37" t="s">
        <v>638</v>
      </c>
      <c r="C443" s="3" t="s">
        <v>0</v>
      </c>
      <c r="D443" s="37" t="s">
        <v>639</v>
      </c>
      <c r="E443" s="38"/>
      <c r="F443" s="38"/>
      <c r="G443" s="314">
        <v>59074.77</v>
      </c>
      <c r="H443" s="423"/>
      <c r="I443" s="314">
        <v>625.73</v>
      </c>
      <c r="J443" s="423"/>
      <c r="K443" s="314">
        <v>288.25</v>
      </c>
      <c r="L443" s="423"/>
      <c r="M443" s="314">
        <f t="shared" si="37"/>
        <v>337.48</v>
      </c>
      <c r="N443" s="267">
        <v>0</v>
      </c>
    </row>
    <row r="444" spans="1:14" x14ac:dyDescent="0.2">
      <c r="A444" s="46" t="s">
        <v>1601</v>
      </c>
      <c r="B444" s="37" t="s">
        <v>640</v>
      </c>
      <c r="C444" s="3" t="s">
        <v>0</v>
      </c>
      <c r="D444" s="37" t="s">
        <v>641</v>
      </c>
      <c r="E444" s="38"/>
      <c r="F444" s="38"/>
      <c r="G444" s="314">
        <v>8956.48</v>
      </c>
      <c r="H444" s="423"/>
      <c r="I444" s="314">
        <v>0</v>
      </c>
      <c r="J444" s="423"/>
      <c r="K444" s="314">
        <v>0</v>
      </c>
      <c r="L444" s="423"/>
      <c r="M444" s="314">
        <f t="shared" si="37"/>
        <v>0</v>
      </c>
      <c r="N444" s="267" t="e">
        <v>#N/A</v>
      </c>
    </row>
    <row r="445" spans="1:14" x14ac:dyDescent="0.2">
      <c r="A445" s="39" t="s">
        <v>0</v>
      </c>
      <c r="B445" s="15" t="s">
        <v>0</v>
      </c>
      <c r="C445" s="3" t="s">
        <v>0</v>
      </c>
      <c r="D445" s="15" t="s">
        <v>0</v>
      </c>
      <c r="E445" s="40"/>
      <c r="F445" s="40"/>
      <c r="G445" s="315"/>
      <c r="H445" s="315"/>
      <c r="I445" s="315"/>
      <c r="J445" s="315"/>
      <c r="K445" s="315"/>
      <c r="L445" s="315"/>
      <c r="M445" s="313">
        <f t="shared" ref="M445:M449" si="38">I445-K445</f>
        <v>0</v>
      </c>
      <c r="N445" s="267" t="e">
        <v>#REF!</v>
      </c>
    </row>
    <row r="446" spans="1:14" x14ac:dyDescent="0.2">
      <c r="A446" s="34" t="s">
        <v>1602</v>
      </c>
      <c r="B446" s="35" t="s">
        <v>651</v>
      </c>
      <c r="C446" s="3" t="s">
        <v>0</v>
      </c>
      <c r="D446" s="35" t="s">
        <v>652</v>
      </c>
      <c r="E446" s="36"/>
      <c r="F446" s="36"/>
      <c r="G446" s="313">
        <v>992197.06</v>
      </c>
      <c r="H446" s="422"/>
      <c r="I446" s="313">
        <v>4300</v>
      </c>
      <c r="J446" s="422"/>
      <c r="K446" s="313">
        <v>5584.17</v>
      </c>
      <c r="L446" s="422"/>
      <c r="M446" s="313">
        <f t="shared" si="38"/>
        <v>-1284.17</v>
      </c>
      <c r="N446" s="267" t="e">
        <v>#N/A</v>
      </c>
    </row>
    <row r="447" spans="1:14" x14ac:dyDescent="0.2">
      <c r="A447" s="34" t="s">
        <v>1726</v>
      </c>
      <c r="B447" s="35" t="s">
        <v>654</v>
      </c>
      <c r="C447" s="3" t="s">
        <v>0</v>
      </c>
      <c r="D447" s="35" t="s">
        <v>655</v>
      </c>
      <c r="E447" s="36"/>
      <c r="F447" s="36"/>
      <c r="G447" s="313">
        <v>7279.29</v>
      </c>
      <c r="H447" s="422"/>
      <c r="I447" s="313">
        <v>0</v>
      </c>
      <c r="J447" s="422"/>
      <c r="K447" s="313">
        <v>0</v>
      </c>
      <c r="L447" s="422"/>
      <c r="M447" s="313">
        <f t="shared" si="38"/>
        <v>0</v>
      </c>
      <c r="N447" s="267" t="e">
        <v>#N/A</v>
      </c>
    </row>
    <row r="448" spans="1:14" x14ac:dyDescent="0.2">
      <c r="A448" s="34" t="s">
        <v>1727</v>
      </c>
      <c r="B448" s="35" t="s">
        <v>658</v>
      </c>
      <c r="C448" s="3" t="s">
        <v>0</v>
      </c>
      <c r="D448" s="35" t="s">
        <v>659</v>
      </c>
      <c r="E448" s="36"/>
      <c r="F448" s="36"/>
      <c r="G448" s="313">
        <v>7279.29</v>
      </c>
      <c r="H448" s="422"/>
      <c r="I448" s="313">
        <v>0</v>
      </c>
      <c r="J448" s="422"/>
      <c r="K448" s="313">
        <v>0</v>
      </c>
      <c r="L448" s="422"/>
      <c r="M448" s="313">
        <f t="shared" si="38"/>
        <v>0</v>
      </c>
      <c r="N448" s="267" t="e">
        <v>#N/A</v>
      </c>
    </row>
    <row r="449" spans="1:14" x14ac:dyDescent="0.2">
      <c r="A449" s="46" t="s">
        <v>1728</v>
      </c>
      <c r="B449" s="37" t="s">
        <v>661</v>
      </c>
      <c r="C449" s="3" t="s">
        <v>0</v>
      </c>
      <c r="D449" s="37" t="s">
        <v>639</v>
      </c>
      <c r="E449" s="38"/>
      <c r="F449" s="38"/>
      <c r="G449" s="314">
        <v>7279.29</v>
      </c>
      <c r="H449" s="423"/>
      <c r="I449" s="314">
        <v>0</v>
      </c>
      <c r="J449" s="423"/>
      <c r="K449" s="314">
        <v>0</v>
      </c>
      <c r="L449" s="423"/>
      <c r="M449" s="314">
        <f t="shared" si="38"/>
        <v>0</v>
      </c>
      <c r="N449" s="267" t="e">
        <v>#N/A</v>
      </c>
    </row>
    <row r="450" spans="1:14" x14ac:dyDescent="0.2">
      <c r="A450" s="39" t="s">
        <v>0</v>
      </c>
      <c r="B450" s="15" t="s">
        <v>0</v>
      </c>
      <c r="C450" s="3" t="s">
        <v>0</v>
      </c>
      <c r="D450" s="15" t="s">
        <v>0</v>
      </c>
      <c r="E450" s="40"/>
      <c r="F450" s="40"/>
      <c r="G450" s="315"/>
      <c r="H450" s="315"/>
      <c r="I450" s="315"/>
      <c r="J450" s="315"/>
      <c r="K450" s="315"/>
      <c r="L450" s="315"/>
      <c r="M450" s="313">
        <f t="shared" ref="M450:M456" si="39">I450-K450</f>
        <v>0</v>
      </c>
      <c r="N450" s="267" t="e">
        <v>#REF!</v>
      </c>
    </row>
    <row r="451" spans="1:14" x14ac:dyDescent="0.2">
      <c r="A451" s="34" t="s">
        <v>1603</v>
      </c>
      <c r="B451" s="35" t="s">
        <v>662</v>
      </c>
      <c r="C451" s="3" t="s">
        <v>0</v>
      </c>
      <c r="D451" s="35" t="s">
        <v>663</v>
      </c>
      <c r="E451" s="36"/>
      <c r="F451" s="36"/>
      <c r="G451" s="313">
        <v>984917.77</v>
      </c>
      <c r="H451" s="422"/>
      <c r="I451" s="313">
        <v>4300</v>
      </c>
      <c r="J451" s="422"/>
      <c r="K451" s="313">
        <v>5584.17</v>
      </c>
      <c r="L451" s="422"/>
      <c r="M451" s="313">
        <f t="shared" si="39"/>
        <v>-1284.17</v>
      </c>
      <c r="N451" s="267" t="s">
        <v>653</v>
      </c>
    </row>
    <row r="452" spans="1:14" x14ac:dyDescent="0.2">
      <c r="A452" s="34" t="s">
        <v>1913</v>
      </c>
      <c r="B452" s="35" t="s">
        <v>1914</v>
      </c>
      <c r="C452" s="3" t="s">
        <v>0</v>
      </c>
      <c r="D452" s="35" t="s">
        <v>1710</v>
      </c>
      <c r="E452" s="36"/>
      <c r="F452" s="36"/>
      <c r="G452" s="313">
        <v>75414.52</v>
      </c>
      <c r="H452" s="422"/>
      <c r="I452" s="313">
        <v>4300</v>
      </c>
      <c r="J452" s="422"/>
      <c r="K452" s="313">
        <v>0</v>
      </c>
      <c r="L452" s="422"/>
      <c r="M452" s="313">
        <f t="shared" si="39"/>
        <v>4300</v>
      </c>
      <c r="N452" s="267" t="e">
        <v>#N/A</v>
      </c>
    </row>
    <row r="453" spans="1:14" x14ac:dyDescent="0.2">
      <c r="A453" s="46" t="s">
        <v>1915</v>
      </c>
      <c r="B453" s="37" t="s">
        <v>1916</v>
      </c>
      <c r="C453" s="3" t="s">
        <v>0</v>
      </c>
      <c r="D453" s="37" t="s">
        <v>1886</v>
      </c>
      <c r="E453" s="38"/>
      <c r="F453" s="38"/>
      <c r="G453" s="314">
        <v>5564.52</v>
      </c>
      <c r="H453" s="423"/>
      <c r="I453" s="314">
        <v>0</v>
      </c>
      <c r="J453" s="423"/>
      <c r="K453" s="314">
        <v>0</v>
      </c>
      <c r="L453" s="423"/>
      <c r="M453" s="314">
        <f t="shared" si="39"/>
        <v>0</v>
      </c>
      <c r="N453" s="267" t="e">
        <v>#N/A</v>
      </c>
    </row>
    <row r="454" spans="1:14" x14ac:dyDescent="0.2">
      <c r="A454" s="46" t="s">
        <v>1917</v>
      </c>
      <c r="B454" s="37" t="s">
        <v>1918</v>
      </c>
      <c r="C454" s="3" t="s">
        <v>0</v>
      </c>
      <c r="D454" s="37" t="s">
        <v>1919</v>
      </c>
      <c r="E454" s="38"/>
      <c r="F454" s="38"/>
      <c r="G454" s="314">
        <v>58600</v>
      </c>
      <c r="H454" s="423"/>
      <c r="I454" s="314">
        <v>0</v>
      </c>
      <c r="J454" s="423"/>
      <c r="K454" s="314">
        <v>0</v>
      </c>
      <c r="L454" s="423"/>
      <c r="M454" s="314">
        <f t="shared" si="39"/>
        <v>0</v>
      </c>
      <c r="N454" s="267" t="e">
        <v>#N/A</v>
      </c>
    </row>
    <row r="455" spans="1:14" x14ac:dyDescent="0.2">
      <c r="A455" s="46" t="s">
        <v>1920</v>
      </c>
      <c r="B455" s="37" t="s">
        <v>1921</v>
      </c>
      <c r="C455" s="3" t="s">
        <v>0</v>
      </c>
      <c r="D455" s="37" t="s">
        <v>1922</v>
      </c>
      <c r="E455" s="38"/>
      <c r="F455" s="38"/>
      <c r="G455" s="314">
        <v>11250</v>
      </c>
      <c r="H455" s="423"/>
      <c r="I455" s="314">
        <v>0</v>
      </c>
      <c r="J455" s="423"/>
      <c r="K455" s="314">
        <v>0</v>
      </c>
      <c r="L455" s="423"/>
      <c r="M455" s="314">
        <f t="shared" si="39"/>
        <v>0</v>
      </c>
      <c r="N455" s="267" t="e">
        <v>#N/A</v>
      </c>
    </row>
    <row r="456" spans="1:14" x14ac:dyDescent="0.2">
      <c r="A456" s="46" t="s">
        <v>1923</v>
      </c>
      <c r="B456" s="37" t="s">
        <v>1924</v>
      </c>
      <c r="C456" s="3" t="s">
        <v>0</v>
      </c>
      <c r="D456" s="37" t="s">
        <v>1925</v>
      </c>
      <c r="E456" s="38"/>
      <c r="F456" s="38"/>
      <c r="G456" s="314">
        <v>0</v>
      </c>
      <c r="H456" s="423"/>
      <c r="I456" s="314">
        <v>4300</v>
      </c>
      <c r="J456" s="423"/>
      <c r="K456" s="314">
        <v>0</v>
      </c>
      <c r="L456" s="423"/>
      <c r="M456" s="314">
        <f t="shared" si="39"/>
        <v>4300</v>
      </c>
      <c r="N456" s="267" t="e">
        <v>#N/A</v>
      </c>
    </row>
    <row r="457" spans="1:14" x14ac:dyDescent="0.2">
      <c r="A457" s="39" t="s">
        <v>0</v>
      </c>
      <c r="B457" s="15" t="s">
        <v>0</v>
      </c>
      <c r="C457" s="3" t="s">
        <v>0</v>
      </c>
      <c r="D457" s="15" t="s">
        <v>0</v>
      </c>
      <c r="E457" s="40"/>
      <c r="F457" s="40"/>
      <c r="G457" s="315"/>
      <c r="H457" s="315"/>
      <c r="I457" s="315"/>
      <c r="J457" s="315"/>
      <c r="K457" s="315"/>
      <c r="L457" s="315"/>
      <c r="M457" s="313">
        <f t="shared" ref="M457:M460" si="40">I457-K457</f>
        <v>0</v>
      </c>
      <c r="N457" s="267" t="e">
        <v>#REF!</v>
      </c>
    </row>
    <row r="458" spans="1:14" x14ac:dyDescent="0.2">
      <c r="A458" s="34" t="s">
        <v>1604</v>
      </c>
      <c r="B458" s="35" t="s">
        <v>664</v>
      </c>
      <c r="C458" s="3" t="s">
        <v>0</v>
      </c>
      <c r="D458" s="35" t="s">
        <v>659</v>
      </c>
      <c r="E458" s="36"/>
      <c r="F458" s="36"/>
      <c r="G458" s="313">
        <v>19686.759999999998</v>
      </c>
      <c r="H458" s="422"/>
      <c r="I458" s="313">
        <v>0</v>
      </c>
      <c r="J458" s="422"/>
      <c r="K458" s="313">
        <v>0</v>
      </c>
      <c r="L458" s="422"/>
      <c r="M458" s="313">
        <f t="shared" si="40"/>
        <v>0</v>
      </c>
      <c r="N458" s="267" t="e">
        <v>#N/A</v>
      </c>
    </row>
    <row r="459" spans="1:14" x14ac:dyDescent="0.2">
      <c r="A459" s="46" t="s">
        <v>1605</v>
      </c>
      <c r="B459" s="37" t="s">
        <v>665</v>
      </c>
      <c r="C459" s="3" t="s">
        <v>0</v>
      </c>
      <c r="D459" s="37" t="s">
        <v>639</v>
      </c>
      <c r="E459" s="38"/>
      <c r="F459" s="38"/>
      <c r="G459" s="314">
        <v>19095.98</v>
      </c>
      <c r="H459" s="423"/>
      <c r="I459" s="314">
        <v>0</v>
      </c>
      <c r="J459" s="423"/>
      <c r="K459" s="314">
        <v>0</v>
      </c>
      <c r="L459" s="423"/>
      <c r="M459" s="314">
        <f t="shared" si="40"/>
        <v>0</v>
      </c>
      <c r="N459" s="267" t="e">
        <v>#N/A</v>
      </c>
    </row>
    <row r="460" spans="1:14" x14ac:dyDescent="0.2">
      <c r="A460" s="46" t="s">
        <v>1926</v>
      </c>
      <c r="B460" s="37" t="s">
        <v>1927</v>
      </c>
      <c r="C460" s="3" t="s">
        <v>0</v>
      </c>
      <c r="D460" s="37" t="s">
        <v>641</v>
      </c>
      <c r="E460" s="38"/>
      <c r="F460" s="38"/>
      <c r="G460" s="314">
        <v>590.78</v>
      </c>
      <c r="H460" s="423"/>
      <c r="I460" s="314">
        <v>0</v>
      </c>
      <c r="J460" s="423"/>
      <c r="K460" s="314">
        <v>0</v>
      </c>
      <c r="L460" s="423"/>
      <c r="M460" s="314">
        <f t="shared" si="40"/>
        <v>0</v>
      </c>
      <c r="N460" s="267" t="e">
        <v>#N/A</v>
      </c>
    </row>
    <row r="461" spans="1:14" x14ac:dyDescent="0.2">
      <c r="A461" s="39" t="s">
        <v>0</v>
      </c>
      <c r="B461" s="15" t="s">
        <v>0</v>
      </c>
      <c r="C461" s="3" t="s">
        <v>0</v>
      </c>
      <c r="D461" s="15" t="s">
        <v>0</v>
      </c>
      <c r="E461" s="40"/>
      <c r="F461" s="40"/>
      <c r="G461" s="315"/>
      <c r="H461" s="315"/>
      <c r="I461" s="315"/>
      <c r="J461" s="315"/>
      <c r="K461" s="315"/>
      <c r="L461" s="315"/>
      <c r="M461" s="313">
        <f t="shared" ref="M461:M486" si="41">I461-K461</f>
        <v>0</v>
      </c>
      <c r="N461" s="267" t="e">
        <v>#REF!</v>
      </c>
    </row>
    <row r="462" spans="1:14" x14ac:dyDescent="0.2">
      <c r="A462" s="34" t="s">
        <v>1928</v>
      </c>
      <c r="B462" s="35" t="s">
        <v>1929</v>
      </c>
      <c r="C462" s="3" t="s">
        <v>0</v>
      </c>
      <c r="D462" s="35" t="s">
        <v>1930</v>
      </c>
      <c r="E462" s="36"/>
      <c r="F462" s="36"/>
      <c r="G462" s="313">
        <v>90174.29</v>
      </c>
      <c r="H462" s="422"/>
      <c r="I462" s="313">
        <v>0</v>
      </c>
      <c r="J462" s="422"/>
      <c r="K462" s="313">
        <v>5584.17</v>
      </c>
      <c r="L462" s="422"/>
      <c r="M462" s="313">
        <f t="shared" si="41"/>
        <v>-5584.17</v>
      </c>
      <c r="N462" s="267" t="e">
        <v>#N/A</v>
      </c>
    </row>
    <row r="463" spans="1:14" x14ac:dyDescent="0.2">
      <c r="A463" s="46" t="s">
        <v>1931</v>
      </c>
      <c r="B463" s="37" t="s">
        <v>1932</v>
      </c>
      <c r="C463" s="3" t="s">
        <v>0</v>
      </c>
      <c r="D463" s="37" t="s">
        <v>1933</v>
      </c>
      <c r="E463" s="38"/>
      <c r="F463" s="38"/>
      <c r="G463" s="314">
        <v>11674.29</v>
      </c>
      <c r="H463" s="423"/>
      <c r="I463" s="314">
        <v>0</v>
      </c>
      <c r="J463" s="423"/>
      <c r="K463" s="314">
        <v>1284.17</v>
      </c>
      <c r="L463" s="423"/>
      <c r="M463" s="314">
        <f t="shared" si="41"/>
        <v>-1284.17</v>
      </c>
      <c r="N463" s="267" t="e">
        <v>#N/A</v>
      </c>
    </row>
    <row r="464" spans="1:14" x14ac:dyDescent="0.2">
      <c r="A464" s="46" t="s">
        <v>1934</v>
      </c>
      <c r="B464" s="37" t="s">
        <v>1935</v>
      </c>
      <c r="C464" s="3" t="s">
        <v>0</v>
      </c>
      <c r="D464" s="37" t="s">
        <v>1936</v>
      </c>
      <c r="E464" s="38"/>
      <c r="F464" s="38"/>
      <c r="G464" s="314">
        <v>24000</v>
      </c>
      <c r="H464" s="423"/>
      <c r="I464" s="314">
        <v>0</v>
      </c>
      <c r="J464" s="423"/>
      <c r="K464" s="314">
        <v>0</v>
      </c>
      <c r="L464" s="423"/>
      <c r="M464" s="314">
        <f t="shared" si="41"/>
        <v>0</v>
      </c>
      <c r="N464" s="267" t="e">
        <v>#N/A</v>
      </c>
    </row>
    <row r="465" spans="1:14" x14ac:dyDescent="0.2">
      <c r="A465" s="46" t="s">
        <v>1937</v>
      </c>
      <c r="B465" s="37" t="s">
        <v>1938</v>
      </c>
      <c r="C465" s="3" t="s">
        <v>0</v>
      </c>
      <c r="D465" s="37" t="s">
        <v>1939</v>
      </c>
      <c r="E465" s="38"/>
      <c r="F465" s="38"/>
      <c r="G465" s="314">
        <v>10300</v>
      </c>
      <c r="H465" s="423"/>
      <c r="I465" s="314">
        <v>0</v>
      </c>
      <c r="J465" s="423"/>
      <c r="K465" s="314">
        <v>4300</v>
      </c>
      <c r="L465" s="423"/>
      <c r="M465" s="314">
        <f t="shared" si="41"/>
        <v>-4300</v>
      </c>
      <c r="N465" s="267" t="e">
        <v>#N/A</v>
      </c>
    </row>
    <row r="466" spans="1:14" x14ac:dyDescent="0.2">
      <c r="A466" s="46" t="s">
        <v>1940</v>
      </c>
      <c r="B466" s="37" t="s">
        <v>1941</v>
      </c>
      <c r="C466" s="3" t="s">
        <v>0</v>
      </c>
      <c r="D466" s="37" t="s">
        <v>1942</v>
      </c>
      <c r="E466" s="38"/>
      <c r="F466" s="38"/>
      <c r="G466" s="314">
        <v>10000</v>
      </c>
      <c r="H466" s="423"/>
      <c r="I466" s="314">
        <v>0</v>
      </c>
      <c r="J466" s="423"/>
      <c r="K466" s="314">
        <v>0</v>
      </c>
      <c r="L466" s="423"/>
      <c r="M466" s="314">
        <f t="shared" si="41"/>
        <v>0</v>
      </c>
      <c r="N466" s="267" t="e">
        <v>#N/A</v>
      </c>
    </row>
    <row r="467" spans="1:14" x14ac:dyDescent="0.2">
      <c r="A467" s="46" t="s">
        <v>1943</v>
      </c>
      <c r="B467" s="37" t="s">
        <v>1944</v>
      </c>
      <c r="C467" s="3" t="s">
        <v>0</v>
      </c>
      <c r="D467" s="37" t="s">
        <v>1945</v>
      </c>
      <c r="E467" s="38"/>
      <c r="F467" s="38"/>
      <c r="G467" s="314">
        <v>16800</v>
      </c>
      <c r="H467" s="423"/>
      <c r="I467" s="314">
        <v>0</v>
      </c>
      <c r="J467" s="423"/>
      <c r="K467" s="314">
        <v>0</v>
      </c>
      <c r="L467" s="423"/>
      <c r="M467" s="314">
        <f t="shared" si="41"/>
        <v>0</v>
      </c>
      <c r="N467" s="267" t="e">
        <v>#N/A</v>
      </c>
    </row>
    <row r="468" spans="1:14" x14ac:dyDescent="0.2">
      <c r="A468" s="46" t="s">
        <v>1946</v>
      </c>
      <c r="B468" s="37" t="s">
        <v>1947</v>
      </c>
      <c r="C468" s="3" t="s">
        <v>0</v>
      </c>
      <c r="D468" s="37" t="s">
        <v>1948</v>
      </c>
      <c r="E468" s="38"/>
      <c r="F468" s="38"/>
      <c r="G468" s="314">
        <v>8400</v>
      </c>
      <c r="H468" s="423"/>
      <c r="I468" s="314">
        <v>0</v>
      </c>
      <c r="J468" s="423"/>
      <c r="K468" s="314">
        <v>0</v>
      </c>
      <c r="L468" s="423"/>
      <c r="M468" s="314">
        <f t="shared" si="41"/>
        <v>0</v>
      </c>
      <c r="N468" s="267" t="e">
        <v>#N/A</v>
      </c>
    </row>
    <row r="469" spans="1:14" x14ac:dyDescent="0.2">
      <c r="A469" s="46" t="s">
        <v>1949</v>
      </c>
      <c r="B469" s="37" t="s">
        <v>1950</v>
      </c>
      <c r="C469" s="3" t="s">
        <v>0</v>
      </c>
      <c r="D469" s="37" t="s">
        <v>633</v>
      </c>
      <c r="E469" s="38"/>
      <c r="F469" s="38"/>
      <c r="G469" s="314">
        <v>9000</v>
      </c>
      <c r="H469" s="423"/>
      <c r="I469" s="314">
        <v>0</v>
      </c>
      <c r="J469" s="423"/>
      <c r="K469" s="314">
        <v>0</v>
      </c>
      <c r="L469" s="423"/>
      <c r="M469" s="314">
        <f t="shared" si="41"/>
        <v>0</v>
      </c>
      <c r="N469" s="267" t="e">
        <v>#N/A</v>
      </c>
    </row>
    <row r="470" spans="1:14" x14ac:dyDescent="0.2">
      <c r="A470" s="39" t="s">
        <v>0</v>
      </c>
      <c r="B470" s="15" t="s">
        <v>0</v>
      </c>
      <c r="C470" s="3" t="s">
        <v>0</v>
      </c>
      <c r="D470" s="15" t="s">
        <v>0</v>
      </c>
      <c r="E470" s="40"/>
      <c r="F470" s="40"/>
      <c r="G470" s="315"/>
      <c r="H470" s="315"/>
      <c r="I470" s="315"/>
      <c r="J470" s="315"/>
      <c r="K470" s="315"/>
      <c r="L470" s="315"/>
      <c r="M470" s="313">
        <f t="shared" si="41"/>
        <v>0</v>
      </c>
      <c r="N470" s="267" t="e">
        <v>#REF!</v>
      </c>
    </row>
    <row r="471" spans="1:14" x14ac:dyDescent="0.2">
      <c r="A471" s="34" t="s">
        <v>1951</v>
      </c>
      <c r="B471" s="35" t="s">
        <v>1952</v>
      </c>
      <c r="C471" s="3" t="s">
        <v>0</v>
      </c>
      <c r="D471" s="35" t="s">
        <v>1953</v>
      </c>
      <c r="E471" s="36"/>
      <c r="F471" s="36"/>
      <c r="G471" s="313">
        <v>714907.2</v>
      </c>
      <c r="H471" s="422"/>
      <c r="I471" s="313">
        <v>0</v>
      </c>
      <c r="J471" s="422"/>
      <c r="K471" s="313">
        <v>0</v>
      </c>
      <c r="L471" s="422"/>
      <c r="M471" s="313">
        <f t="shared" si="41"/>
        <v>0</v>
      </c>
      <c r="N471" s="267" t="e">
        <v>#N/A</v>
      </c>
    </row>
    <row r="472" spans="1:14" x14ac:dyDescent="0.2">
      <c r="A472" s="46" t="s">
        <v>1954</v>
      </c>
      <c r="B472" s="37" t="s">
        <v>1955</v>
      </c>
      <c r="C472" s="3" t="s">
        <v>0</v>
      </c>
      <c r="D472" s="37" t="s">
        <v>1956</v>
      </c>
      <c r="E472" s="38"/>
      <c r="F472" s="38"/>
      <c r="G472" s="314">
        <v>39010</v>
      </c>
      <c r="H472" s="423"/>
      <c r="I472" s="314">
        <v>0</v>
      </c>
      <c r="J472" s="423"/>
      <c r="K472" s="314">
        <v>0</v>
      </c>
      <c r="L472" s="423"/>
      <c r="M472" s="314">
        <f t="shared" si="41"/>
        <v>0</v>
      </c>
      <c r="N472" s="267" t="e">
        <v>#N/A</v>
      </c>
    </row>
    <row r="473" spans="1:14" x14ac:dyDescent="0.2">
      <c r="A473" s="46" t="s">
        <v>1957</v>
      </c>
      <c r="B473" s="37" t="s">
        <v>1958</v>
      </c>
      <c r="C473" s="3" t="s">
        <v>0</v>
      </c>
      <c r="D473" s="37" t="s">
        <v>1959</v>
      </c>
      <c r="E473" s="38"/>
      <c r="F473" s="38"/>
      <c r="G473" s="314">
        <v>260000</v>
      </c>
      <c r="H473" s="423"/>
      <c r="I473" s="314">
        <v>0</v>
      </c>
      <c r="J473" s="423"/>
      <c r="K473" s="314">
        <v>0</v>
      </c>
      <c r="L473" s="423"/>
      <c r="M473" s="314">
        <f t="shared" si="41"/>
        <v>0</v>
      </c>
      <c r="N473" s="267" t="e">
        <v>#N/A</v>
      </c>
    </row>
    <row r="474" spans="1:14" x14ac:dyDescent="0.2">
      <c r="A474" s="46" t="s">
        <v>1960</v>
      </c>
      <c r="B474" s="37" t="s">
        <v>1961</v>
      </c>
      <c r="C474" s="3" t="s">
        <v>0</v>
      </c>
      <c r="D474" s="37" t="s">
        <v>1962</v>
      </c>
      <c r="E474" s="38"/>
      <c r="F474" s="38"/>
      <c r="G474" s="314">
        <v>14400</v>
      </c>
      <c r="H474" s="423"/>
      <c r="I474" s="314">
        <v>0</v>
      </c>
      <c r="J474" s="423"/>
      <c r="K474" s="314">
        <v>0</v>
      </c>
      <c r="L474" s="423"/>
      <c r="M474" s="314">
        <f t="shared" si="41"/>
        <v>0</v>
      </c>
      <c r="N474" s="267" t="e">
        <v>#N/A</v>
      </c>
    </row>
    <row r="475" spans="1:14" x14ac:dyDescent="0.2">
      <c r="A475" s="46" t="s">
        <v>1963</v>
      </c>
      <c r="B475" s="37" t="s">
        <v>1964</v>
      </c>
      <c r="C475" s="3" t="s">
        <v>0</v>
      </c>
      <c r="D475" s="37" t="s">
        <v>1965</v>
      </c>
      <c r="E475" s="38"/>
      <c r="F475" s="38"/>
      <c r="G475" s="314">
        <v>120000</v>
      </c>
      <c r="H475" s="423"/>
      <c r="I475" s="314">
        <v>0</v>
      </c>
      <c r="J475" s="423"/>
      <c r="K475" s="314">
        <v>0</v>
      </c>
      <c r="L475" s="423"/>
      <c r="M475" s="314">
        <f t="shared" si="41"/>
        <v>0</v>
      </c>
      <c r="N475" s="267" t="e">
        <v>#N/A</v>
      </c>
    </row>
    <row r="476" spans="1:14" x14ac:dyDescent="0.2">
      <c r="A476" s="46" t="s">
        <v>1966</v>
      </c>
      <c r="B476" s="37" t="s">
        <v>1967</v>
      </c>
      <c r="C476" s="3" t="s">
        <v>0</v>
      </c>
      <c r="D476" s="37" t="s">
        <v>1968</v>
      </c>
      <c r="E476" s="38"/>
      <c r="F476" s="38"/>
      <c r="G476" s="314">
        <v>68760</v>
      </c>
      <c r="H476" s="423"/>
      <c r="I476" s="314">
        <v>0</v>
      </c>
      <c r="J476" s="423"/>
      <c r="K476" s="314">
        <v>0</v>
      </c>
      <c r="L476" s="423"/>
      <c r="M476" s="314">
        <f t="shared" si="41"/>
        <v>0</v>
      </c>
      <c r="N476" s="267" t="e">
        <v>#N/A</v>
      </c>
    </row>
    <row r="477" spans="1:14" x14ac:dyDescent="0.2">
      <c r="A477" s="46" t="s">
        <v>1969</v>
      </c>
      <c r="B477" s="37" t="s">
        <v>1970</v>
      </c>
      <c r="C477" s="3" t="s">
        <v>0</v>
      </c>
      <c r="D477" s="37" t="s">
        <v>1971</v>
      </c>
      <c r="E477" s="38"/>
      <c r="F477" s="38"/>
      <c r="G477" s="314">
        <v>51000</v>
      </c>
      <c r="H477" s="423"/>
      <c r="I477" s="314">
        <v>0</v>
      </c>
      <c r="J477" s="423"/>
      <c r="K477" s="314">
        <v>0</v>
      </c>
      <c r="L477" s="423"/>
      <c r="M477" s="314">
        <f t="shared" si="41"/>
        <v>0</v>
      </c>
      <c r="N477" s="267" t="e">
        <v>#N/A</v>
      </c>
    </row>
    <row r="478" spans="1:14" x14ac:dyDescent="0.2">
      <c r="A478" s="46" t="s">
        <v>1972</v>
      </c>
      <c r="B478" s="37" t="s">
        <v>1973</v>
      </c>
      <c r="C478" s="3" t="s">
        <v>0</v>
      </c>
      <c r="D478" s="37" t="s">
        <v>1974</v>
      </c>
      <c r="E478" s="38"/>
      <c r="F478" s="38"/>
      <c r="G478" s="314">
        <v>45000</v>
      </c>
      <c r="H478" s="423"/>
      <c r="I478" s="314">
        <v>0</v>
      </c>
      <c r="J478" s="423"/>
      <c r="K478" s="314">
        <v>0</v>
      </c>
      <c r="L478" s="423"/>
      <c r="M478" s="314">
        <f t="shared" si="41"/>
        <v>0</v>
      </c>
      <c r="N478" s="267" t="e">
        <v>#N/A</v>
      </c>
    </row>
    <row r="479" spans="1:14" x14ac:dyDescent="0.2">
      <c r="A479" s="46" t="s">
        <v>1975</v>
      </c>
      <c r="B479" s="37" t="s">
        <v>1976</v>
      </c>
      <c r="C479" s="3" t="s">
        <v>0</v>
      </c>
      <c r="D479" s="37" t="s">
        <v>1977</v>
      </c>
      <c r="E479" s="38"/>
      <c r="F479" s="38"/>
      <c r="G479" s="314">
        <v>55093.2</v>
      </c>
      <c r="H479" s="423"/>
      <c r="I479" s="314">
        <v>0</v>
      </c>
      <c r="J479" s="423"/>
      <c r="K479" s="314">
        <v>0</v>
      </c>
      <c r="L479" s="423"/>
      <c r="M479" s="314">
        <f t="shared" si="41"/>
        <v>0</v>
      </c>
      <c r="N479" s="267" t="e">
        <v>#N/A</v>
      </c>
    </row>
    <row r="480" spans="1:14" x14ac:dyDescent="0.2">
      <c r="A480" s="46" t="s">
        <v>1978</v>
      </c>
      <c r="B480" s="37" t="s">
        <v>1979</v>
      </c>
      <c r="C480" s="3" t="s">
        <v>0</v>
      </c>
      <c r="D480" s="37" t="s">
        <v>1980</v>
      </c>
      <c r="E480" s="38"/>
      <c r="F480" s="38"/>
      <c r="G480" s="314">
        <v>4124</v>
      </c>
      <c r="H480" s="423"/>
      <c r="I480" s="314">
        <v>0</v>
      </c>
      <c r="J480" s="423"/>
      <c r="K480" s="314">
        <v>0</v>
      </c>
      <c r="L480" s="423"/>
      <c r="M480" s="314">
        <f t="shared" si="41"/>
        <v>0</v>
      </c>
      <c r="N480" s="267" t="e">
        <v>#N/A</v>
      </c>
    </row>
    <row r="481" spans="1:14" x14ac:dyDescent="0.2">
      <c r="A481" s="46" t="s">
        <v>1981</v>
      </c>
      <c r="B481" s="37" t="s">
        <v>1982</v>
      </c>
      <c r="C481" s="3" t="s">
        <v>0</v>
      </c>
      <c r="D481" s="37" t="s">
        <v>1983</v>
      </c>
      <c r="E481" s="38"/>
      <c r="F481" s="38"/>
      <c r="G481" s="314">
        <v>1200</v>
      </c>
      <c r="H481" s="423"/>
      <c r="I481" s="314">
        <v>0</v>
      </c>
      <c r="J481" s="423"/>
      <c r="K481" s="314">
        <v>0</v>
      </c>
      <c r="L481" s="423"/>
      <c r="M481" s="314">
        <f t="shared" si="41"/>
        <v>0</v>
      </c>
      <c r="N481" s="267" t="e">
        <v>#N/A</v>
      </c>
    </row>
    <row r="482" spans="1:14" x14ac:dyDescent="0.2">
      <c r="A482" s="46" t="s">
        <v>1984</v>
      </c>
      <c r="B482" s="37" t="s">
        <v>1985</v>
      </c>
      <c r="C482" s="3" t="s">
        <v>0</v>
      </c>
      <c r="D482" s="37" t="s">
        <v>1986</v>
      </c>
      <c r="E482" s="38"/>
      <c r="F482" s="38"/>
      <c r="G482" s="314">
        <v>12320</v>
      </c>
      <c r="H482" s="423"/>
      <c r="I482" s="314">
        <v>0</v>
      </c>
      <c r="J482" s="423"/>
      <c r="K482" s="314">
        <v>0</v>
      </c>
      <c r="L482" s="423"/>
      <c r="M482" s="314">
        <f t="shared" si="41"/>
        <v>0</v>
      </c>
      <c r="N482" s="267" t="e">
        <v>#N/A</v>
      </c>
    </row>
    <row r="483" spans="1:14" x14ac:dyDescent="0.2">
      <c r="A483" s="46" t="s">
        <v>1987</v>
      </c>
      <c r="B483" s="37" t="s">
        <v>1988</v>
      </c>
      <c r="C483" s="3" t="s">
        <v>0</v>
      </c>
      <c r="D483" s="37" t="s">
        <v>1989</v>
      </c>
      <c r="E483" s="38"/>
      <c r="F483" s="38"/>
      <c r="G483" s="314">
        <v>44000</v>
      </c>
      <c r="H483" s="423"/>
      <c r="I483" s="314">
        <v>0</v>
      </c>
      <c r="J483" s="423"/>
      <c r="K483" s="314">
        <v>0</v>
      </c>
      <c r="L483" s="423"/>
      <c r="M483" s="314">
        <f t="shared" si="41"/>
        <v>0</v>
      </c>
      <c r="N483" s="267" t="e">
        <v>#N/A</v>
      </c>
    </row>
    <row r="484" spans="1:14" x14ac:dyDescent="0.2">
      <c r="A484" s="39" t="s">
        <v>0</v>
      </c>
      <c r="B484" s="15" t="s">
        <v>0</v>
      </c>
      <c r="C484" s="3" t="s">
        <v>0</v>
      </c>
      <c r="D484" s="15" t="s">
        <v>0</v>
      </c>
      <c r="E484" s="40"/>
      <c r="F484" s="40"/>
      <c r="G484" s="315"/>
      <c r="H484" s="315"/>
      <c r="I484" s="315"/>
      <c r="J484" s="315"/>
      <c r="K484" s="315"/>
      <c r="L484" s="315"/>
      <c r="M484" s="313">
        <f t="shared" si="41"/>
        <v>0</v>
      </c>
      <c r="N484" s="267" t="e">
        <v>#REF!</v>
      </c>
    </row>
    <row r="485" spans="1:14" x14ac:dyDescent="0.2">
      <c r="A485" s="34" t="s">
        <v>1606</v>
      </c>
      <c r="B485" s="35" t="s">
        <v>1607</v>
      </c>
      <c r="C485" s="3" t="s">
        <v>0</v>
      </c>
      <c r="D485" s="35" t="s">
        <v>1608</v>
      </c>
      <c r="E485" s="36"/>
      <c r="F485" s="36"/>
      <c r="G485" s="313">
        <v>53760</v>
      </c>
      <c r="H485" s="422"/>
      <c r="I485" s="313">
        <v>0</v>
      </c>
      <c r="J485" s="422"/>
      <c r="K485" s="313">
        <v>0</v>
      </c>
      <c r="L485" s="422"/>
      <c r="M485" s="313">
        <f t="shared" si="41"/>
        <v>0</v>
      </c>
      <c r="N485" s="267" t="e">
        <v>#N/A</v>
      </c>
    </row>
    <row r="486" spans="1:14" x14ac:dyDescent="0.2">
      <c r="A486" s="46" t="s">
        <v>1609</v>
      </c>
      <c r="B486" s="37" t="s">
        <v>1610</v>
      </c>
      <c r="C486" s="3" t="s">
        <v>0</v>
      </c>
      <c r="D486" s="37" t="s">
        <v>1611</v>
      </c>
      <c r="E486" s="38"/>
      <c r="F486" s="38"/>
      <c r="G486" s="314">
        <v>53760</v>
      </c>
      <c r="H486" s="423"/>
      <c r="I486" s="314">
        <v>0</v>
      </c>
      <c r="J486" s="423"/>
      <c r="K486" s="314">
        <v>0</v>
      </c>
      <c r="L486" s="423"/>
      <c r="M486" s="314">
        <f t="shared" si="41"/>
        <v>0</v>
      </c>
      <c r="N486" s="267" t="e">
        <v>#N/A</v>
      </c>
    </row>
    <row r="487" spans="1:14" x14ac:dyDescent="0.2">
      <c r="A487" s="39" t="s">
        <v>0</v>
      </c>
      <c r="B487" s="15" t="s">
        <v>0</v>
      </c>
      <c r="C487" s="3" t="s">
        <v>0</v>
      </c>
      <c r="D487" s="15" t="s">
        <v>0</v>
      </c>
      <c r="E487" s="40"/>
      <c r="F487" s="40"/>
      <c r="G487" s="315"/>
      <c r="H487" s="315"/>
      <c r="I487" s="315"/>
      <c r="J487" s="315"/>
      <c r="K487" s="315"/>
      <c r="L487" s="315"/>
      <c r="M487" s="313">
        <f t="shared" ref="M487:M489" si="42">I487-K487</f>
        <v>0</v>
      </c>
      <c r="N487" s="267" t="e">
        <v>#REF!</v>
      </c>
    </row>
    <row r="488" spans="1:14" x14ac:dyDescent="0.2">
      <c r="A488" s="34" t="s">
        <v>1990</v>
      </c>
      <c r="B488" s="35" t="s">
        <v>1991</v>
      </c>
      <c r="C488" s="3" t="s">
        <v>0</v>
      </c>
      <c r="D488" s="35" t="s">
        <v>1992</v>
      </c>
      <c r="E488" s="36"/>
      <c r="F488" s="36"/>
      <c r="G488" s="313">
        <v>21000</v>
      </c>
      <c r="H488" s="422"/>
      <c r="I488" s="313">
        <v>0</v>
      </c>
      <c r="J488" s="422"/>
      <c r="K488" s="313">
        <v>0</v>
      </c>
      <c r="L488" s="422"/>
      <c r="M488" s="313">
        <f t="shared" si="42"/>
        <v>0</v>
      </c>
      <c r="N488" s="267" t="e">
        <v>#N/A</v>
      </c>
    </row>
    <row r="489" spans="1:14" x14ac:dyDescent="0.2">
      <c r="A489" s="46" t="s">
        <v>1993</v>
      </c>
      <c r="B489" s="37" t="s">
        <v>1994</v>
      </c>
      <c r="C489" s="3" t="s">
        <v>0</v>
      </c>
      <c r="D489" s="37" t="s">
        <v>1995</v>
      </c>
      <c r="E489" s="38"/>
      <c r="F489" s="38"/>
      <c r="G489" s="314">
        <v>21000</v>
      </c>
      <c r="H489" s="423"/>
      <c r="I489" s="314">
        <v>0</v>
      </c>
      <c r="J489" s="423"/>
      <c r="K489" s="314">
        <v>0</v>
      </c>
      <c r="L489" s="423"/>
      <c r="M489" s="314">
        <f t="shared" si="42"/>
        <v>0</v>
      </c>
      <c r="N489" s="267" t="e">
        <v>#N/A</v>
      </c>
    </row>
    <row r="490" spans="1:14" x14ac:dyDescent="0.2">
      <c r="A490" s="39" t="s">
        <v>0</v>
      </c>
      <c r="B490" s="15" t="s">
        <v>0</v>
      </c>
      <c r="C490" s="3" t="s">
        <v>0</v>
      </c>
      <c r="D490" s="15" t="s">
        <v>0</v>
      </c>
      <c r="E490" s="40"/>
      <c r="F490" s="40"/>
      <c r="G490" s="315"/>
      <c r="H490" s="315"/>
      <c r="I490" s="315"/>
      <c r="J490" s="315"/>
      <c r="K490" s="315"/>
      <c r="L490" s="315"/>
      <c r="M490" s="313">
        <f t="shared" ref="M490:M492" si="43">I490-K490</f>
        <v>0</v>
      </c>
      <c r="N490" s="267" t="e">
        <v>#REF!</v>
      </c>
    </row>
    <row r="491" spans="1:14" x14ac:dyDescent="0.2">
      <c r="A491" s="34" t="s">
        <v>1996</v>
      </c>
      <c r="B491" s="35" t="s">
        <v>1997</v>
      </c>
      <c r="C491" s="3" t="s">
        <v>0</v>
      </c>
      <c r="D491" s="35" t="s">
        <v>1546</v>
      </c>
      <c r="E491" s="36"/>
      <c r="F491" s="36"/>
      <c r="G491" s="313">
        <v>9975</v>
      </c>
      <c r="H491" s="422"/>
      <c r="I491" s="313">
        <v>0</v>
      </c>
      <c r="J491" s="422"/>
      <c r="K491" s="313">
        <v>0</v>
      </c>
      <c r="L491" s="422"/>
      <c r="M491" s="313">
        <f t="shared" si="43"/>
        <v>0</v>
      </c>
      <c r="N491" s="267" t="e">
        <v>#N/A</v>
      </c>
    </row>
    <row r="492" spans="1:14" x14ac:dyDescent="0.2">
      <c r="A492" s="46" t="s">
        <v>1998</v>
      </c>
      <c r="B492" s="37" t="s">
        <v>1999</v>
      </c>
      <c r="C492" s="3" t="s">
        <v>0</v>
      </c>
      <c r="D492" s="37" t="s">
        <v>2000</v>
      </c>
      <c r="E492" s="38"/>
      <c r="F492" s="38"/>
      <c r="G492" s="314">
        <v>9975</v>
      </c>
      <c r="H492" s="423"/>
      <c r="I492" s="314">
        <v>0</v>
      </c>
      <c r="J492" s="423"/>
      <c r="K492" s="314">
        <v>0</v>
      </c>
      <c r="L492" s="423"/>
      <c r="M492" s="314">
        <f t="shared" si="43"/>
        <v>0</v>
      </c>
      <c r="N492" s="267" t="e">
        <v>#N/A</v>
      </c>
    </row>
    <row r="493" spans="1:14" x14ac:dyDescent="0.2">
      <c r="A493" s="34" t="s">
        <v>0</v>
      </c>
      <c r="B493" s="35" t="s">
        <v>0</v>
      </c>
      <c r="C493" s="3" t="s">
        <v>0</v>
      </c>
      <c r="D493" s="35" t="s">
        <v>0</v>
      </c>
      <c r="E493" s="36"/>
      <c r="F493" s="36"/>
      <c r="G493" s="316"/>
      <c r="H493" s="316"/>
      <c r="I493" s="316"/>
      <c r="J493" s="316"/>
      <c r="K493" s="316"/>
      <c r="L493" s="316"/>
      <c r="M493" s="313">
        <f t="shared" ref="M493:M510" si="44">I493-K493</f>
        <v>0</v>
      </c>
      <c r="N493" s="267" t="e">
        <v>#REF!</v>
      </c>
    </row>
    <row r="494" spans="1:14" x14ac:dyDescent="0.2">
      <c r="A494" s="34" t="s">
        <v>1470</v>
      </c>
      <c r="B494" s="35" t="s">
        <v>666</v>
      </c>
      <c r="C494" s="3" t="s">
        <v>0</v>
      </c>
      <c r="D494" s="35" t="s">
        <v>667</v>
      </c>
      <c r="E494" s="36"/>
      <c r="F494" s="36"/>
      <c r="G494" s="313">
        <v>133760.37</v>
      </c>
      <c r="H494" s="422"/>
      <c r="I494" s="313">
        <v>347.39</v>
      </c>
      <c r="J494" s="422"/>
      <c r="K494" s="313">
        <v>155</v>
      </c>
      <c r="L494" s="422"/>
      <c r="M494" s="313">
        <f t="shared" si="44"/>
        <v>192.39</v>
      </c>
      <c r="N494" s="267" t="e">
        <v>#N/A</v>
      </c>
    </row>
    <row r="495" spans="1:14" x14ac:dyDescent="0.2">
      <c r="A495" s="34" t="s">
        <v>1471</v>
      </c>
      <c r="B495" s="35" t="s">
        <v>668</v>
      </c>
      <c r="C495" s="3" t="s">
        <v>0</v>
      </c>
      <c r="D495" s="35" t="s">
        <v>667</v>
      </c>
      <c r="E495" s="36"/>
      <c r="F495" s="36"/>
      <c r="G495" s="313">
        <v>133760.37</v>
      </c>
      <c r="H495" s="422"/>
      <c r="I495" s="313">
        <v>347.39</v>
      </c>
      <c r="J495" s="422"/>
      <c r="K495" s="313">
        <v>155</v>
      </c>
      <c r="L495" s="422"/>
      <c r="M495" s="313">
        <f t="shared" si="44"/>
        <v>192.39</v>
      </c>
      <c r="N495" s="267" t="e">
        <v>#N/A</v>
      </c>
    </row>
    <row r="496" spans="1:14" x14ac:dyDescent="0.2">
      <c r="A496" s="34" t="s">
        <v>2001</v>
      </c>
      <c r="B496" s="35" t="s">
        <v>669</v>
      </c>
      <c r="C496" s="3" t="s">
        <v>0</v>
      </c>
      <c r="D496" s="35" t="s">
        <v>382</v>
      </c>
      <c r="E496" s="36"/>
      <c r="F496" s="36"/>
      <c r="G496" s="313">
        <v>131789.63</v>
      </c>
      <c r="H496" s="422"/>
      <c r="I496" s="313">
        <v>0</v>
      </c>
      <c r="J496" s="422"/>
      <c r="K496" s="313">
        <v>155</v>
      </c>
      <c r="L496" s="422"/>
      <c r="M496" s="313">
        <f t="shared" si="44"/>
        <v>-155</v>
      </c>
      <c r="N496" s="267" t="s">
        <v>670</v>
      </c>
    </row>
    <row r="497" spans="1:14" x14ac:dyDescent="0.2">
      <c r="A497" s="46" t="s">
        <v>2002</v>
      </c>
      <c r="B497" s="37" t="s">
        <v>2003</v>
      </c>
      <c r="C497" s="3" t="s">
        <v>0</v>
      </c>
      <c r="D497" s="37" t="s">
        <v>2004</v>
      </c>
      <c r="E497" s="38"/>
      <c r="F497" s="38"/>
      <c r="G497" s="314">
        <v>1900</v>
      </c>
      <c r="H497" s="423"/>
      <c r="I497" s="314">
        <v>0</v>
      </c>
      <c r="J497" s="423"/>
      <c r="K497" s="314">
        <v>155</v>
      </c>
      <c r="L497" s="423"/>
      <c r="M497" s="314">
        <f t="shared" si="44"/>
        <v>-155</v>
      </c>
      <c r="N497" s="267" t="e">
        <v>#N/A</v>
      </c>
    </row>
    <row r="498" spans="1:14" x14ac:dyDescent="0.2">
      <c r="A498" s="46" t="s">
        <v>2005</v>
      </c>
      <c r="B498" s="37" t="s">
        <v>2006</v>
      </c>
      <c r="C498" s="3" t="s">
        <v>0</v>
      </c>
      <c r="D498" s="37" t="s">
        <v>2007</v>
      </c>
      <c r="E498" s="38"/>
      <c r="F498" s="38"/>
      <c r="G498" s="314">
        <v>13250</v>
      </c>
      <c r="H498" s="423"/>
      <c r="I498" s="314">
        <v>0</v>
      </c>
      <c r="J498" s="423"/>
      <c r="K498" s="314">
        <v>0</v>
      </c>
      <c r="L498" s="423"/>
      <c r="M498" s="314">
        <f t="shared" si="44"/>
        <v>0</v>
      </c>
      <c r="N498" s="267" t="e">
        <v>#N/A</v>
      </c>
    </row>
    <row r="499" spans="1:14" x14ac:dyDescent="0.2">
      <c r="A499" s="46" t="s">
        <v>2008</v>
      </c>
      <c r="B499" s="37" t="s">
        <v>2009</v>
      </c>
      <c r="C499" s="3" t="s">
        <v>0</v>
      </c>
      <c r="D499" s="37" t="s">
        <v>1886</v>
      </c>
      <c r="E499" s="38"/>
      <c r="F499" s="38"/>
      <c r="G499" s="314">
        <v>10500</v>
      </c>
      <c r="H499" s="423"/>
      <c r="I499" s="314">
        <v>0</v>
      </c>
      <c r="J499" s="423"/>
      <c r="K499" s="314">
        <v>0</v>
      </c>
      <c r="L499" s="423"/>
      <c r="M499" s="314">
        <f t="shared" si="44"/>
        <v>0</v>
      </c>
      <c r="N499" s="267" t="e">
        <v>#N/A</v>
      </c>
    </row>
    <row r="500" spans="1:14" x14ac:dyDescent="0.2">
      <c r="A500" s="46" t="s">
        <v>2010</v>
      </c>
      <c r="B500" s="37" t="s">
        <v>671</v>
      </c>
      <c r="C500" s="3" t="s">
        <v>0</v>
      </c>
      <c r="D500" s="37" t="s">
        <v>623</v>
      </c>
      <c r="E500" s="38"/>
      <c r="F500" s="38"/>
      <c r="G500" s="314">
        <v>5000</v>
      </c>
      <c r="H500" s="423"/>
      <c r="I500" s="314">
        <v>0</v>
      </c>
      <c r="J500" s="423"/>
      <c r="K500" s="314">
        <v>0</v>
      </c>
      <c r="L500" s="423"/>
      <c r="M500" s="314">
        <f t="shared" si="44"/>
        <v>0</v>
      </c>
      <c r="N500" s="267" t="e">
        <v>#N/A</v>
      </c>
    </row>
    <row r="501" spans="1:14" x14ac:dyDescent="0.2">
      <c r="A501" s="46" t="s">
        <v>2011</v>
      </c>
      <c r="B501" s="37" t="s">
        <v>672</v>
      </c>
      <c r="C501" s="3" t="s">
        <v>0</v>
      </c>
      <c r="D501" s="37" t="s">
        <v>673</v>
      </c>
      <c r="E501" s="38"/>
      <c r="F501" s="38"/>
      <c r="G501" s="314">
        <v>46000</v>
      </c>
      <c r="H501" s="423"/>
      <c r="I501" s="314">
        <v>0</v>
      </c>
      <c r="J501" s="423"/>
      <c r="K501" s="314">
        <v>0</v>
      </c>
      <c r="L501" s="423"/>
      <c r="M501" s="314">
        <f t="shared" si="44"/>
        <v>0</v>
      </c>
      <c r="N501" s="267" t="e">
        <v>#N/A</v>
      </c>
    </row>
    <row r="502" spans="1:14" x14ac:dyDescent="0.2">
      <c r="A502" s="46" t="s">
        <v>2012</v>
      </c>
      <c r="B502" s="37" t="s">
        <v>2013</v>
      </c>
      <c r="C502" s="3" t="s">
        <v>0</v>
      </c>
      <c r="D502" s="37" t="s">
        <v>2014</v>
      </c>
      <c r="E502" s="38"/>
      <c r="F502" s="38"/>
      <c r="G502" s="314">
        <v>28701.5</v>
      </c>
      <c r="H502" s="423"/>
      <c r="I502" s="314">
        <v>0</v>
      </c>
      <c r="J502" s="423"/>
      <c r="K502" s="314">
        <v>0</v>
      </c>
      <c r="L502" s="423"/>
      <c r="M502" s="314">
        <f t="shared" si="44"/>
        <v>0</v>
      </c>
      <c r="N502" s="267" t="e">
        <v>#N/A</v>
      </c>
    </row>
    <row r="503" spans="1:14" x14ac:dyDescent="0.2">
      <c r="A503" s="46" t="s">
        <v>2015</v>
      </c>
      <c r="B503" s="37" t="s">
        <v>2016</v>
      </c>
      <c r="C503" s="3" t="s">
        <v>0</v>
      </c>
      <c r="D503" s="37" t="s">
        <v>2017</v>
      </c>
      <c r="E503" s="38"/>
      <c r="F503" s="38"/>
      <c r="G503" s="314">
        <v>10300</v>
      </c>
      <c r="H503" s="423"/>
      <c r="I503" s="314">
        <v>0</v>
      </c>
      <c r="J503" s="423"/>
      <c r="K503" s="314">
        <v>0</v>
      </c>
      <c r="L503" s="423"/>
      <c r="M503" s="314">
        <f t="shared" si="44"/>
        <v>0</v>
      </c>
      <c r="N503" s="267" t="e">
        <v>#N/A</v>
      </c>
    </row>
    <row r="504" spans="1:14" x14ac:dyDescent="0.2">
      <c r="A504" s="46" t="s">
        <v>2018</v>
      </c>
      <c r="B504" s="37" t="s">
        <v>2019</v>
      </c>
      <c r="C504" s="3" t="s">
        <v>0</v>
      </c>
      <c r="D504" s="37" t="s">
        <v>2020</v>
      </c>
      <c r="E504" s="38"/>
      <c r="F504" s="38"/>
      <c r="G504" s="314">
        <v>6000</v>
      </c>
      <c r="H504" s="423"/>
      <c r="I504" s="314">
        <v>0</v>
      </c>
      <c r="J504" s="423"/>
      <c r="K504" s="314">
        <v>0</v>
      </c>
      <c r="L504" s="423"/>
      <c r="M504" s="314">
        <f t="shared" si="44"/>
        <v>0</v>
      </c>
      <c r="N504" s="267" t="e">
        <v>#N/A</v>
      </c>
    </row>
    <row r="505" spans="1:14" x14ac:dyDescent="0.2">
      <c r="A505" s="46" t="s">
        <v>2021</v>
      </c>
      <c r="B505" s="37" t="s">
        <v>2022</v>
      </c>
      <c r="C505" s="3" t="s">
        <v>0</v>
      </c>
      <c r="D505" s="37" t="s">
        <v>2023</v>
      </c>
      <c r="E505" s="38"/>
      <c r="F505" s="38"/>
      <c r="G505" s="314">
        <v>1600</v>
      </c>
      <c r="H505" s="423"/>
      <c r="I505" s="314">
        <v>0</v>
      </c>
      <c r="J505" s="423"/>
      <c r="K505" s="314">
        <v>0</v>
      </c>
      <c r="L505" s="423"/>
      <c r="M505" s="314">
        <f t="shared" si="44"/>
        <v>0</v>
      </c>
      <c r="N505" s="267" t="e">
        <v>#N/A</v>
      </c>
    </row>
    <row r="506" spans="1:14" x14ac:dyDescent="0.2">
      <c r="A506" s="46" t="s">
        <v>2024</v>
      </c>
      <c r="B506" s="37" t="s">
        <v>2025</v>
      </c>
      <c r="C506" s="3" t="s">
        <v>0</v>
      </c>
      <c r="D506" s="37" t="s">
        <v>2026</v>
      </c>
      <c r="E506" s="38"/>
      <c r="F506" s="38"/>
      <c r="G506" s="314">
        <v>684</v>
      </c>
      <c r="H506" s="423"/>
      <c r="I506" s="314">
        <v>0</v>
      </c>
      <c r="J506" s="423"/>
      <c r="K506" s="314">
        <v>0</v>
      </c>
      <c r="L506" s="423"/>
      <c r="M506" s="314">
        <f t="shared" si="44"/>
        <v>0</v>
      </c>
      <c r="N506" s="267" t="e">
        <v>#N/A</v>
      </c>
    </row>
    <row r="507" spans="1:14" x14ac:dyDescent="0.2">
      <c r="A507" s="46" t="s">
        <v>2027</v>
      </c>
      <c r="B507" s="37" t="s">
        <v>2028</v>
      </c>
      <c r="C507" s="3" t="s">
        <v>0</v>
      </c>
      <c r="D507" s="37" t="s">
        <v>2029</v>
      </c>
      <c r="E507" s="38"/>
      <c r="F507" s="38"/>
      <c r="G507" s="314">
        <v>960</v>
      </c>
      <c r="H507" s="423"/>
      <c r="I507" s="314">
        <v>0</v>
      </c>
      <c r="J507" s="423"/>
      <c r="K507" s="314">
        <v>0</v>
      </c>
      <c r="L507" s="423"/>
      <c r="M507" s="314">
        <f t="shared" si="44"/>
        <v>0</v>
      </c>
      <c r="N507" s="267" t="e">
        <v>#N/A</v>
      </c>
    </row>
    <row r="508" spans="1:14" x14ac:dyDescent="0.2">
      <c r="A508" s="46" t="s">
        <v>2030</v>
      </c>
      <c r="B508" s="37" t="s">
        <v>2031</v>
      </c>
      <c r="C508" s="3" t="s">
        <v>0</v>
      </c>
      <c r="D508" s="37" t="s">
        <v>2032</v>
      </c>
      <c r="E508" s="38"/>
      <c r="F508" s="38"/>
      <c r="G508" s="314">
        <v>3529.9</v>
      </c>
      <c r="H508" s="423"/>
      <c r="I508" s="314">
        <v>0</v>
      </c>
      <c r="J508" s="423"/>
      <c r="K508" s="314">
        <v>0</v>
      </c>
      <c r="L508" s="423"/>
      <c r="M508" s="314">
        <f t="shared" si="44"/>
        <v>0</v>
      </c>
      <c r="N508" s="267" t="e">
        <v>#N/A</v>
      </c>
    </row>
    <row r="509" spans="1:14" x14ac:dyDescent="0.2">
      <c r="A509" s="46" t="s">
        <v>2033</v>
      </c>
      <c r="B509" s="37" t="s">
        <v>2034</v>
      </c>
      <c r="C509" s="3" t="s">
        <v>0</v>
      </c>
      <c r="D509" s="37" t="s">
        <v>2035</v>
      </c>
      <c r="E509" s="38"/>
      <c r="F509" s="38"/>
      <c r="G509" s="314">
        <v>1364.23</v>
      </c>
      <c r="H509" s="423"/>
      <c r="I509" s="314">
        <v>0</v>
      </c>
      <c r="J509" s="423"/>
      <c r="K509" s="314">
        <v>0</v>
      </c>
      <c r="L509" s="423"/>
      <c r="M509" s="314">
        <f t="shared" si="44"/>
        <v>0</v>
      </c>
      <c r="N509" s="267" t="e">
        <v>#N/A</v>
      </c>
    </row>
    <row r="510" spans="1:14" x14ac:dyDescent="0.2">
      <c r="A510" s="46" t="s">
        <v>2036</v>
      </c>
      <c r="B510" s="37" t="s">
        <v>2037</v>
      </c>
      <c r="C510" s="3" t="s">
        <v>0</v>
      </c>
      <c r="D510" s="37" t="s">
        <v>2038</v>
      </c>
      <c r="E510" s="38"/>
      <c r="F510" s="38"/>
      <c r="G510" s="314">
        <v>2000</v>
      </c>
      <c r="H510" s="423"/>
      <c r="I510" s="314">
        <v>0</v>
      </c>
      <c r="J510" s="423"/>
      <c r="K510" s="314">
        <v>0</v>
      </c>
      <c r="L510" s="423"/>
      <c r="M510" s="314">
        <f t="shared" si="44"/>
        <v>0</v>
      </c>
      <c r="N510" s="267" t="e">
        <v>#N/A</v>
      </c>
    </row>
    <row r="511" spans="1:14" x14ac:dyDescent="0.2">
      <c r="A511" s="39" t="s">
        <v>0</v>
      </c>
      <c r="B511" s="15" t="s">
        <v>0</v>
      </c>
      <c r="C511" s="3" t="s">
        <v>0</v>
      </c>
      <c r="D511" s="15" t="s">
        <v>0</v>
      </c>
      <c r="E511" s="40"/>
      <c r="F511" s="40"/>
      <c r="G511" s="315"/>
      <c r="H511" s="315"/>
      <c r="I511" s="315"/>
      <c r="J511" s="315"/>
      <c r="K511" s="315"/>
      <c r="L511" s="315"/>
      <c r="M511" s="313">
        <f t="shared" ref="M511:M514" si="45">I511-K511</f>
        <v>0</v>
      </c>
      <c r="N511" s="267" t="e">
        <v>#REF!</v>
      </c>
    </row>
    <row r="512" spans="1:14" x14ac:dyDescent="0.2">
      <c r="A512" s="34" t="s">
        <v>1472</v>
      </c>
      <c r="B512" s="35" t="s">
        <v>674</v>
      </c>
      <c r="C512" s="3" t="s">
        <v>0</v>
      </c>
      <c r="D512" s="35" t="s">
        <v>659</v>
      </c>
      <c r="E512" s="36"/>
      <c r="F512" s="36"/>
      <c r="G512" s="313">
        <v>1970.74</v>
      </c>
      <c r="H512" s="422"/>
      <c r="I512" s="313">
        <v>347.39</v>
      </c>
      <c r="J512" s="422"/>
      <c r="K512" s="313">
        <v>0</v>
      </c>
      <c r="L512" s="422"/>
      <c r="M512" s="313">
        <f t="shared" si="45"/>
        <v>347.39</v>
      </c>
      <c r="N512" s="267" t="s">
        <v>670</v>
      </c>
    </row>
    <row r="513" spans="1:14" x14ac:dyDescent="0.2">
      <c r="A513" s="46" t="s">
        <v>1473</v>
      </c>
      <c r="B513" s="37" t="s">
        <v>675</v>
      </c>
      <c r="C513" s="3" t="s">
        <v>0</v>
      </c>
      <c r="D513" s="37" t="s">
        <v>676</v>
      </c>
      <c r="E513" s="38"/>
      <c r="F513" s="38"/>
      <c r="G513" s="314">
        <v>678.5</v>
      </c>
      <c r="H513" s="423"/>
      <c r="I513" s="314">
        <v>72</v>
      </c>
      <c r="J513" s="423"/>
      <c r="K513" s="314">
        <v>0</v>
      </c>
      <c r="L513" s="423"/>
      <c r="M513" s="314">
        <f t="shared" si="45"/>
        <v>72</v>
      </c>
      <c r="N513" s="267" t="e">
        <v>#N/A</v>
      </c>
    </row>
    <row r="514" spans="1:14" x14ac:dyDescent="0.2">
      <c r="A514" s="46" t="s">
        <v>1474</v>
      </c>
      <c r="B514" s="37" t="s">
        <v>677</v>
      </c>
      <c r="C514" s="3" t="s">
        <v>0</v>
      </c>
      <c r="D514" s="37" t="s">
        <v>639</v>
      </c>
      <c r="E514" s="38"/>
      <c r="F514" s="38"/>
      <c r="G514" s="314">
        <v>1292.24</v>
      </c>
      <c r="H514" s="423"/>
      <c r="I514" s="314">
        <v>275.39</v>
      </c>
      <c r="J514" s="423"/>
      <c r="K514" s="314">
        <v>0</v>
      </c>
      <c r="L514" s="423"/>
      <c r="M514" s="314">
        <f t="shared" si="45"/>
        <v>275.39</v>
      </c>
      <c r="N514" s="267" t="e">
        <v>#N/A</v>
      </c>
    </row>
    <row r="515" spans="1:14" x14ac:dyDescent="0.2">
      <c r="A515" s="39" t="s">
        <v>0</v>
      </c>
      <c r="B515" s="15" t="s">
        <v>0</v>
      </c>
      <c r="C515" s="3" t="s">
        <v>0</v>
      </c>
      <c r="D515" s="15" t="s">
        <v>0</v>
      </c>
      <c r="E515" s="40"/>
      <c r="F515" s="40"/>
      <c r="G515" s="315"/>
      <c r="H515" s="315"/>
      <c r="I515" s="315"/>
      <c r="J515" s="315"/>
      <c r="K515" s="315"/>
      <c r="L515" s="315"/>
      <c r="M515" s="313">
        <f t="shared" ref="M515:M520" si="46">I515-K515</f>
        <v>0</v>
      </c>
      <c r="N515" s="267" t="e">
        <v>#REF!</v>
      </c>
    </row>
    <row r="516" spans="1:14" x14ac:dyDescent="0.2">
      <c r="A516" s="34" t="s">
        <v>1475</v>
      </c>
      <c r="B516" s="35" t="s">
        <v>678</v>
      </c>
      <c r="C516" s="3" t="s">
        <v>0</v>
      </c>
      <c r="D516" s="35" t="s">
        <v>679</v>
      </c>
      <c r="E516" s="36"/>
      <c r="F516" s="36"/>
      <c r="G516" s="313">
        <v>28666</v>
      </c>
      <c r="H516" s="422"/>
      <c r="I516" s="313">
        <v>4774</v>
      </c>
      <c r="J516" s="422"/>
      <c r="K516" s="313">
        <v>0</v>
      </c>
      <c r="L516" s="422"/>
      <c r="M516" s="313">
        <f t="shared" si="46"/>
        <v>4774</v>
      </c>
      <c r="N516" s="267">
        <v>0</v>
      </c>
    </row>
    <row r="517" spans="1:14" x14ac:dyDescent="0.2">
      <c r="A517" s="34" t="s">
        <v>1476</v>
      </c>
      <c r="B517" s="35" t="s">
        <v>680</v>
      </c>
      <c r="C517" s="3" t="s">
        <v>0</v>
      </c>
      <c r="D517" s="35" t="s">
        <v>679</v>
      </c>
      <c r="E517" s="36"/>
      <c r="F517" s="36"/>
      <c r="G517" s="313">
        <v>28666</v>
      </c>
      <c r="H517" s="422"/>
      <c r="I517" s="313">
        <v>4774</v>
      </c>
      <c r="J517" s="422"/>
      <c r="K517" s="313">
        <v>0</v>
      </c>
      <c r="L517" s="422"/>
      <c r="M517" s="313">
        <f t="shared" si="46"/>
        <v>4774</v>
      </c>
      <c r="N517" s="267">
        <v>0</v>
      </c>
    </row>
    <row r="518" spans="1:14" x14ac:dyDescent="0.2">
      <c r="A518" s="34" t="s">
        <v>1477</v>
      </c>
      <c r="B518" s="35" t="s">
        <v>681</v>
      </c>
      <c r="C518" s="3" t="s">
        <v>0</v>
      </c>
      <c r="D518" s="35" t="s">
        <v>679</v>
      </c>
      <c r="E518" s="36"/>
      <c r="F518" s="36"/>
      <c r="G518" s="313">
        <v>28666</v>
      </c>
      <c r="H518" s="422"/>
      <c r="I518" s="313">
        <v>4774</v>
      </c>
      <c r="J518" s="422"/>
      <c r="K518" s="313">
        <v>0</v>
      </c>
      <c r="L518" s="422"/>
      <c r="M518" s="313">
        <f t="shared" si="46"/>
        <v>4774</v>
      </c>
      <c r="N518" s="267">
        <v>0</v>
      </c>
    </row>
    <row r="519" spans="1:14" x14ac:dyDescent="0.2">
      <c r="A519" s="34" t="s">
        <v>1478</v>
      </c>
      <c r="B519" s="35" t="s">
        <v>682</v>
      </c>
      <c r="C519" s="3" t="s">
        <v>0</v>
      </c>
      <c r="D519" s="35" t="s">
        <v>679</v>
      </c>
      <c r="E519" s="36"/>
      <c r="F519" s="36"/>
      <c r="G519" s="313">
        <v>28666</v>
      </c>
      <c r="H519" s="422"/>
      <c r="I519" s="313">
        <v>4774</v>
      </c>
      <c r="J519" s="422"/>
      <c r="K519" s="313">
        <v>0</v>
      </c>
      <c r="L519" s="422"/>
      <c r="M519" s="313">
        <f t="shared" si="46"/>
        <v>4774</v>
      </c>
      <c r="N519" s="267" t="s">
        <v>686</v>
      </c>
    </row>
    <row r="520" spans="1:14" x14ac:dyDescent="0.2">
      <c r="A520" s="46" t="s">
        <v>1479</v>
      </c>
      <c r="B520" s="37" t="s">
        <v>684</v>
      </c>
      <c r="C520" s="3" t="s">
        <v>0</v>
      </c>
      <c r="D520" s="37" t="s">
        <v>685</v>
      </c>
      <c r="E520" s="38"/>
      <c r="F520" s="38"/>
      <c r="G520" s="314">
        <v>28666</v>
      </c>
      <c r="H520" s="423"/>
      <c r="I520" s="314">
        <v>4774</v>
      </c>
      <c r="J520" s="423"/>
      <c r="K520" s="314">
        <v>0</v>
      </c>
      <c r="L520" s="423"/>
      <c r="M520" s="314">
        <f t="shared" si="46"/>
        <v>4774</v>
      </c>
      <c r="N520" s="267">
        <v>0</v>
      </c>
    </row>
    <row r="521" spans="1:14" x14ac:dyDescent="0.2">
      <c r="A521" s="39" t="s">
        <v>0</v>
      </c>
      <c r="B521" s="15" t="s">
        <v>0</v>
      </c>
      <c r="C521" s="3" t="s">
        <v>0</v>
      </c>
      <c r="D521" s="15" t="s">
        <v>0</v>
      </c>
      <c r="E521" s="40"/>
      <c r="F521" s="40"/>
      <c r="G521" s="315"/>
      <c r="H521" s="315"/>
      <c r="I521" s="315"/>
      <c r="J521" s="315"/>
      <c r="K521" s="315"/>
      <c r="L521" s="315"/>
      <c r="M521" s="313">
        <f t="shared" ref="M521:M526" si="47">I521-K521</f>
        <v>0</v>
      </c>
      <c r="N521" s="267" t="e">
        <v>#REF!</v>
      </c>
    </row>
    <row r="522" spans="1:14" x14ac:dyDescent="0.2">
      <c r="A522" s="34" t="s">
        <v>1729</v>
      </c>
      <c r="B522" s="35" t="s">
        <v>1730</v>
      </c>
      <c r="C522" s="3" t="s">
        <v>0</v>
      </c>
      <c r="D522" s="35" t="s">
        <v>1731</v>
      </c>
      <c r="E522" s="36"/>
      <c r="F522" s="36"/>
      <c r="G522" s="313">
        <v>2000</v>
      </c>
      <c r="H522" s="422"/>
      <c r="I522" s="313">
        <v>0</v>
      </c>
      <c r="J522" s="422"/>
      <c r="K522" s="313">
        <v>0</v>
      </c>
      <c r="L522" s="422"/>
      <c r="M522" s="313">
        <f t="shared" si="47"/>
        <v>0</v>
      </c>
      <c r="N522" s="267" t="e">
        <v>#N/A</v>
      </c>
    </row>
    <row r="523" spans="1:14" x14ac:dyDescent="0.2">
      <c r="A523" s="34" t="s">
        <v>1732</v>
      </c>
      <c r="B523" s="35" t="s">
        <v>1733</v>
      </c>
      <c r="C523" s="3" t="s">
        <v>0</v>
      </c>
      <c r="D523" s="35" t="s">
        <v>1731</v>
      </c>
      <c r="E523" s="36"/>
      <c r="F523" s="36"/>
      <c r="G523" s="313">
        <v>2000</v>
      </c>
      <c r="H523" s="422"/>
      <c r="I523" s="313">
        <v>0</v>
      </c>
      <c r="J523" s="422"/>
      <c r="K523" s="313">
        <v>0</v>
      </c>
      <c r="L523" s="422"/>
      <c r="M523" s="313">
        <f t="shared" si="47"/>
        <v>0</v>
      </c>
      <c r="N523" s="267" t="e">
        <v>#N/A</v>
      </c>
    </row>
    <row r="524" spans="1:14" x14ac:dyDescent="0.2">
      <c r="A524" s="34" t="s">
        <v>1734</v>
      </c>
      <c r="B524" s="35" t="s">
        <v>1735</v>
      </c>
      <c r="C524" s="3" t="s">
        <v>0</v>
      </c>
      <c r="D524" s="35" t="s">
        <v>1731</v>
      </c>
      <c r="E524" s="36"/>
      <c r="F524" s="36"/>
      <c r="G524" s="313">
        <v>2000</v>
      </c>
      <c r="H524" s="422"/>
      <c r="I524" s="313">
        <v>0</v>
      </c>
      <c r="J524" s="422"/>
      <c r="K524" s="313">
        <v>0</v>
      </c>
      <c r="L524" s="422"/>
      <c r="M524" s="313">
        <f t="shared" si="47"/>
        <v>0</v>
      </c>
      <c r="N524" s="267" t="e">
        <v>#N/A</v>
      </c>
    </row>
    <row r="525" spans="1:14" x14ac:dyDescent="0.2">
      <c r="A525" s="34" t="s">
        <v>1736</v>
      </c>
      <c r="B525" s="35" t="s">
        <v>1737</v>
      </c>
      <c r="C525" s="3" t="s">
        <v>0</v>
      </c>
      <c r="D525" s="35" t="s">
        <v>1738</v>
      </c>
      <c r="E525" s="36"/>
      <c r="F525" s="36"/>
      <c r="G525" s="313">
        <v>2000</v>
      </c>
      <c r="H525" s="422"/>
      <c r="I525" s="313">
        <v>0</v>
      </c>
      <c r="J525" s="422"/>
      <c r="K525" s="313">
        <v>0</v>
      </c>
      <c r="L525" s="422"/>
      <c r="M525" s="313">
        <f t="shared" si="47"/>
        <v>0</v>
      </c>
      <c r="N525" s="267" t="e">
        <v>#N/A</v>
      </c>
    </row>
    <row r="526" spans="1:14" x14ac:dyDescent="0.2">
      <c r="A526" s="46" t="s">
        <v>1739</v>
      </c>
      <c r="B526" s="37" t="s">
        <v>1740</v>
      </c>
      <c r="C526" s="3" t="s">
        <v>0</v>
      </c>
      <c r="D526" s="37" t="s">
        <v>1741</v>
      </c>
      <c r="E526" s="38"/>
      <c r="F526" s="38"/>
      <c r="G526" s="314">
        <v>2000</v>
      </c>
      <c r="H526" s="423"/>
      <c r="I526" s="314">
        <v>0</v>
      </c>
      <c r="J526" s="423"/>
      <c r="K526" s="314">
        <v>0</v>
      </c>
      <c r="L526" s="423"/>
      <c r="M526" s="314">
        <f t="shared" si="47"/>
        <v>0</v>
      </c>
      <c r="N526" s="267" t="e">
        <v>#N/A</v>
      </c>
    </row>
    <row r="527" spans="1:14" x14ac:dyDescent="0.2">
      <c r="A527" s="39" t="s">
        <v>0</v>
      </c>
      <c r="B527" s="15" t="s">
        <v>0</v>
      </c>
      <c r="C527" s="3" t="s">
        <v>0</v>
      </c>
      <c r="D527" s="15" t="s">
        <v>0</v>
      </c>
      <c r="E527" s="40"/>
      <c r="F527" s="40"/>
      <c r="G527" s="315"/>
      <c r="H527" s="315"/>
      <c r="I527" s="315"/>
      <c r="J527" s="315"/>
      <c r="K527" s="315"/>
      <c r="L527" s="315"/>
      <c r="M527" s="313">
        <f t="shared" ref="M527:M532" si="48">I527-K527</f>
        <v>0</v>
      </c>
      <c r="N527" s="267" t="e">
        <v>#REF!</v>
      </c>
    </row>
    <row r="528" spans="1:14" x14ac:dyDescent="0.2">
      <c r="A528" s="34" t="s">
        <v>1480</v>
      </c>
      <c r="B528" s="35" t="s">
        <v>690</v>
      </c>
      <c r="C528" s="3" t="s">
        <v>0</v>
      </c>
      <c r="D528" s="35" t="s">
        <v>691</v>
      </c>
      <c r="E528" s="36"/>
      <c r="F528" s="36"/>
      <c r="G528" s="313">
        <v>219760.82</v>
      </c>
      <c r="H528" s="422"/>
      <c r="I528" s="313">
        <v>19908.349999999999</v>
      </c>
      <c r="J528" s="422"/>
      <c r="K528" s="313">
        <v>0</v>
      </c>
      <c r="L528" s="422"/>
      <c r="M528" s="313">
        <f t="shared" si="48"/>
        <v>19908.349999999999</v>
      </c>
      <c r="N528" s="267">
        <v>0</v>
      </c>
    </row>
    <row r="529" spans="1:14" x14ac:dyDescent="0.2">
      <c r="A529" s="34" t="s">
        <v>1481</v>
      </c>
      <c r="B529" s="35" t="s">
        <v>692</v>
      </c>
      <c r="C529" s="3" t="s">
        <v>0</v>
      </c>
      <c r="D529" s="35" t="s">
        <v>691</v>
      </c>
      <c r="E529" s="36"/>
      <c r="F529" s="36"/>
      <c r="G529" s="313">
        <v>219760.82</v>
      </c>
      <c r="H529" s="422"/>
      <c r="I529" s="313">
        <v>19908.349999999999</v>
      </c>
      <c r="J529" s="422"/>
      <c r="K529" s="313">
        <v>0</v>
      </c>
      <c r="L529" s="422"/>
      <c r="M529" s="313">
        <f t="shared" si="48"/>
        <v>19908.349999999999</v>
      </c>
      <c r="N529" s="267">
        <v>0</v>
      </c>
    </row>
    <row r="530" spans="1:14" x14ac:dyDescent="0.2">
      <c r="A530" s="34" t="s">
        <v>1482</v>
      </c>
      <c r="B530" s="35" t="s">
        <v>693</v>
      </c>
      <c r="C530" s="3" t="s">
        <v>0</v>
      </c>
      <c r="D530" s="35" t="s">
        <v>691</v>
      </c>
      <c r="E530" s="36"/>
      <c r="F530" s="36"/>
      <c r="G530" s="313">
        <v>219760.82</v>
      </c>
      <c r="H530" s="422"/>
      <c r="I530" s="313">
        <v>19908.349999999999</v>
      </c>
      <c r="J530" s="422"/>
      <c r="K530" s="313">
        <v>0</v>
      </c>
      <c r="L530" s="422"/>
      <c r="M530" s="313">
        <f t="shared" si="48"/>
        <v>19908.349999999999</v>
      </c>
      <c r="N530" s="267">
        <v>0</v>
      </c>
    </row>
    <row r="531" spans="1:14" x14ac:dyDescent="0.2">
      <c r="A531" s="34" t="s">
        <v>1483</v>
      </c>
      <c r="B531" s="35" t="s">
        <v>694</v>
      </c>
      <c r="C531" s="3" t="s">
        <v>0</v>
      </c>
      <c r="D531" s="35" t="s">
        <v>691</v>
      </c>
      <c r="E531" s="36"/>
      <c r="F531" s="36"/>
      <c r="G531" s="313">
        <v>219760.82</v>
      </c>
      <c r="H531" s="422"/>
      <c r="I531" s="313">
        <v>19908.349999999999</v>
      </c>
      <c r="J531" s="422"/>
      <c r="K531" s="313">
        <v>0</v>
      </c>
      <c r="L531" s="422"/>
      <c r="M531" s="313">
        <f t="shared" si="48"/>
        <v>19908.349999999999</v>
      </c>
      <c r="N531" s="267" t="s">
        <v>695</v>
      </c>
    </row>
    <row r="532" spans="1:14" x14ac:dyDescent="0.2">
      <c r="A532" s="46" t="s">
        <v>1484</v>
      </c>
      <c r="B532" s="37" t="s">
        <v>696</v>
      </c>
      <c r="C532" s="3" t="s">
        <v>0</v>
      </c>
      <c r="D532" s="37" t="s">
        <v>697</v>
      </c>
      <c r="E532" s="38"/>
      <c r="F532" s="38"/>
      <c r="G532" s="314">
        <v>219760.82</v>
      </c>
      <c r="H532" s="423"/>
      <c r="I532" s="314">
        <v>19908.349999999999</v>
      </c>
      <c r="J532" s="423"/>
      <c r="K532" s="314">
        <v>0</v>
      </c>
      <c r="L532" s="423"/>
      <c r="M532" s="314">
        <f t="shared" si="48"/>
        <v>19908.349999999999</v>
      </c>
      <c r="N532" s="267">
        <v>0</v>
      </c>
    </row>
    <row r="533" spans="1:14" x14ac:dyDescent="0.2">
      <c r="A533" s="39" t="s">
        <v>0</v>
      </c>
      <c r="B533" s="15" t="s">
        <v>0</v>
      </c>
      <c r="C533" s="3" t="s">
        <v>0</v>
      </c>
      <c r="D533" s="15" t="s">
        <v>0</v>
      </c>
      <c r="E533" s="40"/>
      <c r="F533" s="40"/>
      <c r="G533" s="315"/>
      <c r="H533" s="315"/>
      <c r="I533" s="315"/>
      <c r="J533" s="315"/>
      <c r="K533" s="315"/>
      <c r="L533" s="315"/>
      <c r="M533" s="313">
        <f t="shared" ref="M533:M541" si="49">I533-K533</f>
        <v>0</v>
      </c>
      <c r="N533" s="267" t="e">
        <v>#REF!</v>
      </c>
    </row>
    <row r="534" spans="1:14" x14ac:dyDescent="0.2">
      <c r="A534" s="34" t="s">
        <v>1485</v>
      </c>
      <c r="B534" s="35" t="s">
        <v>698</v>
      </c>
      <c r="C534" s="3" t="s">
        <v>0</v>
      </c>
      <c r="D534" s="35" t="s">
        <v>699</v>
      </c>
      <c r="E534" s="36"/>
      <c r="F534" s="36"/>
      <c r="G534" s="313">
        <v>2367295.61</v>
      </c>
      <c r="H534" s="422"/>
      <c r="I534" s="313">
        <v>691529.17</v>
      </c>
      <c r="J534" s="422"/>
      <c r="K534" s="313">
        <v>0</v>
      </c>
      <c r="L534" s="422"/>
      <c r="M534" s="313">
        <f t="shared" si="49"/>
        <v>691529.17</v>
      </c>
      <c r="N534" s="267">
        <v>0</v>
      </c>
    </row>
    <row r="535" spans="1:14" x14ac:dyDescent="0.2">
      <c r="A535" s="34" t="s">
        <v>1486</v>
      </c>
      <c r="B535" s="35" t="s">
        <v>700</v>
      </c>
      <c r="C535" s="3" t="s">
        <v>0</v>
      </c>
      <c r="D535" s="35" t="s">
        <v>701</v>
      </c>
      <c r="E535" s="36"/>
      <c r="F535" s="36"/>
      <c r="G535" s="313">
        <v>2367295.61</v>
      </c>
      <c r="H535" s="422"/>
      <c r="I535" s="313">
        <v>691529.17</v>
      </c>
      <c r="J535" s="422"/>
      <c r="K535" s="313">
        <v>0</v>
      </c>
      <c r="L535" s="422"/>
      <c r="M535" s="313">
        <f t="shared" si="49"/>
        <v>691529.17</v>
      </c>
      <c r="N535" s="267">
        <v>0</v>
      </c>
    </row>
    <row r="536" spans="1:14" x14ac:dyDescent="0.2">
      <c r="A536" s="34" t="s">
        <v>1487</v>
      </c>
      <c r="B536" s="35" t="s">
        <v>702</v>
      </c>
      <c r="C536" s="3" t="s">
        <v>0</v>
      </c>
      <c r="D536" s="35" t="s">
        <v>701</v>
      </c>
      <c r="E536" s="36"/>
      <c r="F536" s="36"/>
      <c r="G536" s="313">
        <v>2367295.61</v>
      </c>
      <c r="H536" s="422"/>
      <c r="I536" s="313">
        <v>691529.17</v>
      </c>
      <c r="J536" s="422"/>
      <c r="K536" s="313">
        <v>0</v>
      </c>
      <c r="L536" s="422"/>
      <c r="M536" s="313">
        <f t="shared" si="49"/>
        <v>691529.17</v>
      </c>
      <c r="N536" s="267">
        <v>0</v>
      </c>
    </row>
    <row r="537" spans="1:14" x14ac:dyDescent="0.2">
      <c r="A537" s="34" t="s">
        <v>1622</v>
      </c>
      <c r="B537" s="35" t="s">
        <v>703</v>
      </c>
      <c r="C537" s="3" t="s">
        <v>0</v>
      </c>
      <c r="D537" s="35" t="s">
        <v>701</v>
      </c>
      <c r="E537" s="36"/>
      <c r="F537" s="36"/>
      <c r="G537" s="313">
        <v>20068.59</v>
      </c>
      <c r="H537" s="422"/>
      <c r="I537" s="313">
        <v>17918.95</v>
      </c>
      <c r="J537" s="422"/>
      <c r="K537" s="313">
        <v>0</v>
      </c>
      <c r="L537" s="422"/>
      <c r="M537" s="313">
        <f t="shared" si="49"/>
        <v>17918.95</v>
      </c>
      <c r="N537" s="267" t="s">
        <v>1042</v>
      </c>
    </row>
    <row r="538" spans="1:14" x14ac:dyDescent="0.2">
      <c r="A538" s="46" t="s">
        <v>2039</v>
      </c>
      <c r="B538" s="37" t="s">
        <v>2040</v>
      </c>
      <c r="C538" s="3" t="s">
        <v>0</v>
      </c>
      <c r="D538" s="37" t="s">
        <v>810</v>
      </c>
      <c r="E538" s="38"/>
      <c r="F538" s="38"/>
      <c r="G538" s="314">
        <v>0</v>
      </c>
      <c r="H538" s="423"/>
      <c r="I538" s="314">
        <v>17918.95</v>
      </c>
      <c r="J538" s="423"/>
      <c r="K538" s="314">
        <v>0</v>
      </c>
      <c r="L538" s="423"/>
      <c r="M538" s="314">
        <f t="shared" si="49"/>
        <v>17918.95</v>
      </c>
      <c r="N538" s="267" t="e">
        <v>#N/A</v>
      </c>
    </row>
    <row r="539" spans="1:14" x14ac:dyDescent="0.2">
      <c r="A539" s="46" t="s">
        <v>2041</v>
      </c>
      <c r="B539" s="37" t="s">
        <v>704</v>
      </c>
      <c r="C539" s="3" t="s">
        <v>0</v>
      </c>
      <c r="D539" s="37" t="s">
        <v>705</v>
      </c>
      <c r="E539" s="38"/>
      <c r="F539" s="38"/>
      <c r="G539" s="314">
        <v>4302.03</v>
      </c>
      <c r="H539" s="423"/>
      <c r="I539" s="314">
        <v>0</v>
      </c>
      <c r="J539" s="423"/>
      <c r="K539" s="314">
        <v>0</v>
      </c>
      <c r="L539" s="423"/>
      <c r="M539" s="314">
        <f t="shared" si="49"/>
        <v>0</v>
      </c>
      <c r="N539" s="267">
        <v>0</v>
      </c>
    </row>
    <row r="540" spans="1:14" x14ac:dyDescent="0.2">
      <c r="A540" s="46" t="s">
        <v>2042</v>
      </c>
      <c r="B540" s="37" t="s">
        <v>723</v>
      </c>
      <c r="C540" s="3" t="s">
        <v>0</v>
      </c>
      <c r="D540" s="37" t="s">
        <v>724</v>
      </c>
      <c r="E540" s="38"/>
      <c r="F540" s="38"/>
      <c r="G540" s="314">
        <v>6000</v>
      </c>
      <c r="H540" s="423"/>
      <c r="I540" s="314">
        <v>0</v>
      </c>
      <c r="J540" s="423"/>
      <c r="K540" s="314">
        <v>0</v>
      </c>
      <c r="L540" s="423"/>
      <c r="M540" s="314">
        <f t="shared" si="49"/>
        <v>0</v>
      </c>
      <c r="N540" s="267" t="e">
        <v>#N/A</v>
      </c>
    </row>
    <row r="541" spans="1:14" x14ac:dyDescent="0.2">
      <c r="A541" s="46" t="s">
        <v>1742</v>
      </c>
      <c r="B541" s="37" t="s">
        <v>725</v>
      </c>
      <c r="C541" s="3" t="s">
        <v>0</v>
      </c>
      <c r="D541" s="37" t="s">
        <v>726</v>
      </c>
      <c r="E541" s="38"/>
      <c r="F541" s="38"/>
      <c r="G541" s="314">
        <v>9766.56</v>
      </c>
      <c r="H541" s="423"/>
      <c r="I541" s="314">
        <v>0</v>
      </c>
      <c r="J541" s="423"/>
      <c r="K541" s="314">
        <v>0</v>
      </c>
      <c r="L541" s="423"/>
      <c r="M541" s="314">
        <f t="shared" si="49"/>
        <v>0</v>
      </c>
      <c r="N541" s="267" t="e">
        <v>#N/A</v>
      </c>
    </row>
    <row r="542" spans="1:14" x14ac:dyDescent="0.2">
      <c r="A542" s="39" t="s">
        <v>0</v>
      </c>
      <c r="B542" s="15" t="s">
        <v>0</v>
      </c>
      <c r="C542" s="3" t="s">
        <v>0</v>
      </c>
      <c r="D542" s="15" t="s">
        <v>0</v>
      </c>
      <c r="E542" s="40"/>
      <c r="F542" s="40"/>
      <c r="G542" s="315"/>
      <c r="H542" s="315"/>
      <c r="I542" s="315"/>
      <c r="J542" s="315"/>
      <c r="K542" s="315"/>
      <c r="L542" s="315"/>
      <c r="M542" s="313">
        <f t="shared" ref="M542:M563" si="50">I542-K542</f>
        <v>0</v>
      </c>
      <c r="N542" s="267" t="e">
        <v>#REF!</v>
      </c>
    </row>
    <row r="543" spans="1:14" x14ac:dyDescent="0.2">
      <c r="A543" s="34" t="s">
        <v>1488</v>
      </c>
      <c r="B543" s="35" t="s">
        <v>727</v>
      </c>
      <c r="C543" s="3" t="s">
        <v>0</v>
      </c>
      <c r="D543" s="35" t="s">
        <v>711</v>
      </c>
      <c r="E543" s="36"/>
      <c r="F543" s="36"/>
      <c r="G543" s="313">
        <v>2338515.81</v>
      </c>
      <c r="H543" s="422"/>
      <c r="I543" s="313">
        <v>673610.22</v>
      </c>
      <c r="J543" s="422"/>
      <c r="K543" s="313">
        <v>0</v>
      </c>
      <c r="L543" s="422"/>
      <c r="M543" s="313">
        <f t="shared" si="50"/>
        <v>673610.22</v>
      </c>
      <c r="N543" s="267" t="s">
        <v>712</v>
      </c>
    </row>
    <row r="544" spans="1:14" x14ac:dyDescent="0.2">
      <c r="A544" s="46" t="s">
        <v>1489</v>
      </c>
      <c r="B544" s="37" t="s">
        <v>728</v>
      </c>
      <c r="C544" s="3" t="s">
        <v>0</v>
      </c>
      <c r="D544" s="37" t="s">
        <v>729</v>
      </c>
      <c r="E544" s="38"/>
      <c r="F544" s="38"/>
      <c r="G544" s="314">
        <v>188516.8</v>
      </c>
      <c r="H544" s="423"/>
      <c r="I544" s="314">
        <v>34519.199999999997</v>
      </c>
      <c r="J544" s="423"/>
      <c r="K544" s="314">
        <v>0</v>
      </c>
      <c r="L544" s="423"/>
      <c r="M544" s="314">
        <f t="shared" si="50"/>
        <v>34519.199999999997</v>
      </c>
      <c r="N544" s="267" t="e">
        <v>#N/A</v>
      </c>
    </row>
    <row r="545" spans="1:14" x14ac:dyDescent="0.2">
      <c r="A545" s="46" t="s">
        <v>1490</v>
      </c>
      <c r="B545" s="37" t="s">
        <v>730</v>
      </c>
      <c r="C545" s="3" t="s">
        <v>0</v>
      </c>
      <c r="D545" s="37" t="s">
        <v>731</v>
      </c>
      <c r="E545" s="38"/>
      <c r="F545" s="38"/>
      <c r="G545" s="314">
        <v>86560</v>
      </c>
      <c r="H545" s="423"/>
      <c r="I545" s="314">
        <v>39141.9</v>
      </c>
      <c r="J545" s="423"/>
      <c r="K545" s="314">
        <v>0</v>
      </c>
      <c r="L545" s="423"/>
      <c r="M545" s="314">
        <f t="shared" si="50"/>
        <v>39141.9</v>
      </c>
      <c r="N545" s="267" t="e">
        <v>#N/A</v>
      </c>
    </row>
    <row r="546" spans="1:14" x14ac:dyDescent="0.2">
      <c r="A546" s="46" t="s">
        <v>2043</v>
      </c>
      <c r="B546" s="37" t="s">
        <v>732</v>
      </c>
      <c r="C546" s="3" t="s">
        <v>0</v>
      </c>
      <c r="D546" s="37" t="s">
        <v>733</v>
      </c>
      <c r="E546" s="38"/>
      <c r="F546" s="38"/>
      <c r="G546" s="314">
        <v>57500</v>
      </c>
      <c r="H546" s="423"/>
      <c r="I546" s="314">
        <v>20000</v>
      </c>
      <c r="J546" s="423"/>
      <c r="K546" s="314">
        <v>0</v>
      </c>
      <c r="L546" s="423"/>
      <c r="M546" s="314">
        <f t="shared" si="50"/>
        <v>20000</v>
      </c>
      <c r="N546" s="267" t="e">
        <v>#N/A</v>
      </c>
    </row>
    <row r="547" spans="1:14" x14ac:dyDescent="0.2">
      <c r="A547" s="46" t="s">
        <v>1491</v>
      </c>
      <c r="B547" s="37" t="s">
        <v>734</v>
      </c>
      <c r="C547" s="3" t="s">
        <v>0</v>
      </c>
      <c r="D547" s="37" t="s">
        <v>735</v>
      </c>
      <c r="E547" s="38"/>
      <c r="F547" s="38"/>
      <c r="G547" s="314">
        <v>372000</v>
      </c>
      <c r="H547" s="423"/>
      <c r="I547" s="314">
        <v>24000</v>
      </c>
      <c r="J547" s="423"/>
      <c r="K547" s="314">
        <v>0</v>
      </c>
      <c r="L547" s="423"/>
      <c r="M547" s="314">
        <f t="shared" si="50"/>
        <v>24000</v>
      </c>
      <c r="N547" s="267" t="e">
        <v>#N/A</v>
      </c>
    </row>
    <row r="548" spans="1:14" x14ac:dyDescent="0.2">
      <c r="A548" s="46" t="s">
        <v>1626</v>
      </c>
      <c r="B548" s="37" t="s">
        <v>1627</v>
      </c>
      <c r="C548" s="3" t="s">
        <v>0</v>
      </c>
      <c r="D548" s="37" t="s">
        <v>1628</v>
      </c>
      <c r="E548" s="38"/>
      <c r="F548" s="38"/>
      <c r="G548" s="314">
        <v>409000</v>
      </c>
      <c r="H548" s="423"/>
      <c r="I548" s="314">
        <v>36000</v>
      </c>
      <c r="J548" s="423"/>
      <c r="K548" s="314">
        <v>0</v>
      </c>
      <c r="L548" s="423"/>
      <c r="M548" s="314">
        <f t="shared" si="50"/>
        <v>36000</v>
      </c>
      <c r="N548" s="267" t="e">
        <v>#N/A</v>
      </c>
    </row>
    <row r="549" spans="1:14" x14ac:dyDescent="0.2">
      <c r="A549" s="46" t="s">
        <v>1743</v>
      </c>
      <c r="B549" s="37" t="s">
        <v>736</v>
      </c>
      <c r="C549" s="3" t="s">
        <v>0</v>
      </c>
      <c r="D549" s="37" t="s">
        <v>737</v>
      </c>
      <c r="E549" s="38"/>
      <c r="F549" s="38"/>
      <c r="G549" s="314">
        <v>130250</v>
      </c>
      <c r="H549" s="423"/>
      <c r="I549" s="314">
        <v>14000</v>
      </c>
      <c r="J549" s="423"/>
      <c r="K549" s="314">
        <v>0</v>
      </c>
      <c r="L549" s="423"/>
      <c r="M549" s="314">
        <f t="shared" si="50"/>
        <v>14000</v>
      </c>
      <c r="N549" s="267" t="e">
        <v>#N/A</v>
      </c>
    </row>
    <row r="550" spans="1:14" x14ac:dyDescent="0.2">
      <c r="A550" s="46" t="s">
        <v>1744</v>
      </c>
      <c r="B550" s="37" t="s">
        <v>738</v>
      </c>
      <c r="C550" s="3" t="s">
        <v>0</v>
      </c>
      <c r="D550" s="37" t="s">
        <v>739</v>
      </c>
      <c r="E550" s="38"/>
      <c r="F550" s="38"/>
      <c r="G550" s="314">
        <v>42931.6</v>
      </c>
      <c r="H550" s="423"/>
      <c r="I550" s="314">
        <v>140671.4</v>
      </c>
      <c r="J550" s="423"/>
      <c r="K550" s="314">
        <v>0</v>
      </c>
      <c r="L550" s="423"/>
      <c r="M550" s="314">
        <f t="shared" si="50"/>
        <v>140671.4</v>
      </c>
      <c r="N550" s="267" t="e">
        <v>#N/A</v>
      </c>
    </row>
    <row r="551" spans="1:14" x14ac:dyDescent="0.2">
      <c r="A551" s="46" t="s">
        <v>2044</v>
      </c>
      <c r="B551" s="37" t="s">
        <v>2045</v>
      </c>
      <c r="C551" s="3" t="s">
        <v>0</v>
      </c>
      <c r="D551" s="37" t="s">
        <v>2046</v>
      </c>
      <c r="E551" s="38"/>
      <c r="F551" s="38"/>
      <c r="G551" s="314">
        <v>28000</v>
      </c>
      <c r="H551" s="423"/>
      <c r="I551" s="314">
        <v>31500</v>
      </c>
      <c r="J551" s="423"/>
      <c r="K551" s="314">
        <v>0</v>
      </c>
      <c r="L551" s="423"/>
      <c r="M551" s="314">
        <f t="shared" si="50"/>
        <v>31500</v>
      </c>
      <c r="N551" s="267" t="e">
        <v>#N/A</v>
      </c>
    </row>
    <row r="552" spans="1:14" x14ac:dyDescent="0.2">
      <c r="A552" s="46" t="s">
        <v>1745</v>
      </c>
      <c r="B552" s="37" t="s">
        <v>740</v>
      </c>
      <c r="C552" s="3" t="s">
        <v>0</v>
      </c>
      <c r="D552" s="37" t="s">
        <v>717</v>
      </c>
      <c r="E552" s="38"/>
      <c r="F552" s="38"/>
      <c r="G552" s="314">
        <v>45000</v>
      </c>
      <c r="H552" s="423"/>
      <c r="I552" s="314">
        <v>0</v>
      </c>
      <c r="J552" s="423"/>
      <c r="K552" s="314">
        <v>0</v>
      </c>
      <c r="L552" s="423"/>
      <c r="M552" s="314">
        <f t="shared" si="50"/>
        <v>0</v>
      </c>
      <c r="N552" s="267" t="e">
        <v>#N/A</v>
      </c>
    </row>
    <row r="553" spans="1:14" x14ac:dyDescent="0.2">
      <c r="A553" s="46" t="s">
        <v>1492</v>
      </c>
      <c r="B553" s="37" t="s">
        <v>1493</v>
      </c>
      <c r="C553" s="3" t="s">
        <v>0</v>
      </c>
      <c r="D553" s="37" t="s">
        <v>1494</v>
      </c>
      <c r="E553" s="38"/>
      <c r="F553" s="38"/>
      <c r="G553" s="314">
        <v>47300</v>
      </c>
      <c r="H553" s="423"/>
      <c r="I553" s="314">
        <v>0</v>
      </c>
      <c r="J553" s="423"/>
      <c r="K553" s="314">
        <v>0</v>
      </c>
      <c r="L553" s="423"/>
      <c r="M553" s="314">
        <f t="shared" si="50"/>
        <v>0</v>
      </c>
      <c r="N553" s="267" t="e">
        <v>#N/A</v>
      </c>
    </row>
    <row r="554" spans="1:14" x14ac:dyDescent="0.2">
      <c r="A554" s="46" t="s">
        <v>1495</v>
      </c>
      <c r="B554" s="37" t="s">
        <v>1496</v>
      </c>
      <c r="C554" s="3" t="s">
        <v>0</v>
      </c>
      <c r="D554" s="37" t="s">
        <v>1497</v>
      </c>
      <c r="E554" s="38"/>
      <c r="F554" s="38"/>
      <c r="G554" s="314">
        <v>15500</v>
      </c>
      <c r="H554" s="423"/>
      <c r="I554" s="314">
        <v>2000</v>
      </c>
      <c r="J554" s="423"/>
      <c r="K554" s="314">
        <v>0</v>
      </c>
      <c r="L554" s="423"/>
      <c r="M554" s="314">
        <f t="shared" si="50"/>
        <v>2000</v>
      </c>
      <c r="N554" s="267" t="e">
        <v>#N/A</v>
      </c>
    </row>
    <row r="555" spans="1:14" x14ac:dyDescent="0.2">
      <c r="A555" s="46" t="s">
        <v>2047</v>
      </c>
      <c r="B555" s="37" t="s">
        <v>741</v>
      </c>
      <c r="C555" s="3" t="s">
        <v>0</v>
      </c>
      <c r="D555" s="37" t="s">
        <v>720</v>
      </c>
      <c r="E555" s="38"/>
      <c r="F555" s="38"/>
      <c r="G555" s="314">
        <v>10000</v>
      </c>
      <c r="H555" s="423"/>
      <c r="I555" s="314">
        <v>5549.87</v>
      </c>
      <c r="J555" s="423"/>
      <c r="K555" s="314">
        <v>0</v>
      </c>
      <c r="L555" s="423"/>
      <c r="M555" s="314">
        <f t="shared" si="50"/>
        <v>5549.87</v>
      </c>
      <c r="N555" s="267" t="e">
        <v>#N/A</v>
      </c>
    </row>
    <row r="556" spans="1:14" x14ac:dyDescent="0.2">
      <c r="A556" s="46" t="s">
        <v>2048</v>
      </c>
      <c r="B556" s="37" t="s">
        <v>2049</v>
      </c>
      <c r="C556" s="3" t="s">
        <v>0</v>
      </c>
      <c r="D556" s="37" t="s">
        <v>2050</v>
      </c>
      <c r="E556" s="38"/>
      <c r="F556" s="38"/>
      <c r="G556" s="314">
        <v>264249.96999999997</v>
      </c>
      <c r="H556" s="423"/>
      <c r="I556" s="314">
        <v>0</v>
      </c>
      <c r="J556" s="423"/>
      <c r="K556" s="314">
        <v>0</v>
      </c>
      <c r="L556" s="423"/>
      <c r="M556" s="314">
        <f t="shared" si="50"/>
        <v>0</v>
      </c>
      <c r="N556" s="267" t="e">
        <v>#N/A</v>
      </c>
    </row>
    <row r="557" spans="1:14" x14ac:dyDescent="0.2">
      <c r="A557" s="46" t="s">
        <v>1498</v>
      </c>
      <c r="B557" s="37" t="s">
        <v>742</v>
      </c>
      <c r="C557" s="3" t="s">
        <v>0</v>
      </c>
      <c r="D557" s="37" t="s">
        <v>722</v>
      </c>
      <c r="E557" s="38"/>
      <c r="F557" s="38"/>
      <c r="G557" s="314">
        <v>191837.69</v>
      </c>
      <c r="H557" s="423"/>
      <c r="I557" s="314">
        <v>154169.51999999999</v>
      </c>
      <c r="J557" s="423"/>
      <c r="K557" s="314">
        <v>0</v>
      </c>
      <c r="L557" s="423"/>
      <c r="M557" s="314">
        <f t="shared" si="50"/>
        <v>154169.51999999999</v>
      </c>
      <c r="N557" s="267" t="e">
        <v>#N/A</v>
      </c>
    </row>
    <row r="558" spans="1:14" x14ac:dyDescent="0.2">
      <c r="A558" s="46" t="s">
        <v>1746</v>
      </c>
      <c r="B558" s="37" t="s">
        <v>1747</v>
      </c>
      <c r="C558" s="3" t="s">
        <v>0</v>
      </c>
      <c r="D558" s="37" t="s">
        <v>1748</v>
      </c>
      <c r="E558" s="38"/>
      <c r="F558" s="38"/>
      <c r="G558" s="314">
        <v>280417.8</v>
      </c>
      <c r="H558" s="423"/>
      <c r="I558" s="314">
        <v>0</v>
      </c>
      <c r="J558" s="423"/>
      <c r="K558" s="314">
        <v>0</v>
      </c>
      <c r="L558" s="423"/>
      <c r="M558" s="314">
        <f t="shared" si="50"/>
        <v>0</v>
      </c>
      <c r="N558" s="267" t="e">
        <v>#N/A</v>
      </c>
    </row>
    <row r="559" spans="1:14" x14ac:dyDescent="0.2">
      <c r="A559" s="46" t="s">
        <v>2051</v>
      </c>
      <c r="B559" s="37" t="s">
        <v>2052</v>
      </c>
      <c r="C559" s="3" t="s">
        <v>0</v>
      </c>
      <c r="D559" s="37" t="s">
        <v>2053</v>
      </c>
      <c r="E559" s="38"/>
      <c r="F559" s="38"/>
      <c r="G559" s="314">
        <v>0</v>
      </c>
      <c r="H559" s="423"/>
      <c r="I559" s="314">
        <v>88827.11</v>
      </c>
      <c r="J559" s="423"/>
      <c r="K559" s="314">
        <v>0</v>
      </c>
      <c r="L559" s="423"/>
      <c r="M559" s="314">
        <f t="shared" si="50"/>
        <v>88827.11</v>
      </c>
      <c r="N559" s="267" t="e">
        <v>#N/A</v>
      </c>
    </row>
    <row r="560" spans="1:14" x14ac:dyDescent="0.2">
      <c r="A560" s="46" t="s">
        <v>2054</v>
      </c>
      <c r="B560" s="37" t="s">
        <v>2055</v>
      </c>
      <c r="C560" s="3" t="s">
        <v>0</v>
      </c>
      <c r="D560" s="37" t="s">
        <v>2056</v>
      </c>
      <c r="E560" s="38"/>
      <c r="F560" s="38"/>
      <c r="G560" s="314">
        <v>97445.85</v>
      </c>
      <c r="H560" s="423"/>
      <c r="I560" s="314">
        <v>40904</v>
      </c>
      <c r="J560" s="423"/>
      <c r="K560" s="314">
        <v>0</v>
      </c>
      <c r="L560" s="423"/>
      <c r="M560" s="314">
        <f t="shared" si="50"/>
        <v>40904</v>
      </c>
      <c r="N560" s="267" t="e">
        <v>#N/A</v>
      </c>
    </row>
    <row r="561" spans="1:14" x14ac:dyDescent="0.2">
      <c r="A561" s="46" t="s">
        <v>1499</v>
      </c>
      <c r="B561" s="37" t="s">
        <v>1500</v>
      </c>
      <c r="C561" s="3" t="s">
        <v>0</v>
      </c>
      <c r="D561" s="37" t="s">
        <v>1501</v>
      </c>
      <c r="E561" s="38"/>
      <c r="F561" s="38"/>
      <c r="G561" s="314">
        <v>8500</v>
      </c>
      <c r="H561" s="423"/>
      <c r="I561" s="314">
        <v>0</v>
      </c>
      <c r="J561" s="423"/>
      <c r="K561" s="314">
        <v>0</v>
      </c>
      <c r="L561" s="423"/>
      <c r="M561" s="314">
        <f t="shared" si="50"/>
        <v>0</v>
      </c>
      <c r="N561" s="267" t="e">
        <v>#N/A</v>
      </c>
    </row>
    <row r="562" spans="1:14" x14ac:dyDescent="0.2">
      <c r="A562" s="46" t="s">
        <v>1502</v>
      </c>
      <c r="B562" s="37" t="s">
        <v>1503</v>
      </c>
      <c r="C562" s="3" t="s">
        <v>0</v>
      </c>
      <c r="D562" s="37" t="s">
        <v>619</v>
      </c>
      <c r="E562" s="38"/>
      <c r="F562" s="38"/>
      <c r="G562" s="314">
        <v>41362.85</v>
      </c>
      <c r="H562" s="423"/>
      <c r="I562" s="314">
        <v>15755.32</v>
      </c>
      <c r="J562" s="423"/>
      <c r="K562" s="314">
        <v>0</v>
      </c>
      <c r="L562" s="423"/>
      <c r="M562" s="314">
        <f t="shared" si="50"/>
        <v>15755.32</v>
      </c>
      <c r="N562" s="267" t="e">
        <v>#N/A</v>
      </c>
    </row>
    <row r="563" spans="1:14" x14ac:dyDescent="0.2">
      <c r="A563" s="46" t="s">
        <v>1749</v>
      </c>
      <c r="B563" s="37" t="s">
        <v>1750</v>
      </c>
      <c r="C563" s="3" t="s">
        <v>0</v>
      </c>
      <c r="D563" s="37" t="s">
        <v>1751</v>
      </c>
      <c r="E563" s="38"/>
      <c r="F563" s="38"/>
      <c r="G563" s="314">
        <v>22143.25</v>
      </c>
      <c r="H563" s="423"/>
      <c r="I563" s="314">
        <v>26571.9</v>
      </c>
      <c r="J563" s="423"/>
      <c r="K563" s="314">
        <v>0</v>
      </c>
      <c r="L563" s="423"/>
      <c r="M563" s="314">
        <f t="shared" si="50"/>
        <v>26571.9</v>
      </c>
      <c r="N563" s="267" t="e">
        <v>#N/A</v>
      </c>
    </row>
    <row r="564" spans="1:14" x14ac:dyDescent="0.2">
      <c r="A564" s="39" t="s">
        <v>0</v>
      </c>
      <c r="B564" s="15" t="s">
        <v>0</v>
      </c>
      <c r="C564" s="3" t="s">
        <v>0</v>
      </c>
      <c r="D564" s="15" t="s">
        <v>0</v>
      </c>
      <c r="E564" s="40"/>
      <c r="F564" s="40"/>
      <c r="G564" s="315"/>
      <c r="H564" s="315"/>
      <c r="I564" s="315"/>
      <c r="J564" s="315"/>
      <c r="K564" s="315"/>
      <c r="L564" s="315"/>
      <c r="M564" s="313">
        <f t="shared" ref="M564:M566" si="51">I564-K564</f>
        <v>0</v>
      </c>
      <c r="N564" s="267" t="e">
        <v>#REF!</v>
      </c>
    </row>
    <row r="565" spans="1:14" x14ac:dyDescent="0.2">
      <c r="A565" s="34" t="s">
        <v>1752</v>
      </c>
      <c r="B565" s="35" t="s">
        <v>1753</v>
      </c>
      <c r="C565" s="3" t="s">
        <v>0</v>
      </c>
      <c r="D565" s="35" t="s">
        <v>1754</v>
      </c>
      <c r="E565" s="36"/>
      <c r="F565" s="36"/>
      <c r="G565" s="313">
        <v>8711.2099999999991</v>
      </c>
      <c r="H565" s="422"/>
      <c r="I565" s="313">
        <v>0</v>
      </c>
      <c r="J565" s="422"/>
      <c r="K565" s="313">
        <v>0</v>
      </c>
      <c r="L565" s="422"/>
      <c r="M565" s="313">
        <f t="shared" si="51"/>
        <v>0</v>
      </c>
      <c r="N565" s="267" t="e">
        <v>#N/A</v>
      </c>
    </row>
    <row r="566" spans="1:14" x14ac:dyDescent="0.2">
      <c r="A566" s="46" t="s">
        <v>1755</v>
      </c>
      <c r="B566" s="37" t="s">
        <v>1756</v>
      </c>
      <c r="C566" s="3" t="s">
        <v>0</v>
      </c>
      <c r="D566" s="37" t="s">
        <v>1757</v>
      </c>
      <c r="E566" s="38"/>
      <c r="F566" s="38"/>
      <c r="G566" s="314">
        <v>8711.2099999999991</v>
      </c>
      <c r="H566" s="423"/>
      <c r="I566" s="314">
        <v>0</v>
      </c>
      <c r="J566" s="423"/>
      <c r="K566" s="314">
        <v>0</v>
      </c>
      <c r="L566" s="423"/>
      <c r="M566" s="314">
        <f t="shared" si="51"/>
        <v>0</v>
      </c>
      <c r="N566" s="267" t="s">
        <v>709</v>
      </c>
    </row>
    <row r="567" spans="1:14" x14ac:dyDescent="0.2">
      <c r="A567" s="39" t="s">
        <v>0</v>
      </c>
      <c r="B567" s="15" t="s">
        <v>0</v>
      </c>
      <c r="C567" s="3" t="s">
        <v>0</v>
      </c>
      <c r="D567" s="15" t="s">
        <v>0</v>
      </c>
      <c r="E567" s="40"/>
      <c r="F567" s="40"/>
      <c r="G567" s="315"/>
      <c r="H567" s="315"/>
      <c r="I567" s="315"/>
      <c r="J567" s="315"/>
      <c r="K567" s="315"/>
      <c r="L567" s="315"/>
      <c r="M567" s="313">
        <f t="shared" ref="M567" si="52">I567-K567</f>
        <v>0</v>
      </c>
      <c r="N567" s="267" t="e">
        <v>#REF!</v>
      </c>
    </row>
    <row r="568" spans="1:14" x14ac:dyDescent="0.2">
      <c r="A568" s="34" t="s">
        <v>1504</v>
      </c>
      <c r="B568" s="35" t="s">
        <v>874</v>
      </c>
      <c r="C568" s="35" t="s">
        <v>743</v>
      </c>
      <c r="D568" s="36"/>
      <c r="E568" s="36"/>
      <c r="F568" s="36"/>
      <c r="G568" s="313">
        <v>19243276.010000002</v>
      </c>
      <c r="H568" s="422"/>
      <c r="I568" s="313">
        <v>82565.490000000005</v>
      </c>
      <c r="J568" s="422"/>
      <c r="K568" s="313">
        <v>2053087.84</v>
      </c>
      <c r="L568" s="422"/>
      <c r="M568" s="313">
        <f>K568-I568</f>
        <v>1970522.35</v>
      </c>
      <c r="N568" s="267">
        <v>0</v>
      </c>
    </row>
    <row r="569" spans="1:14" x14ac:dyDescent="0.2">
      <c r="A569" s="34" t="s">
        <v>1505</v>
      </c>
      <c r="B569" s="35" t="s">
        <v>744</v>
      </c>
      <c r="C569" s="3" t="s">
        <v>0</v>
      </c>
      <c r="D569" s="35" t="s">
        <v>743</v>
      </c>
      <c r="E569" s="36"/>
      <c r="F569" s="36"/>
      <c r="G569" s="313">
        <v>19243276.010000002</v>
      </c>
      <c r="H569" s="422"/>
      <c r="I569" s="313">
        <v>82565.490000000005</v>
      </c>
      <c r="J569" s="422"/>
      <c r="K569" s="313">
        <v>2053087.84</v>
      </c>
      <c r="L569" s="422"/>
      <c r="M569" s="313">
        <f t="shared" ref="M569:M572" si="53">K569-I569</f>
        <v>1970522.35</v>
      </c>
      <c r="N569" s="267">
        <v>0</v>
      </c>
    </row>
    <row r="570" spans="1:14" x14ac:dyDescent="0.2">
      <c r="A570" s="34" t="s">
        <v>1506</v>
      </c>
      <c r="B570" s="35" t="s">
        <v>745</v>
      </c>
      <c r="C570" s="3" t="s">
        <v>0</v>
      </c>
      <c r="D570" s="35" t="s">
        <v>743</v>
      </c>
      <c r="E570" s="36"/>
      <c r="F570" s="36"/>
      <c r="G570" s="313">
        <v>19243276.010000002</v>
      </c>
      <c r="H570" s="422"/>
      <c r="I570" s="313">
        <v>82565.490000000005</v>
      </c>
      <c r="J570" s="422"/>
      <c r="K570" s="313">
        <v>2053087.84</v>
      </c>
      <c r="L570" s="422"/>
      <c r="M570" s="313">
        <f t="shared" si="53"/>
        <v>1970522.35</v>
      </c>
      <c r="N570" s="267">
        <v>0</v>
      </c>
    </row>
    <row r="571" spans="1:14" x14ac:dyDescent="0.2">
      <c r="A571" s="34" t="s">
        <v>1507</v>
      </c>
      <c r="B571" s="35" t="s">
        <v>746</v>
      </c>
      <c r="C571" s="3" t="s">
        <v>0</v>
      </c>
      <c r="D571" s="35" t="s">
        <v>747</v>
      </c>
      <c r="E571" s="36"/>
      <c r="F571" s="36"/>
      <c r="G571" s="313">
        <v>10745000.699999999</v>
      </c>
      <c r="H571" s="422"/>
      <c r="I571" s="313">
        <v>0</v>
      </c>
      <c r="J571" s="422"/>
      <c r="K571" s="313">
        <v>1682536.47</v>
      </c>
      <c r="L571" s="422"/>
      <c r="M571" s="313">
        <f t="shared" si="53"/>
        <v>1682536.47</v>
      </c>
      <c r="N571" s="267">
        <v>0</v>
      </c>
    </row>
    <row r="572" spans="1:14" x14ac:dyDescent="0.2">
      <c r="A572" s="34" t="s">
        <v>1508</v>
      </c>
      <c r="B572" s="35" t="s">
        <v>748</v>
      </c>
      <c r="C572" s="3" t="s">
        <v>0</v>
      </c>
      <c r="D572" s="35" t="s">
        <v>747</v>
      </c>
      <c r="E572" s="36"/>
      <c r="F572" s="36"/>
      <c r="G572" s="313">
        <v>10745000.699999999</v>
      </c>
      <c r="H572" s="422"/>
      <c r="I572" s="313">
        <v>0</v>
      </c>
      <c r="J572" s="422"/>
      <c r="K572" s="313">
        <v>1682536.47</v>
      </c>
      <c r="L572" s="422"/>
      <c r="M572" s="313">
        <f t="shared" si="53"/>
        <v>1682536.47</v>
      </c>
      <c r="N572" s="267">
        <v>0</v>
      </c>
    </row>
    <row r="573" spans="1:14" x14ac:dyDescent="0.2">
      <c r="A573" s="46" t="s">
        <v>1509</v>
      </c>
      <c r="B573" s="37" t="s">
        <v>749</v>
      </c>
      <c r="C573" s="3" t="s">
        <v>0</v>
      </c>
      <c r="D573" s="37" t="s">
        <v>750</v>
      </c>
      <c r="E573" s="38"/>
      <c r="F573" s="38"/>
      <c r="G573" s="314">
        <v>10745000.699999999</v>
      </c>
      <c r="H573" s="423"/>
      <c r="I573" s="314">
        <v>0</v>
      </c>
      <c r="J573" s="423"/>
      <c r="K573" s="314">
        <v>1682536.47</v>
      </c>
      <c r="L573" s="423"/>
      <c r="M573" s="314">
        <f>K573-I573</f>
        <v>1682536.47</v>
      </c>
      <c r="N573" s="267" t="s">
        <v>751</v>
      </c>
    </row>
    <row r="574" spans="1:14" x14ac:dyDescent="0.2">
      <c r="A574" s="39" t="s">
        <v>0</v>
      </c>
      <c r="B574" s="15" t="s">
        <v>0</v>
      </c>
      <c r="C574" s="3" t="s">
        <v>0</v>
      </c>
      <c r="D574" s="15" t="s">
        <v>0</v>
      </c>
      <c r="E574" s="40"/>
      <c r="F574" s="40"/>
      <c r="G574" s="315"/>
      <c r="H574" s="315"/>
      <c r="I574" s="315"/>
      <c r="J574" s="315"/>
      <c r="K574" s="315"/>
      <c r="L574" s="315"/>
      <c r="M574" s="313">
        <f t="shared" ref="M574:M578" si="54">K574-I574</f>
        <v>0</v>
      </c>
      <c r="N574" s="267" t="e">
        <v>#REF!</v>
      </c>
    </row>
    <row r="575" spans="1:14" x14ac:dyDescent="0.2">
      <c r="A575" s="34" t="s">
        <v>1510</v>
      </c>
      <c r="B575" s="35" t="s">
        <v>752</v>
      </c>
      <c r="C575" s="3" t="s">
        <v>0</v>
      </c>
      <c r="D575" s="35" t="s">
        <v>753</v>
      </c>
      <c r="E575" s="36"/>
      <c r="F575" s="36"/>
      <c r="G575" s="313">
        <v>6291920.4100000001</v>
      </c>
      <c r="H575" s="422"/>
      <c r="I575" s="313">
        <v>16296.07</v>
      </c>
      <c r="J575" s="422"/>
      <c r="K575" s="313">
        <v>114373.55</v>
      </c>
      <c r="L575" s="422"/>
      <c r="M575" s="313">
        <f t="shared" si="54"/>
        <v>98077.48000000001</v>
      </c>
      <c r="N575" s="267">
        <v>0</v>
      </c>
    </row>
    <row r="576" spans="1:14" x14ac:dyDescent="0.2">
      <c r="A576" s="34" t="s">
        <v>1511</v>
      </c>
      <c r="B576" s="35" t="s">
        <v>754</v>
      </c>
      <c r="C576" s="3" t="s">
        <v>0</v>
      </c>
      <c r="D576" s="35" t="s">
        <v>755</v>
      </c>
      <c r="E576" s="36"/>
      <c r="F576" s="36"/>
      <c r="G576" s="313">
        <v>676543.99</v>
      </c>
      <c r="H576" s="422"/>
      <c r="I576" s="313">
        <v>3000</v>
      </c>
      <c r="J576" s="422"/>
      <c r="K576" s="313">
        <v>56633.93</v>
      </c>
      <c r="L576" s="422"/>
      <c r="M576" s="313">
        <f t="shared" si="54"/>
        <v>53633.93</v>
      </c>
      <c r="N576" s="267" t="s">
        <v>756</v>
      </c>
    </row>
    <row r="577" spans="1:14" x14ac:dyDescent="0.2">
      <c r="A577" s="46" t="s">
        <v>1512</v>
      </c>
      <c r="B577" s="37" t="s">
        <v>757</v>
      </c>
      <c r="C577" s="3" t="s">
        <v>0</v>
      </c>
      <c r="D577" s="37" t="s">
        <v>758</v>
      </c>
      <c r="E577" s="38"/>
      <c r="F577" s="38"/>
      <c r="G577" s="314">
        <v>444143.99</v>
      </c>
      <c r="H577" s="423"/>
      <c r="I577" s="314">
        <v>0</v>
      </c>
      <c r="J577" s="423"/>
      <c r="K577" s="314">
        <v>28633.93</v>
      </c>
      <c r="L577" s="423"/>
      <c r="M577" s="314">
        <f t="shared" si="54"/>
        <v>28633.93</v>
      </c>
      <c r="N577" s="267">
        <v>0</v>
      </c>
    </row>
    <row r="578" spans="1:14" x14ac:dyDescent="0.2">
      <c r="A578" s="46" t="s">
        <v>1629</v>
      </c>
      <c r="B578" s="37" t="s">
        <v>759</v>
      </c>
      <c r="C578" s="3" t="s">
        <v>0</v>
      </c>
      <c r="D578" s="37" t="s">
        <v>760</v>
      </c>
      <c r="E578" s="38"/>
      <c r="F578" s="38"/>
      <c r="G578" s="314">
        <v>232400</v>
      </c>
      <c r="H578" s="423"/>
      <c r="I578" s="314">
        <v>3000</v>
      </c>
      <c r="J578" s="423"/>
      <c r="K578" s="314">
        <v>28000</v>
      </c>
      <c r="L578" s="423"/>
      <c r="M578" s="314">
        <f t="shared" si="54"/>
        <v>25000</v>
      </c>
      <c r="N578" s="267" t="e">
        <v>#N/A</v>
      </c>
    </row>
    <row r="579" spans="1:14" x14ac:dyDescent="0.2">
      <c r="A579" s="39" t="s">
        <v>0</v>
      </c>
      <c r="B579" s="15" t="s">
        <v>0</v>
      </c>
      <c r="C579" s="3" t="s">
        <v>0</v>
      </c>
      <c r="D579" s="15" t="s">
        <v>0</v>
      </c>
      <c r="E579" s="40"/>
      <c r="F579" s="40"/>
      <c r="G579" s="315"/>
      <c r="H579" s="315"/>
      <c r="I579" s="315"/>
      <c r="J579" s="315"/>
      <c r="K579" s="315"/>
      <c r="L579" s="315"/>
      <c r="M579" s="313">
        <f t="shared" ref="M579:M580" si="55">K579-I579</f>
        <v>0</v>
      </c>
      <c r="N579" s="267" t="e">
        <v>#REF!</v>
      </c>
    </row>
    <row r="580" spans="1:14" x14ac:dyDescent="0.2">
      <c r="A580" s="34" t="s">
        <v>1513</v>
      </c>
      <c r="B580" s="35" t="s">
        <v>761</v>
      </c>
      <c r="C580" s="3" t="s">
        <v>0</v>
      </c>
      <c r="D580" s="35" t="s">
        <v>762</v>
      </c>
      <c r="E580" s="36"/>
      <c r="F580" s="36"/>
      <c r="G580" s="313">
        <v>2367912.7400000002</v>
      </c>
      <c r="H580" s="422"/>
      <c r="I580" s="313">
        <v>0</v>
      </c>
      <c r="J580" s="422"/>
      <c r="K580" s="313">
        <v>0</v>
      </c>
      <c r="L580" s="422"/>
      <c r="M580" s="313">
        <f t="shared" si="55"/>
        <v>0</v>
      </c>
      <c r="N580" s="267" t="s">
        <v>756</v>
      </c>
    </row>
    <row r="581" spans="1:14" x14ac:dyDescent="0.2">
      <c r="A581" s="46" t="s">
        <v>1514</v>
      </c>
      <c r="B581" s="37" t="s">
        <v>763</v>
      </c>
      <c r="C581" s="3" t="s">
        <v>0</v>
      </c>
      <c r="D581" s="37" t="s">
        <v>764</v>
      </c>
      <c r="E581" s="38"/>
      <c r="F581" s="38"/>
      <c r="G581" s="314">
        <v>2367912.7400000002</v>
      </c>
      <c r="H581" s="423"/>
      <c r="I581" s="314">
        <v>0</v>
      </c>
      <c r="J581" s="423"/>
      <c r="K581" s="314">
        <v>0</v>
      </c>
      <c r="L581" s="423"/>
      <c r="M581" s="314">
        <f>K581-I581</f>
        <v>0</v>
      </c>
      <c r="N581" s="267">
        <v>0</v>
      </c>
    </row>
    <row r="582" spans="1:14" x14ac:dyDescent="0.2">
      <c r="A582" s="39" t="s">
        <v>0</v>
      </c>
      <c r="B582" s="15" t="s">
        <v>0</v>
      </c>
      <c r="C582" s="3" t="s">
        <v>0</v>
      </c>
      <c r="D582" s="15" t="s">
        <v>0</v>
      </c>
      <c r="E582" s="40"/>
      <c r="F582" s="40"/>
      <c r="G582" s="315"/>
      <c r="H582" s="315"/>
      <c r="I582" s="315"/>
      <c r="J582" s="315"/>
      <c r="K582" s="315"/>
      <c r="L582" s="315"/>
      <c r="M582" s="313">
        <f t="shared" ref="M582:M585" si="56">K582-I582</f>
        <v>0</v>
      </c>
      <c r="N582" s="267" t="e">
        <v>#REF!</v>
      </c>
    </row>
    <row r="583" spans="1:14" x14ac:dyDescent="0.2">
      <c r="A583" s="34" t="s">
        <v>1515</v>
      </c>
      <c r="B583" s="35" t="s">
        <v>765</v>
      </c>
      <c r="C583" s="3" t="s">
        <v>0</v>
      </c>
      <c r="D583" s="35" t="s">
        <v>766</v>
      </c>
      <c r="E583" s="36"/>
      <c r="F583" s="36"/>
      <c r="G583" s="313">
        <v>61324.83</v>
      </c>
      <c r="H583" s="422"/>
      <c r="I583" s="313">
        <v>2350.1999999999998</v>
      </c>
      <c r="J583" s="422"/>
      <c r="K583" s="313">
        <v>52441.97</v>
      </c>
      <c r="L583" s="422"/>
      <c r="M583" s="313">
        <f>K583-I583</f>
        <v>50091.770000000004</v>
      </c>
      <c r="N583" s="267"/>
    </row>
    <row r="584" spans="1:14" x14ac:dyDescent="0.2">
      <c r="A584" s="46" t="s">
        <v>1516</v>
      </c>
      <c r="B584" s="37" t="s">
        <v>767</v>
      </c>
      <c r="C584" s="3" t="s">
        <v>0</v>
      </c>
      <c r="D584" s="37" t="s">
        <v>768</v>
      </c>
      <c r="E584" s="38"/>
      <c r="F584" s="38"/>
      <c r="G584" s="314">
        <v>30271.83</v>
      </c>
      <c r="H584" s="423"/>
      <c r="I584" s="314">
        <v>2350.1999999999998</v>
      </c>
      <c r="J584" s="423"/>
      <c r="K584" s="314">
        <v>50054.97</v>
      </c>
      <c r="L584" s="423"/>
      <c r="M584" s="314">
        <f t="shared" si="56"/>
        <v>47704.770000000004</v>
      </c>
      <c r="N584" s="267" t="s">
        <v>756</v>
      </c>
    </row>
    <row r="585" spans="1:14" x14ac:dyDescent="0.2">
      <c r="A585" s="46" t="s">
        <v>1517</v>
      </c>
      <c r="B585" s="37" t="s">
        <v>769</v>
      </c>
      <c r="C585" s="3" t="s">
        <v>0</v>
      </c>
      <c r="D585" s="37" t="s">
        <v>770</v>
      </c>
      <c r="E585" s="38"/>
      <c r="F585" s="38"/>
      <c r="G585" s="314">
        <v>31053</v>
      </c>
      <c r="H585" s="423"/>
      <c r="I585" s="314">
        <v>0</v>
      </c>
      <c r="J585" s="423"/>
      <c r="K585" s="314">
        <v>2387</v>
      </c>
      <c r="L585" s="423"/>
      <c r="M585" s="314">
        <f t="shared" si="56"/>
        <v>2387</v>
      </c>
      <c r="N585" s="267" t="s">
        <v>771</v>
      </c>
    </row>
    <row r="586" spans="1:14" x14ac:dyDescent="0.2">
      <c r="A586" s="39" t="s">
        <v>0</v>
      </c>
      <c r="B586" s="15" t="s">
        <v>0</v>
      </c>
      <c r="C586" s="3" t="s">
        <v>0</v>
      </c>
      <c r="D586" s="15" t="s">
        <v>0</v>
      </c>
      <c r="E586" s="40"/>
      <c r="F586" s="40"/>
      <c r="G586" s="315"/>
      <c r="H586" s="315"/>
      <c r="I586" s="315"/>
      <c r="J586" s="315"/>
      <c r="K586" s="315"/>
      <c r="L586" s="315"/>
      <c r="M586" s="313">
        <f t="shared" ref="M586:M596" si="57">K586-I586</f>
        <v>0</v>
      </c>
      <c r="N586" s="267" t="e">
        <v>#REF!</v>
      </c>
    </row>
    <row r="587" spans="1:14" x14ac:dyDescent="0.2">
      <c r="A587" s="34" t="s">
        <v>1518</v>
      </c>
      <c r="B587" s="35" t="s">
        <v>776</v>
      </c>
      <c r="C587" s="3" t="s">
        <v>0</v>
      </c>
      <c r="D587" s="35" t="s">
        <v>777</v>
      </c>
      <c r="E587" s="36"/>
      <c r="F587" s="36"/>
      <c r="G587" s="313">
        <v>3186138.85</v>
      </c>
      <c r="H587" s="422"/>
      <c r="I587" s="313">
        <v>10945.87</v>
      </c>
      <c r="J587" s="422"/>
      <c r="K587" s="313">
        <v>5297.65</v>
      </c>
      <c r="L587" s="422"/>
      <c r="M587" s="313">
        <f t="shared" si="57"/>
        <v>-5648.2200000000012</v>
      </c>
      <c r="N587" s="267" t="s">
        <v>884</v>
      </c>
    </row>
    <row r="588" spans="1:14" x14ac:dyDescent="0.2">
      <c r="A588" s="46" t="s">
        <v>1519</v>
      </c>
      <c r="B588" s="37" t="s">
        <v>779</v>
      </c>
      <c r="C588" s="3" t="s">
        <v>0</v>
      </c>
      <c r="D588" s="37" t="s">
        <v>780</v>
      </c>
      <c r="E588" s="38"/>
      <c r="F588" s="38"/>
      <c r="G588" s="314">
        <v>-217199.68</v>
      </c>
      <c r="H588" s="423"/>
      <c r="I588" s="314">
        <v>10945.87</v>
      </c>
      <c r="J588" s="423"/>
      <c r="K588" s="314">
        <v>0</v>
      </c>
      <c r="L588" s="423"/>
      <c r="M588" s="314">
        <f t="shared" si="57"/>
        <v>-10945.87</v>
      </c>
      <c r="N588" s="267">
        <v>0</v>
      </c>
    </row>
    <row r="589" spans="1:14" x14ac:dyDescent="0.2">
      <c r="A589" s="46" t="s">
        <v>2057</v>
      </c>
      <c r="B589" s="37" t="s">
        <v>781</v>
      </c>
      <c r="C589" s="3" t="s">
        <v>0</v>
      </c>
      <c r="D589" s="37" t="s">
        <v>782</v>
      </c>
      <c r="E589" s="38"/>
      <c r="F589" s="38"/>
      <c r="G589" s="314">
        <v>663.56</v>
      </c>
      <c r="H589" s="423"/>
      <c r="I589" s="314">
        <v>0</v>
      </c>
      <c r="J589" s="423"/>
      <c r="K589" s="314">
        <v>0</v>
      </c>
      <c r="L589" s="423"/>
      <c r="M589" s="314">
        <f t="shared" si="57"/>
        <v>0</v>
      </c>
      <c r="N589" s="267" t="e">
        <v>#N/A</v>
      </c>
    </row>
    <row r="590" spans="1:14" x14ac:dyDescent="0.2">
      <c r="A590" s="46" t="s">
        <v>1758</v>
      </c>
      <c r="B590" s="37" t="s">
        <v>1759</v>
      </c>
      <c r="C590" s="3" t="s">
        <v>0</v>
      </c>
      <c r="D590" s="37" t="s">
        <v>1760</v>
      </c>
      <c r="E590" s="38"/>
      <c r="F590" s="38"/>
      <c r="G590" s="314">
        <v>-6757.76</v>
      </c>
      <c r="H590" s="423"/>
      <c r="I590" s="314">
        <v>0</v>
      </c>
      <c r="J590" s="423"/>
      <c r="K590" s="314">
        <v>0</v>
      </c>
      <c r="L590" s="423"/>
      <c r="M590" s="314">
        <f t="shared" si="57"/>
        <v>0</v>
      </c>
      <c r="N590" s="267" t="e">
        <v>#N/A</v>
      </c>
    </row>
    <row r="591" spans="1:14" x14ac:dyDescent="0.2">
      <c r="A591" s="46" t="s">
        <v>2058</v>
      </c>
      <c r="B591" s="37" t="s">
        <v>783</v>
      </c>
      <c r="C591" s="3" t="s">
        <v>0</v>
      </c>
      <c r="D591" s="37" t="s">
        <v>784</v>
      </c>
      <c r="E591" s="38"/>
      <c r="F591" s="38"/>
      <c r="G591" s="314">
        <v>20944.349999999999</v>
      </c>
      <c r="H591" s="423"/>
      <c r="I591" s="314">
        <v>0</v>
      </c>
      <c r="J591" s="423"/>
      <c r="K591" s="314">
        <v>0</v>
      </c>
      <c r="L591" s="423"/>
      <c r="M591" s="314">
        <f t="shared" si="57"/>
        <v>0</v>
      </c>
      <c r="N591" s="267" t="e">
        <v>#N/A</v>
      </c>
    </row>
    <row r="592" spans="1:14" x14ac:dyDescent="0.2">
      <c r="A592" s="46" t="s">
        <v>2059</v>
      </c>
      <c r="B592" s="37" t="s">
        <v>785</v>
      </c>
      <c r="C592" s="3" t="s">
        <v>0</v>
      </c>
      <c r="D592" s="37" t="s">
        <v>786</v>
      </c>
      <c r="E592" s="38"/>
      <c r="F592" s="38"/>
      <c r="G592" s="314">
        <v>128369.76</v>
      </c>
      <c r="H592" s="423"/>
      <c r="I592" s="314">
        <v>0</v>
      </c>
      <c r="J592" s="423"/>
      <c r="K592" s="314">
        <v>0</v>
      </c>
      <c r="L592" s="423"/>
      <c r="M592" s="314">
        <f t="shared" si="57"/>
        <v>0</v>
      </c>
      <c r="N592" s="267" t="e">
        <v>#N/A</v>
      </c>
    </row>
    <row r="593" spans="1:14" x14ac:dyDescent="0.2">
      <c r="A593" s="46" t="s">
        <v>1520</v>
      </c>
      <c r="B593" s="37" t="s">
        <v>1521</v>
      </c>
      <c r="C593" s="3" t="s">
        <v>0</v>
      </c>
      <c r="D593" s="37" t="s">
        <v>1522</v>
      </c>
      <c r="E593" s="38"/>
      <c r="F593" s="38"/>
      <c r="G593" s="314">
        <v>2304188.63</v>
      </c>
      <c r="H593" s="423"/>
      <c r="I593" s="314">
        <v>0</v>
      </c>
      <c r="J593" s="423"/>
      <c r="K593" s="314">
        <v>5297.65</v>
      </c>
      <c r="L593" s="423"/>
      <c r="M593" s="314">
        <f t="shared" si="57"/>
        <v>5297.65</v>
      </c>
      <c r="N593" s="267" t="e">
        <v>#N/A</v>
      </c>
    </row>
    <row r="594" spans="1:14" x14ac:dyDescent="0.2">
      <c r="A594" s="46" t="s">
        <v>1630</v>
      </c>
      <c r="B594" s="37" t="s">
        <v>1631</v>
      </c>
      <c r="C594" s="3" t="s">
        <v>0</v>
      </c>
      <c r="D594" s="37" t="s">
        <v>1632</v>
      </c>
      <c r="E594" s="38"/>
      <c r="F594" s="38"/>
      <c r="G594" s="314">
        <v>954790.45</v>
      </c>
      <c r="H594" s="423"/>
      <c r="I594" s="314">
        <v>0</v>
      </c>
      <c r="J594" s="423"/>
      <c r="K594" s="314">
        <v>0</v>
      </c>
      <c r="L594" s="423"/>
      <c r="M594" s="314">
        <f t="shared" si="57"/>
        <v>0</v>
      </c>
      <c r="N594" s="267" t="e">
        <v>#N/A</v>
      </c>
    </row>
    <row r="595" spans="1:14" x14ac:dyDescent="0.2">
      <c r="A595" s="46" t="s">
        <v>1633</v>
      </c>
      <c r="B595" s="37" t="s">
        <v>1634</v>
      </c>
      <c r="C595" s="3" t="s">
        <v>0</v>
      </c>
      <c r="D595" s="37" t="s">
        <v>1635</v>
      </c>
      <c r="E595" s="38"/>
      <c r="F595" s="38"/>
      <c r="G595" s="314">
        <v>27.21</v>
      </c>
      <c r="H595" s="423"/>
      <c r="I595" s="314">
        <v>0</v>
      </c>
      <c r="J595" s="423"/>
      <c r="K595" s="314">
        <v>0</v>
      </c>
      <c r="L595" s="423"/>
      <c r="M595" s="314">
        <f t="shared" si="57"/>
        <v>0</v>
      </c>
      <c r="N595" s="267" t="e">
        <v>#N/A</v>
      </c>
    </row>
    <row r="596" spans="1:14" x14ac:dyDescent="0.2">
      <c r="A596" s="46" t="s">
        <v>1761</v>
      </c>
      <c r="B596" s="37" t="s">
        <v>1762</v>
      </c>
      <c r="C596" s="3" t="s">
        <v>0</v>
      </c>
      <c r="D596" s="37" t="s">
        <v>1763</v>
      </c>
      <c r="E596" s="38"/>
      <c r="F596" s="38"/>
      <c r="G596" s="314">
        <v>1112.33</v>
      </c>
      <c r="H596" s="423"/>
      <c r="I596" s="314">
        <v>0</v>
      </c>
      <c r="J596" s="423"/>
      <c r="K596" s="314">
        <v>0</v>
      </c>
      <c r="L596" s="423"/>
      <c r="M596" s="314">
        <f t="shared" si="57"/>
        <v>0</v>
      </c>
      <c r="N596" s="267" t="e">
        <v>#N/A</v>
      </c>
    </row>
    <row r="597" spans="1:14" x14ac:dyDescent="0.2">
      <c r="A597" s="39" t="s">
        <v>0</v>
      </c>
      <c r="B597" s="15" t="s">
        <v>0</v>
      </c>
      <c r="C597" s="3" t="s">
        <v>0</v>
      </c>
      <c r="D597" s="15" t="s">
        <v>0</v>
      </c>
      <c r="E597" s="40"/>
      <c r="F597" s="40"/>
      <c r="G597" s="315"/>
      <c r="H597" s="315"/>
      <c r="I597" s="315"/>
      <c r="J597" s="315"/>
      <c r="K597" s="315"/>
      <c r="L597" s="315"/>
      <c r="M597" s="313">
        <f t="shared" ref="M597:M606" si="58">K597-I597</f>
        <v>0</v>
      </c>
      <c r="N597" s="267" t="e">
        <v>#REF!</v>
      </c>
    </row>
    <row r="598" spans="1:14" x14ac:dyDescent="0.2">
      <c r="A598" s="34" t="s">
        <v>1523</v>
      </c>
      <c r="B598" s="35" t="s">
        <v>787</v>
      </c>
      <c r="C598" s="3" t="s">
        <v>0</v>
      </c>
      <c r="D598" s="35" t="s">
        <v>788</v>
      </c>
      <c r="E598" s="36"/>
      <c r="F598" s="36"/>
      <c r="G598" s="313">
        <v>2191392.0299999998</v>
      </c>
      <c r="H598" s="422"/>
      <c r="I598" s="313">
        <v>66269.42</v>
      </c>
      <c r="J598" s="422"/>
      <c r="K598" s="313">
        <v>228301.3</v>
      </c>
      <c r="L598" s="422"/>
      <c r="M598" s="313">
        <f t="shared" si="58"/>
        <v>162031.88</v>
      </c>
      <c r="N598" s="267" t="s">
        <v>792</v>
      </c>
    </row>
    <row r="599" spans="1:14" x14ac:dyDescent="0.2">
      <c r="A599" s="34" t="s">
        <v>1524</v>
      </c>
      <c r="B599" s="35" t="s">
        <v>789</v>
      </c>
      <c r="C599" s="3" t="s">
        <v>0</v>
      </c>
      <c r="D599" s="35" t="s">
        <v>788</v>
      </c>
      <c r="E599" s="36"/>
      <c r="F599" s="36"/>
      <c r="G599" s="313">
        <v>2191392.0299999998</v>
      </c>
      <c r="H599" s="422"/>
      <c r="I599" s="313">
        <v>66269.42</v>
      </c>
      <c r="J599" s="422"/>
      <c r="K599" s="313">
        <v>228301.3</v>
      </c>
      <c r="L599" s="422"/>
      <c r="M599" s="313">
        <f t="shared" si="58"/>
        <v>162031.88</v>
      </c>
      <c r="N599" s="267">
        <v>0</v>
      </c>
    </row>
    <row r="600" spans="1:14" x14ac:dyDescent="0.2">
      <c r="A600" s="46" t="s">
        <v>1525</v>
      </c>
      <c r="B600" s="37" t="s">
        <v>790</v>
      </c>
      <c r="C600" s="3" t="s">
        <v>0</v>
      </c>
      <c r="D600" s="37" t="s">
        <v>791</v>
      </c>
      <c r="E600" s="38"/>
      <c r="F600" s="38"/>
      <c r="G600" s="314">
        <v>1333034.78</v>
      </c>
      <c r="H600" s="423"/>
      <c r="I600" s="314">
        <v>66269.42</v>
      </c>
      <c r="J600" s="423"/>
      <c r="K600" s="314">
        <v>172139.7</v>
      </c>
      <c r="L600" s="423"/>
      <c r="M600" s="314">
        <f t="shared" si="58"/>
        <v>105870.28000000001</v>
      </c>
      <c r="N600" s="267">
        <v>0</v>
      </c>
    </row>
    <row r="601" spans="1:14" x14ac:dyDescent="0.2">
      <c r="A601" s="46" t="s">
        <v>1764</v>
      </c>
      <c r="B601" s="37" t="s">
        <v>1765</v>
      </c>
      <c r="C601" s="3" t="s">
        <v>0</v>
      </c>
      <c r="D601" s="37" t="s">
        <v>1766</v>
      </c>
      <c r="E601" s="38"/>
      <c r="F601" s="38"/>
      <c r="G601" s="314">
        <v>124.76</v>
      </c>
      <c r="H601" s="423"/>
      <c r="I601" s="314">
        <v>0</v>
      </c>
      <c r="J601" s="423"/>
      <c r="K601" s="314">
        <v>0</v>
      </c>
      <c r="L601" s="423"/>
      <c r="M601" s="314">
        <f t="shared" si="58"/>
        <v>0</v>
      </c>
      <c r="N601" s="267" t="e">
        <v>#N/A</v>
      </c>
    </row>
    <row r="602" spans="1:14" x14ac:dyDescent="0.2">
      <c r="A602" s="46" t="s">
        <v>1526</v>
      </c>
      <c r="B602" s="37" t="s">
        <v>793</v>
      </c>
      <c r="C602" s="3" t="s">
        <v>0</v>
      </c>
      <c r="D602" s="37" t="s">
        <v>794</v>
      </c>
      <c r="E602" s="38"/>
      <c r="F602" s="38"/>
      <c r="G602" s="314">
        <v>448449.69</v>
      </c>
      <c r="H602" s="423"/>
      <c r="I602" s="314">
        <v>0</v>
      </c>
      <c r="J602" s="423"/>
      <c r="K602" s="314">
        <v>26249.65</v>
      </c>
      <c r="L602" s="423"/>
      <c r="M602" s="314">
        <f t="shared" si="58"/>
        <v>26249.65</v>
      </c>
      <c r="N602" s="267">
        <v>0</v>
      </c>
    </row>
    <row r="603" spans="1:14" x14ac:dyDescent="0.2">
      <c r="A603" s="46" t="s">
        <v>1527</v>
      </c>
      <c r="B603" s="37" t="s">
        <v>795</v>
      </c>
      <c r="C603" s="3" t="s">
        <v>0</v>
      </c>
      <c r="D603" s="37" t="s">
        <v>796</v>
      </c>
      <c r="E603" s="38"/>
      <c r="F603" s="38"/>
      <c r="G603" s="314">
        <v>117308.74</v>
      </c>
      <c r="H603" s="423"/>
      <c r="I603" s="314">
        <v>0</v>
      </c>
      <c r="J603" s="423"/>
      <c r="K603" s="314">
        <v>4709.01</v>
      </c>
      <c r="L603" s="423"/>
      <c r="M603" s="314">
        <f t="shared" si="58"/>
        <v>4709.01</v>
      </c>
      <c r="N603" s="267">
        <v>0</v>
      </c>
    </row>
    <row r="604" spans="1:14" x14ac:dyDescent="0.2">
      <c r="A604" s="46" t="s">
        <v>1528</v>
      </c>
      <c r="B604" s="37" t="s">
        <v>797</v>
      </c>
      <c r="C604" s="3" t="s">
        <v>0</v>
      </c>
      <c r="D604" s="37" t="s">
        <v>798</v>
      </c>
      <c r="E604" s="38"/>
      <c r="F604" s="38"/>
      <c r="G604" s="314">
        <v>7911.9</v>
      </c>
      <c r="H604" s="423"/>
      <c r="I604" s="314">
        <v>0</v>
      </c>
      <c r="J604" s="423"/>
      <c r="K604" s="314">
        <v>1283.29</v>
      </c>
      <c r="L604" s="423"/>
      <c r="M604" s="314">
        <f t="shared" si="58"/>
        <v>1283.29</v>
      </c>
      <c r="N604" s="267" t="e">
        <v>#N/A</v>
      </c>
    </row>
    <row r="605" spans="1:14" x14ac:dyDescent="0.2">
      <c r="A605" s="46" t="s">
        <v>1767</v>
      </c>
      <c r="B605" s="37" t="s">
        <v>1768</v>
      </c>
      <c r="C605" s="3" t="s">
        <v>0</v>
      </c>
      <c r="D605" s="37" t="s">
        <v>1769</v>
      </c>
      <c r="E605" s="38"/>
      <c r="F605" s="38"/>
      <c r="G605" s="314">
        <v>143856.57999999999</v>
      </c>
      <c r="H605" s="423"/>
      <c r="I605" s="314">
        <v>0</v>
      </c>
      <c r="J605" s="423"/>
      <c r="K605" s="314">
        <v>12220.63</v>
      </c>
      <c r="L605" s="423"/>
      <c r="M605" s="314">
        <f t="shared" si="58"/>
        <v>12220.63</v>
      </c>
      <c r="N605" s="267" t="e">
        <v>#N/A</v>
      </c>
    </row>
    <row r="606" spans="1:14" x14ac:dyDescent="0.2">
      <c r="A606" s="46" t="s">
        <v>1770</v>
      </c>
      <c r="B606" s="37" t="s">
        <v>1771</v>
      </c>
      <c r="C606" s="3" t="s">
        <v>0</v>
      </c>
      <c r="D606" s="37" t="s">
        <v>1772</v>
      </c>
      <c r="E606" s="38"/>
      <c r="F606" s="38"/>
      <c r="G606" s="314">
        <v>140705.57999999999</v>
      </c>
      <c r="H606" s="423"/>
      <c r="I606" s="314">
        <v>0</v>
      </c>
      <c r="J606" s="423"/>
      <c r="K606" s="314">
        <v>11699.02</v>
      </c>
      <c r="L606" s="423"/>
      <c r="M606" s="314">
        <f t="shared" si="58"/>
        <v>11699.02</v>
      </c>
      <c r="N606" s="267" t="e">
        <v>#N/A</v>
      </c>
    </row>
    <row r="607" spans="1:14" x14ac:dyDescent="0.2">
      <c r="A607" s="34" t="s">
        <v>0</v>
      </c>
      <c r="B607" s="35" t="s">
        <v>0</v>
      </c>
      <c r="C607" s="3" t="s">
        <v>0</v>
      </c>
      <c r="D607" s="35" t="s">
        <v>0</v>
      </c>
      <c r="E607" s="36"/>
      <c r="F607" s="36"/>
      <c r="G607" s="316"/>
      <c r="H607" s="316"/>
      <c r="I607" s="316"/>
      <c r="J607" s="316"/>
      <c r="K607" s="316"/>
      <c r="L607" s="316"/>
      <c r="M607" s="313">
        <f t="shared" ref="M607:M611" si="59">K607-I607</f>
        <v>0</v>
      </c>
      <c r="N607" s="267" t="e">
        <v>#REF!</v>
      </c>
    </row>
    <row r="608" spans="1:14" x14ac:dyDescent="0.2">
      <c r="A608" s="34" t="s">
        <v>1529</v>
      </c>
      <c r="B608" s="35" t="s">
        <v>799</v>
      </c>
      <c r="C608" s="3" t="s">
        <v>0</v>
      </c>
      <c r="D608" s="35" t="s">
        <v>800</v>
      </c>
      <c r="E608" s="36"/>
      <c r="F608" s="36"/>
      <c r="G608" s="313">
        <v>14962.87</v>
      </c>
      <c r="H608" s="422"/>
      <c r="I608" s="313">
        <v>0</v>
      </c>
      <c r="J608" s="422"/>
      <c r="K608" s="313">
        <v>9957.57</v>
      </c>
      <c r="L608" s="422"/>
      <c r="M608" s="313">
        <f t="shared" si="59"/>
        <v>9957.57</v>
      </c>
      <c r="N608" s="267" t="s">
        <v>756</v>
      </c>
    </row>
    <row r="609" spans="1:14" x14ac:dyDescent="0.2">
      <c r="A609" s="34" t="s">
        <v>1530</v>
      </c>
      <c r="B609" s="35" t="s">
        <v>801</v>
      </c>
      <c r="C609" s="3" t="s">
        <v>0</v>
      </c>
      <c r="D609" s="35" t="s">
        <v>800</v>
      </c>
      <c r="E609" s="36"/>
      <c r="F609" s="36"/>
      <c r="G609" s="313">
        <v>14962.87</v>
      </c>
      <c r="H609" s="422"/>
      <c r="I609" s="313">
        <v>0</v>
      </c>
      <c r="J609" s="422"/>
      <c r="K609" s="313">
        <v>9957.57</v>
      </c>
      <c r="L609" s="422"/>
      <c r="M609" s="313">
        <f t="shared" si="59"/>
        <v>9957.57</v>
      </c>
      <c r="N609" s="267">
        <v>0</v>
      </c>
    </row>
    <row r="610" spans="1:14" x14ac:dyDescent="0.2">
      <c r="A610" s="46" t="s">
        <v>1531</v>
      </c>
      <c r="B610" s="37" t="s">
        <v>802</v>
      </c>
      <c r="C610" s="3" t="s">
        <v>0</v>
      </c>
      <c r="D610" s="37" t="s">
        <v>803</v>
      </c>
      <c r="E610" s="38"/>
      <c r="F610" s="38"/>
      <c r="G610" s="314">
        <v>14586.8</v>
      </c>
      <c r="H610" s="423"/>
      <c r="I610" s="314">
        <v>0</v>
      </c>
      <c r="J610" s="423"/>
      <c r="K610" s="314">
        <v>9957.57</v>
      </c>
      <c r="L610" s="423"/>
      <c r="M610" s="314">
        <f t="shared" si="59"/>
        <v>9957.57</v>
      </c>
      <c r="N610" s="267">
        <v>0</v>
      </c>
    </row>
    <row r="611" spans="1:14" x14ac:dyDescent="0.2">
      <c r="A611" s="46" t="s">
        <v>2060</v>
      </c>
      <c r="B611" s="37" t="s">
        <v>2061</v>
      </c>
      <c r="C611" s="3" t="s">
        <v>0</v>
      </c>
      <c r="D611" s="37" t="s">
        <v>2062</v>
      </c>
      <c r="E611" s="38"/>
      <c r="F611" s="38"/>
      <c r="G611" s="314">
        <v>376.07</v>
      </c>
      <c r="H611" s="423"/>
      <c r="I611" s="314">
        <v>0</v>
      </c>
      <c r="J611" s="423"/>
      <c r="K611" s="314">
        <v>0</v>
      </c>
      <c r="L611" s="423"/>
      <c r="M611" s="314">
        <f t="shared" si="59"/>
        <v>0</v>
      </c>
      <c r="N611" s="267" t="e">
        <v>#N/A</v>
      </c>
    </row>
    <row r="612" spans="1:14" x14ac:dyDescent="0.2">
      <c r="A612" s="39" t="s">
        <v>0</v>
      </c>
      <c r="B612" s="15" t="s">
        <v>0</v>
      </c>
      <c r="C612" s="3" t="s">
        <v>0</v>
      </c>
      <c r="D612" s="15" t="s">
        <v>0</v>
      </c>
      <c r="E612" s="40"/>
      <c r="F612" s="40"/>
      <c r="G612" s="315"/>
      <c r="H612" s="315"/>
      <c r="I612" s="315"/>
      <c r="J612" s="315"/>
      <c r="K612" s="315"/>
      <c r="L612" s="315"/>
      <c r="M612" s="313">
        <f t="shared" ref="M612:M614" si="60">K612-I612</f>
        <v>0</v>
      </c>
      <c r="N612" s="267" t="e">
        <v>#REF!</v>
      </c>
    </row>
    <row r="613" spans="1:14" x14ac:dyDescent="0.2">
      <c r="A613" s="34" t="s">
        <v>2063</v>
      </c>
      <c r="B613" s="35" t="s">
        <v>804</v>
      </c>
      <c r="C613" s="3" t="s">
        <v>0</v>
      </c>
      <c r="D613" s="35" t="s">
        <v>805</v>
      </c>
      <c r="E613" s="36"/>
      <c r="F613" s="36"/>
      <c r="G613" s="313">
        <v>0</v>
      </c>
      <c r="H613" s="422"/>
      <c r="I613" s="313">
        <v>0</v>
      </c>
      <c r="J613" s="422"/>
      <c r="K613" s="313">
        <v>17918.95</v>
      </c>
      <c r="L613" s="422"/>
      <c r="M613" s="313">
        <f t="shared" si="60"/>
        <v>17918.95</v>
      </c>
      <c r="N613" s="267" t="s">
        <v>806</v>
      </c>
    </row>
    <row r="614" spans="1:14" x14ac:dyDescent="0.2">
      <c r="A614" s="34" t="s">
        <v>2064</v>
      </c>
      <c r="B614" s="35" t="s">
        <v>807</v>
      </c>
      <c r="C614" s="3" t="s">
        <v>0</v>
      </c>
      <c r="D614" s="35" t="s">
        <v>808</v>
      </c>
      <c r="E614" s="36"/>
      <c r="F614" s="36"/>
      <c r="G614" s="313">
        <v>0</v>
      </c>
      <c r="H614" s="422"/>
      <c r="I614" s="313">
        <v>0</v>
      </c>
      <c r="J614" s="422"/>
      <c r="K614" s="313">
        <v>17918.95</v>
      </c>
      <c r="L614" s="422"/>
      <c r="M614" s="313">
        <f t="shared" si="60"/>
        <v>17918.95</v>
      </c>
      <c r="N614" s="267" t="e">
        <v>#N/A</v>
      </c>
    </row>
    <row r="615" spans="1:14" x14ac:dyDescent="0.2">
      <c r="A615" s="46" t="s">
        <v>2065</v>
      </c>
      <c r="B615" s="37" t="s">
        <v>809</v>
      </c>
      <c r="C615" s="3" t="s">
        <v>0</v>
      </c>
      <c r="D615" s="37" t="s">
        <v>810</v>
      </c>
      <c r="E615" s="38"/>
      <c r="F615" s="38"/>
      <c r="G615" s="314">
        <v>0</v>
      </c>
      <c r="H615" s="423"/>
      <c r="I615" s="314">
        <v>0</v>
      </c>
      <c r="J615" s="423"/>
      <c r="K615" s="314">
        <v>17918.95</v>
      </c>
      <c r="L615" s="423"/>
      <c r="M615" s="314">
        <f>K615-I615</f>
        <v>17918.95</v>
      </c>
      <c r="N615" s="267" t="e">
        <v>#N/A</v>
      </c>
    </row>
    <row r="616" spans="1:14" x14ac:dyDescent="0.2">
      <c r="A616" s="41" t="s">
        <v>2066</v>
      </c>
      <c r="B616" s="42"/>
      <c r="C616" s="42"/>
      <c r="D616" s="42"/>
      <c r="E616" s="42"/>
      <c r="F616" s="42"/>
      <c r="G616" s="424"/>
      <c r="H616" s="424"/>
      <c r="I616" s="424"/>
      <c r="J616" s="424"/>
      <c r="K616" s="424"/>
      <c r="L616" s="424"/>
      <c r="M616" s="424"/>
    </row>
    <row r="617" spans="1:14" x14ac:dyDescent="0.2">
      <c r="A617" s="43" t="s">
        <v>4</v>
      </c>
      <c r="B617" s="44"/>
      <c r="C617" s="44"/>
      <c r="D617" s="44"/>
      <c r="E617" s="45" t="s">
        <v>2067</v>
      </c>
      <c r="F617" s="29"/>
      <c r="G617" s="425"/>
      <c r="H617" s="426"/>
      <c r="I617" s="426"/>
      <c r="J617" s="426"/>
      <c r="K617" s="426"/>
      <c r="L617" s="426"/>
      <c r="M617" s="427">
        <v>23496292.129999999</v>
      </c>
    </row>
    <row r="618" spans="1:14" x14ac:dyDescent="0.2">
      <c r="A618" s="43" t="s">
        <v>238</v>
      </c>
      <c r="B618" s="44"/>
      <c r="C618" s="44"/>
      <c r="D618" s="44"/>
      <c r="E618" s="45" t="s">
        <v>2068</v>
      </c>
      <c r="F618" s="29"/>
      <c r="G618" s="425"/>
      <c r="H618" s="426"/>
      <c r="I618" s="426"/>
      <c r="J618" s="426"/>
      <c r="K618" s="426"/>
      <c r="L618" s="426"/>
      <c r="M618" s="427">
        <v>21213798.359999999</v>
      </c>
    </row>
    <row r="619" spans="1:14" x14ac:dyDescent="0.2">
      <c r="A619" s="43" t="s">
        <v>0</v>
      </c>
      <c r="B619" s="44"/>
      <c r="C619" s="44"/>
      <c r="D619" s="44"/>
      <c r="E619" s="45" t="s">
        <v>0</v>
      </c>
      <c r="F619" s="29"/>
      <c r="G619" s="425"/>
      <c r="H619" s="426"/>
      <c r="I619" s="426"/>
      <c r="J619" s="426"/>
      <c r="K619" s="426"/>
      <c r="L619" s="426"/>
      <c r="M619" s="427"/>
    </row>
    <row r="620" spans="1:14" x14ac:dyDescent="0.2">
      <c r="A620" s="43" t="s">
        <v>2069</v>
      </c>
      <c r="B620" s="44"/>
      <c r="C620" s="44"/>
      <c r="D620" s="44"/>
      <c r="E620" s="45" t="s">
        <v>2070</v>
      </c>
      <c r="F620" s="29"/>
      <c r="G620" s="425"/>
      <c r="H620" s="426"/>
      <c r="I620" s="426"/>
      <c r="J620" s="426"/>
      <c r="K620" s="426"/>
      <c r="L620" s="426"/>
      <c r="M620" s="427">
        <v>24076101.859999999</v>
      </c>
    </row>
    <row r="621" spans="1:14" x14ac:dyDescent="0.2">
      <c r="A621" s="29"/>
      <c r="B621" s="29"/>
      <c r="C621" s="29"/>
      <c r="D621" s="29"/>
      <c r="E621" s="43" t="s">
        <v>2071</v>
      </c>
      <c r="F621" s="44"/>
      <c r="G621" s="426"/>
      <c r="H621" s="428"/>
      <c r="I621" s="428"/>
      <c r="J621" s="425"/>
      <c r="K621" s="425"/>
      <c r="L621" s="425"/>
      <c r="M621" s="425"/>
    </row>
    <row r="622" spans="1:14" x14ac:dyDescent="0.2">
      <c r="A622" s="29"/>
      <c r="B622" s="29"/>
      <c r="C622" s="29"/>
      <c r="D622" s="29"/>
      <c r="E622" s="43" t="s">
        <v>2072</v>
      </c>
      <c r="F622" s="44"/>
      <c r="G622" s="426"/>
      <c r="H622" s="428"/>
      <c r="I622" s="428"/>
      <c r="J622" s="425"/>
      <c r="K622" s="425"/>
      <c r="L622" s="425"/>
      <c r="M622" s="425"/>
    </row>
    <row r="623" spans="1:14" x14ac:dyDescent="0.2">
      <c r="A623" s="158" t="s">
        <v>0</v>
      </c>
      <c r="B623" s="159"/>
      <c r="C623" s="159"/>
      <c r="D623" s="159"/>
      <c r="E623" s="159"/>
      <c r="F623" s="159"/>
      <c r="G623" s="429"/>
      <c r="H623" s="429"/>
      <c r="I623" s="429"/>
      <c r="J623" s="429"/>
      <c r="K623" s="429"/>
      <c r="L623" s="429"/>
      <c r="M623" s="429"/>
    </row>
    <row r="624" spans="1:14" x14ac:dyDescent="0.2">
      <c r="A624" s="160" t="s">
        <v>0</v>
      </c>
      <c r="B624" s="161"/>
      <c r="C624" s="161"/>
      <c r="D624" s="161"/>
      <c r="E624" s="161"/>
      <c r="F624" s="161"/>
      <c r="G624" s="316"/>
      <c r="H624" s="421" t="s">
        <v>0</v>
      </c>
      <c r="I624" s="315"/>
      <c r="J624" s="315"/>
      <c r="K624" s="315"/>
      <c r="L624" s="315"/>
      <c r="M624" s="315"/>
    </row>
    <row r="625" spans="1:13" x14ac:dyDescent="0.2">
      <c r="A625" s="29"/>
      <c r="B625" s="29"/>
      <c r="C625" s="29"/>
      <c r="D625" s="29"/>
      <c r="E625" s="29"/>
      <c r="F625" s="29"/>
      <c r="G625" s="425"/>
      <c r="H625" s="425"/>
      <c r="I625" s="425"/>
      <c r="J625" s="425"/>
      <c r="K625" s="425"/>
      <c r="L625" s="419" t="s">
        <v>2073</v>
      </c>
      <c r="M625" s="420"/>
    </row>
  </sheetData>
  <autoFilter ref="A3:N624" xr:uid="{00000000-0009-0000-0000-000005000000}"/>
  <pageMargins left="0.3611111111111111" right="0.3611111111111111" top="0.3611111111111111" bottom="0.3611111111111111" header="0.31496062000000002" footer="0.31496062000000002"/>
  <pageSetup paperSize="9" orientation="portrait" r:id="rId1"/>
  <ignoredErrors>
    <ignoredError sqref="M56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08"/>
  <sheetViews>
    <sheetView topLeftCell="A180" workbookViewId="0">
      <selection activeCell="Q193" sqref="Q193"/>
    </sheetView>
  </sheetViews>
  <sheetFormatPr defaultRowHeight="15" x14ac:dyDescent="0.25"/>
  <cols>
    <col min="1" max="1" width="10.42578125" style="29" customWidth="1"/>
    <col min="2" max="2" width="18.85546875" style="29" customWidth="1"/>
    <col min="3" max="3" width="7.42578125" style="29" customWidth="1"/>
    <col min="4" max="4" width="44.42578125" style="29" bestFit="1" customWidth="1"/>
    <col min="5" max="5" width="12.5703125" style="29" customWidth="1"/>
    <col min="6" max="6" width="4.42578125" style="29" customWidth="1"/>
    <col min="7" max="7" width="12.7109375" style="51" bestFit="1" customWidth="1"/>
    <col min="8" max="8" width="6.42578125" style="51" customWidth="1"/>
    <col min="9" max="9" width="4" style="51" customWidth="1"/>
    <col min="10" max="11" width="11.140625" style="51" bestFit="1" customWidth="1"/>
    <col min="12" max="12" width="12.7109375" style="51" bestFit="1" customWidth="1"/>
    <col min="13" max="13" width="12.42578125" style="63" customWidth="1"/>
    <col min="14" max="14" width="17.7109375" style="64" customWidth="1"/>
    <col min="15" max="15" width="12.7109375" bestFit="1" customWidth="1"/>
  </cols>
  <sheetData>
    <row r="1" spans="1:16" x14ac:dyDescent="0.25">
      <c r="C1" s="30" t="s">
        <v>0</v>
      </c>
      <c r="D1" s="31"/>
      <c r="E1" s="31"/>
      <c r="F1" s="31"/>
      <c r="G1" s="5"/>
      <c r="H1" s="5"/>
      <c r="I1" s="5"/>
      <c r="J1" s="5"/>
      <c r="K1" s="5"/>
      <c r="L1" s="2"/>
      <c r="M1" s="55"/>
    </row>
    <row r="2" spans="1:16" x14ac:dyDescent="0.25">
      <c r="A2" s="3" t="s">
        <v>0</v>
      </c>
      <c r="B2" s="4"/>
      <c r="C2" s="31"/>
      <c r="D2" s="31"/>
      <c r="E2" s="31"/>
      <c r="F2" s="31"/>
      <c r="G2" s="5"/>
      <c r="H2" s="5"/>
      <c r="I2" s="5"/>
      <c r="J2" s="5"/>
      <c r="K2" s="5"/>
      <c r="L2" s="5"/>
      <c r="M2" s="56"/>
    </row>
    <row r="3" spans="1:16" x14ac:dyDescent="0.25">
      <c r="A3" s="3"/>
      <c r="B3" s="4"/>
      <c r="C3" s="31"/>
      <c r="D3" s="31"/>
      <c r="E3" s="31"/>
      <c r="F3" s="31"/>
      <c r="G3" s="5"/>
      <c r="H3" s="5"/>
      <c r="I3" s="5"/>
      <c r="J3" s="5"/>
      <c r="K3" s="5"/>
      <c r="L3" s="5"/>
      <c r="M3" s="56"/>
    </row>
    <row r="4" spans="1:16" x14ac:dyDescent="0.25">
      <c r="A4" s="3"/>
      <c r="B4" s="4"/>
      <c r="C4" s="31"/>
      <c r="D4" s="31"/>
      <c r="E4" s="31"/>
      <c r="F4" s="31"/>
      <c r="G4" s="5"/>
      <c r="H4" s="5"/>
      <c r="I4" s="5"/>
      <c r="J4" s="5"/>
      <c r="K4" s="5"/>
      <c r="L4" s="5"/>
      <c r="M4" s="56"/>
    </row>
    <row r="5" spans="1:16" x14ac:dyDescent="0.25">
      <c r="A5" s="3"/>
      <c r="B5" s="4"/>
      <c r="C5" s="31"/>
      <c r="D5" s="31"/>
      <c r="E5" s="31"/>
      <c r="F5" s="31"/>
      <c r="G5" s="5"/>
      <c r="H5" s="5"/>
      <c r="I5" s="5"/>
      <c r="J5" s="5"/>
      <c r="K5" s="5"/>
      <c r="L5" s="5"/>
      <c r="M5" s="56"/>
    </row>
    <row r="6" spans="1:16" x14ac:dyDescent="0.25">
      <c r="A6" s="32" t="s">
        <v>1</v>
      </c>
      <c r="B6" s="32" t="s">
        <v>2</v>
      </c>
      <c r="C6" s="32" t="s">
        <v>3</v>
      </c>
      <c r="D6" s="33"/>
      <c r="E6" s="33"/>
      <c r="F6" s="33"/>
      <c r="G6" s="8" t="s">
        <v>1773</v>
      </c>
      <c r="H6" s="48"/>
      <c r="I6" s="48"/>
      <c r="J6" s="8" t="s">
        <v>1140</v>
      </c>
      <c r="K6" s="8" t="s">
        <v>1141</v>
      </c>
      <c r="L6" s="8" t="s">
        <v>1774</v>
      </c>
      <c r="M6" s="57" t="s">
        <v>2074</v>
      </c>
      <c r="N6" s="65" t="s">
        <v>2075</v>
      </c>
    </row>
    <row r="7" spans="1:16" x14ac:dyDescent="0.25">
      <c r="A7" s="34">
        <v>10000</v>
      </c>
      <c r="B7" s="35" t="s">
        <v>1144</v>
      </c>
      <c r="C7" s="35" t="s">
        <v>4</v>
      </c>
      <c r="D7" s="36"/>
      <c r="E7" s="36"/>
      <c r="F7" s="36"/>
      <c r="G7" s="102">
        <v>23047780.77</v>
      </c>
      <c r="H7" s="95"/>
      <c r="I7" s="95"/>
      <c r="J7" s="102">
        <v>3494919.02</v>
      </c>
      <c r="K7" s="102">
        <v>3613475.03</v>
      </c>
      <c r="L7" s="102">
        <v>22929224.760000002</v>
      </c>
      <c r="M7" s="58">
        <f>L7</f>
        <v>22929224.760000002</v>
      </c>
    </row>
    <row r="8" spans="1:16" x14ac:dyDescent="0.25">
      <c r="A8" s="34">
        <v>10001</v>
      </c>
      <c r="B8" s="35" t="s">
        <v>5</v>
      </c>
      <c r="C8" s="3" t="s">
        <v>0</v>
      </c>
      <c r="D8" s="35" t="s">
        <v>6</v>
      </c>
      <c r="E8" s="36"/>
      <c r="F8" s="36"/>
      <c r="G8" s="102">
        <v>22275508.66</v>
      </c>
      <c r="H8" s="95"/>
      <c r="I8" s="95"/>
      <c r="J8" s="102">
        <v>3494919.02</v>
      </c>
      <c r="K8" s="102">
        <v>3593584.67</v>
      </c>
      <c r="L8" s="102">
        <v>22176843.010000002</v>
      </c>
      <c r="M8" s="58">
        <f t="shared" ref="M8:M39" si="0">L8</f>
        <v>22176843.010000002</v>
      </c>
    </row>
    <row r="9" spans="1:16" x14ac:dyDescent="0.25">
      <c r="A9" s="34">
        <v>10002</v>
      </c>
      <c r="B9" s="35" t="s">
        <v>7</v>
      </c>
      <c r="C9" s="3" t="s">
        <v>0</v>
      </c>
      <c r="D9" s="35" t="s">
        <v>8</v>
      </c>
      <c r="E9" s="36"/>
      <c r="F9" s="36"/>
      <c r="G9" s="102">
        <v>21896527.68</v>
      </c>
      <c r="H9" s="95"/>
      <c r="I9" s="95"/>
      <c r="J9" s="102">
        <v>2769207.39</v>
      </c>
      <c r="K9" s="102">
        <v>3198906.41</v>
      </c>
      <c r="L9" s="102">
        <v>21466828.66</v>
      </c>
      <c r="M9" s="58">
        <f t="shared" si="0"/>
        <v>21466828.66</v>
      </c>
      <c r="O9" s="96"/>
      <c r="P9" s="97"/>
    </row>
    <row r="10" spans="1:16" x14ac:dyDescent="0.25">
      <c r="A10" s="34">
        <v>79</v>
      </c>
      <c r="B10" s="35" t="s">
        <v>9</v>
      </c>
      <c r="C10" s="3" t="s">
        <v>0</v>
      </c>
      <c r="D10" s="35" t="s">
        <v>8</v>
      </c>
      <c r="E10" s="36"/>
      <c r="F10" s="36"/>
      <c r="G10" s="102">
        <v>21896527.68</v>
      </c>
      <c r="H10" s="95"/>
      <c r="I10" s="95"/>
      <c r="J10" s="102">
        <v>2769207.39</v>
      </c>
      <c r="K10" s="102">
        <v>3198906.41</v>
      </c>
      <c r="L10" s="102">
        <v>21466828.66</v>
      </c>
      <c r="M10" s="58">
        <f t="shared" si="0"/>
        <v>21466828.66</v>
      </c>
    </row>
    <row r="11" spans="1:16" x14ac:dyDescent="0.25">
      <c r="A11" s="34">
        <v>10003</v>
      </c>
      <c r="B11" s="35" t="s">
        <v>10</v>
      </c>
      <c r="C11" s="3" t="s">
        <v>0</v>
      </c>
      <c r="D11" s="35" t="s">
        <v>11</v>
      </c>
      <c r="E11" s="36"/>
      <c r="F11" s="36"/>
      <c r="G11" s="102">
        <v>9000</v>
      </c>
      <c r="H11" s="95"/>
      <c r="I11" s="95"/>
      <c r="J11" s="102">
        <v>2387</v>
      </c>
      <c r="K11" s="102">
        <v>2387</v>
      </c>
      <c r="L11" s="102">
        <v>9000</v>
      </c>
      <c r="M11" s="58">
        <f t="shared" si="0"/>
        <v>9000</v>
      </c>
      <c r="N11" s="64" t="str">
        <f>VLOOKUP(A11,'DE PARA'!$A:$E,5,0)</f>
        <v>13.6</v>
      </c>
    </row>
    <row r="12" spans="1:16" x14ac:dyDescent="0.25">
      <c r="A12" s="46">
        <v>10004</v>
      </c>
      <c r="B12" s="37" t="s">
        <v>1776</v>
      </c>
      <c r="C12" s="3" t="s">
        <v>0</v>
      </c>
      <c r="D12" s="37" t="s">
        <v>1777</v>
      </c>
      <c r="E12" s="38"/>
      <c r="F12" s="38"/>
      <c r="G12" s="104">
        <v>9000</v>
      </c>
      <c r="H12" s="94"/>
      <c r="I12" s="94"/>
      <c r="J12" s="103">
        <v>0</v>
      </c>
      <c r="K12" s="103">
        <v>0</v>
      </c>
      <c r="L12" s="104">
        <v>9000</v>
      </c>
      <c r="M12" s="58">
        <f t="shared" si="0"/>
        <v>9000</v>
      </c>
    </row>
    <row r="13" spans="1:16" x14ac:dyDescent="0.25">
      <c r="A13" s="46">
        <v>15963</v>
      </c>
      <c r="B13" s="37" t="s">
        <v>13</v>
      </c>
      <c r="C13" s="3" t="s">
        <v>0</v>
      </c>
      <c r="D13" s="37" t="s">
        <v>14</v>
      </c>
      <c r="E13" s="38"/>
      <c r="F13" s="38"/>
      <c r="G13" s="103">
        <v>0</v>
      </c>
      <c r="H13" s="94"/>
      <c r="I13" s="94"/>
      <c r="J13" s="104">
        <v>2387</v>
      </c>
      <c r="K13" s="104">
        <v>2387</v>
      </c>
      <c r="L13" s="103">
        <v>0</v>
      </c>
      <c r="M13" s="58">
        <f t="shared" si="0"/>
        <v>0</v>
      </c>
    </row>
    <row r="14" spans="1:16" x14ac:dyDescent="0.25">
      <c r="A14" s="39" t="s">
        <v>0</v>
      </c>
      <c r="B14" s="15" t="s">
        <v>0</v>
      </c>
      <c r="C14" s="3" t="s">
        <v>0</v>
      </c>
      <c r="D14" s="15" t="s">
        <v>0</v>
      </c>
      <c r="E14" s="40"/>
      <c r="F14" s="40"/>
      <c r="G14" s="40"/>
      <c r="H14" s="40"/>
      <c r="I14" s="40"/>
      <c r="J14" s="40"/>
      <c r="K14" s="40"/>
      <c r="L14" s="40"/>
      <c r="M14" s="58">
        <f t="shared" si="0"/>
        <v>0</v>
      </c>
    </row>
    <row r="15" spans="1:16" x14ac:dyDescent="0.25">
      <c r="A15" s="34">
        <v>50</v>
      </c>
      <c r="B15" s="35" t="s">
        <v>15</v>
      </c>
      <c r="C15" s="3" t="s">
        <v>0</v>
      </c>
      <c r="D15" s="35" t="s">
        <v>16</v>
      </c>
      <c r="E15" s="36"/>
      <c r="F15" s="36"/>
      <c r="G15" s="102">
        <v>31170.37</v>
      </c>
      <c r="H15" s="95"/>
      <c r="I15" s="95"/>
      <c r="J15" s="102">
        <v>1966109.95</v>
      </c>
      <c r="K15" s="102">
        <v>1966283.14</v>
      </c>
      <c r="L15" s="102">
        <v>30997.18</v>
      </c>
      <c r="M15" s="58">
        <f t="shared" si="0"/>
        <v>30997.18</v>
      </c>
    </row>
    <row r="16" spans="1:16" x14ac:dyDescent="0.25">
      <c r="A16" s="46">
        <v>107166</v>
      </c>
      <c r="B16" s="37" t="s">
        <v>17</v>
      </c>
      <c r="C16" s="3" t="s">
        <v>0</v>
      </c>
      <c r="D16" s="37" t="s">
        <v>18</v>
      </c>
      <c r="E16" s="38"/>
      <c r="F16" s="38"/>
      <c r="G16" s="104">
        <v>12779.01</v>
      </c>
      <c r="H16" s="94"/>
      <c r="I16" s="94"/>
      <c r="J16" s="104">
        <v>1720239.64</v>
      </c>
      <c r="K16" s="104">
        <v>1705726.61</v>
      </c>
      <c r="L16" s="104">
        <v>27292.04</v>
      </c>
      <c r="M16" s="58">
        <f t="shared" si="0"/>
        <v>27292.04</v>
      </c>
      <c r="N16" s="64" t="str">
        <f>VLOOKUP(A16,'DE PARA'!$A:$E,5,0)</f>
        <v>13.1</v>
      </c>
    </row>
    <row r="17" spans="1:14" x14ac:dyDescent="0.25">
      <c r="A17" s="46">
        <v>107190</v>
      </c>
      <c r="B17" s="37" t="s">
        <v>20</v>
      </c>
      <c r="C17" s="3" t="s">
        <v>0</v>
      </c>
      <c r="D17" s="37" t="s">
        <v>21</v>
      </c>
      <c r="E17" s="38"/>
      <c r="F17" s="38"/>
      <c r="G17" s="104">
        <v>18162.12</v>
      </c>
      <c r="H17" s="94"/>
      <c r="I17" s="94"/>
      <c r="J17" s="104">
        <v>245870.31</v>
      </c>
      <c r="K17" s="104">
        <v>260494.03</v>
      </c>
      <c r="L17" s="104">
        <v>3538.4</v>
      </c>
      <c r="M17" s="58">
        <f t="shared" si="0"/>
        <v>3538.4</v>
      </c>
      <c r="N17" s="64" t="str">
        <f>VLOOKUP(A17,'DE PARA'!$A:$E,5,0)</f>
        <v>13.2</v>
      </c>
    </row>
    <row r="18" spans="1:14" x14ac:dyDescent="0.25">
      <c r="A18" s="46">
        <v>107212</v>
      </c>
      <c r="B18" s="37" t="s">
        <v>23</v>
      </c>
      <c r="C18" s="3" t="s">
        <v>0</v>
      </c>
      <c r="D18" s="37" t="s">
        <v>24</v>
      </c>
      <c r="E18" s="38"/>
      <c r="F18" s="38"/>
      <c r="G18" s="103">
        <v>19.28</v>
      </c>
      <c r="H18" s="94"/>
      <c r="I18" s="94"/>
      <c r="J18" s="103">
        <v>0</v>
      </c>
      <c r="K18" s="103">
        <v>0</v>
      </c>
      <c r="L18" s="103">
        <v>19.28</v>
      </c>
      <c r="M18" s="58">
        <f t="shared" si="0"/>
        <v>19.28</v>
      </c>
      <c r="N18" s="64" t="str">
        <f>VLOOKUP(A18,'DE PARA'!$A:$E,5,0)</f>
        <v>13.4</v>
      </c>
    </row>
    <row r="19" spans="1:14" x14ac:dyDescent="0.25">
      <c r="A19" s="46">
        <v>107220</v>
      </c>
      <c r="B19" s="37" t="s">
        <v>26</v>
      </c>
      <c r="C19" s="3" t="s">
        <v>0</v>
      </c>
      <c r="D19" s="37" t="s">
        <v>27</v>
      </c>
      <c r="E19" s="38"/>
      <c r="F19" s="38"/>
      <c r="G19" s="103">
        <v>209.96</v>
      </c>
      <c r="H19" s="94"/>
      <c r="I19" s="94"/>
      <c r="J19" s="103">
        <v>0</v>
      </c>
      <c r="K19" s="103">
        <v>62.5</v>
      </c>
      <c r="L19" s="103">
        <v>147.46</v>
      </c>
      <c r="M19" s="58">
        <f t="shared" si="0"/>
        <v>147.46</v>
      </c>
      <c r="N19" s="64" t="str">
        <f>VLOOKUP(A19,'DE PARA'!$A:$E,5,0)</f>
        <v>13.5</v>
      </c>
    </row>
    <row r="20" spans="1:14" x14ac:dyDescent="0.25">
      <c r="A20" s="39" t="s">
        <v>0</v>
      </c>
      <c r="B20" s="15" t="s">
        <v>0</v>
      </c>
      <c r="C20" s="3" t="s">
        <v>0</v>
      </c>
      <c r="D20" s="15" t="s">
        <v>0</v>
      </c>
      <c r="E20" s="40"/>
      <c r="F20" s="40"/>
      <c r="G20" s="40"/>
      <c r="H20" s="40"/>
      <c r="I20" s="40"/>
      <c r="J20" s="40"/>
      <c r="K20" s="40"/>
      <c r="L20" s="40"/>
      <c r="M20" s="58">
        <f t="shared" si="0"/>
        <v>0</v>
      </c>
    </row>
    <row r="21" spans="1:14" x14ac:dyDescent="0.25">
      <c r="A21" s="34">
        <v>49</v>
      </c>
      <c r="B21" s="35" t="s">
        <v>29</v>
      </c>
      <c r="C21" s="3" t="s">
        <v>0</v>
      </c>
      <c r="D21" s="35" t="s">
        <v>30</v>
      </c>
      <c r="E21" s="36"/>
      <c r="F21" s="36"/>
      <c r="G21" s="101">
        <v>570.87</v>
      </c>
      <c r="H21" s="95"/>
      <c r="I21" s="95"/>
      <c r="J21" s="102">
        <v>129566.75</v>
      </c>
      <c r="K21" s="102">
        <v>129696.75</v>
      </c>
      <c r="L21" s="101">
        <v>440.87</v>
      </c>
      <c r="M21" s="58">
        <f t="shared" si="0"/>
        <v>440.87</v>
      </c>
      <c r="N21" s="64" t="str">
        <f>VLOOKUP(A21,'DE PARA'!$A:$E,5,0)</f>
        <v>13.3</v>
      </c>
    </row>
    <row r="22" spans="1:14" x14ac:dyDescent="0.25">
      <c r="A22" s="46">
        <v>109223</v>
      </c>
      <c r="B22" s="37" t="s">
        <v>36</v>
      </c>
      <c r="C22" s="3" t="s">
        <v>0</v>
      </c>
      <c r="D22" s="37" t="s">
        <v>37</v>
      </c>
      <c r="E22" s="38"/>
      <c r="F22" s="38"/>
      <c r="G22" s="103">
        <v>570.87</v>
      </c>
      <c r="H22" s="94"/>
      <c r="I22" s="94"/>
      <c r="J22" s="104">
        <v>9566.75</v>
      </c>
      <c r="K22" s="104">
        <v>9696.75</v>
      </c>
      <c r="L22" s="103">
        <v>440.87</v>
      </c>
      <c r="M22" s="58">
        <f t="shared" si="0"/>
        <v>440.87</v>
      </c>
    </row>
    <row r="23" spans="1:14" x14ac:dyDescent="0.25">
      <c r="A23" s="46">
        <v>110078</v>
      </c>
      <c r="B23" s="37" t="s">
        <v>40</v>
      </c>
      <c r="C23" s="3" t="s">
        <v>0</v>
      </c>
      <c r="D23" s="37" t="s">
        <v>41</v>
      </c>
      <c r="E23" s="38"/>
      <c r="F23" s="38"/>
      <c r="G23" s="103">
        <v>0</v>
      </c>
      <c r="H23" s="94"/>
      <c r="I23" s="94"/>
      <c r="J23" s="104">
        <v>120000</v>
      </c>
      <c r="K23" s="104">
        <v>120000</v>
      </c>
      <c r="L23" s="103">
        <v>0</v>
      </c>
      <c r="M23" s="58">
        <f t="shared" si="0"/>
        <v>0</v>
      </c>
    </row>
    <row r="24" spans="1:14" x14ac:dyDescent="0.25">
      <c r="A24" s="39" t="s">
        <v>0</v>
      </c>
      <c r="B24" s="15" t="s">
        <v>0</v>
      </c>
      <c r="C24" s="3" t="s">
        <v>0</v>
      </c>
      <c r="D24" s="15" t="s">
        <v>0</v>
      </c>
      <c r="E24" s="40"/>
      <c r="F24" s="40"/>
      <c r="G24" s="40"/>
      <c r="H24" s="40"/>
      <c r="I24" s="40"/>
      <c r="J24" s="40"/>
      <c r="K24" s="40"/>
      <c r="L24" s="40"/>
      <c r="M24" s="58">
        <f t="shared" si="0"/>
        <v>0</v>
      </c>
    </row>
    <row r="25" spans="1:14" x14ac:dyDescent="0.25">
      <c r="A25" s="34">
        <v>48</v>
      </c>
      <c r="B25" s="35" t="s">
        <v>44</v>
      </c>
      <c r="C25" s="3" t="s">
        <v>0</v>
      </c>
      <c r="D25" s="35" t="s">
        <v>45</v>
      </c>
      <c r="E25" s="36"/>
      <c r="F25" s="36"/>
      <c r="G25" s="102">
        <v>15023738.810000001</v>
      </c>
      <c r="H25" s="95"/>
      <c r="I25" s="95"/>
      <c r="J25" s="102">
        <v>378703.3</v>
      </c>
      <c r="K25" s="102">
        <v>849898.53</v>
      </c>
      <c r="L25" s="102">
        <v>14552543.58</v>
      </c>
      <c r="M25" s="58">
        <f t="shared" si="0"/>
        <v>14552543.58</v>
      </c>
      <c r="N25" s="64">
        <f>VLOOKUP(A25,'DE PARA'!$A:$E,5,0)</f>
        <v>0</v>
      </c>
    </row>
    <row r="26" spans="1:14" x14ac:dyDescent="0.25">
      <c r="A26" s="46">
        <v>107174</v>
      </c>
      <c r="B26" s="37" t="s">
        <v>46</v>
      </c>
      <c r="C26" s="3" t="s">
        <v>0</v>
      </c>
      <c r="D26" s="37" t="s">
        <v>47</v>
      </c>
      <c r="E26" s="38"/>
      <c r="F26" s="38"/>
      <c r="G26" s="104">
        <v>6562260.0700000003</v>
      </c>
      <c r="H26" s="94"/>
      <c r="I26" s="94"/>
      <c r="J26" s="104">
        <v>53352.34</v>
      </c>
      <c r="K26" s="104">
        <v>836438.9</v>
      </c>
      <c r="L26" s="104">
        <v>5779173.5099999998</v>
      </c>
      <c r="M26" s="58">
        <f t="shared" si="0"/>
        <v>5779173.5099999998</v>
      </c>
      <c r="N26" s="64" t="str">
        <f>VLOOKUP(A26,'DE PARA'!$A:$E,5,0)</f>
        <v>13.1</v>
      </c>
    </row>
    <row r="27" spans="1:14" x14ac:dyDescent="0.25">
      <c r="A27" s="46">
        <v>107204</v>
      </c>
      <c r="B27" s="37" t="s">
        <v>48</v>
      </c>
      <c r="C27" s="3" t="s">
        <v>0</v>
      </c>
      <c r="D27" s="37" t="s">
        <v>49</v>
      </c>
      <c r="E27" s="38"/>
      <c r="F27" s="38"/>
      <c r="G27" s="104">
        <v>83171.539999999994</v>
      </c>
      <c r="H27" s="94"/>
      <c r="I27" s="94"/>
      <c r="J27" s="103">
        <v>693.86</v>
      </c>
      <c r="K27" s="103">
        <v>0</v>
      </c>
      <c r="L27" s="104">
        <v>83865.399999999994</v>
      </c>
      <c r="M27" s="58">
        <f t="shared" si="0"/>
        <v>83865.399999999994</v>
      </c>
      <c r="N27" s="64" t="str">
        <f>VLOOKUP(A27,'DE PARA'!$A:$E,5,0)</f>
        <v>13.2</v>
      </c>
    </row>
    <row r="28" spans="1:14" x14ac:dyDescent="0.25">
      <c r="A28" s="46">
        <v>107239</v>
      </c>
      <c r="B28" s="37" t="s">
        <v>50</v>
      </c>
      <c r="C28" s="3" t="s">
        <v>0</v>
      </c>
      <c r="D28" s="37" t="s">
        <v>51</v>
      </c>
      <c r="E28" s="38"/>
      <c r="F28" s="38"/>
      <c r="G28" s="104">
        <v>1233355.7</v>
      </c>
      <c r="H28" s="94"/>
      <c r="I28" s="94"/>
      <c r="J28" s="104">
        <v>11050.07</v>
      </c>
      <c r="K28" s="104">
        <v>1949.33</v>
      </c>
      <c r="L28" s="104">
        <v>1242456.44</v>
      </c>
      <c r="M28" s="58">
        <f t="shared" si="0"/>
        <v>1242456.44</v>
      </c>
      <c r="N28" s="64" t="str">
        <f>VLOOKUP(A28,'DE PARA'!$A:$E,5,0)</f>
        <v>13.5</v>
      </c>
    </row>
    <row r="29" spans="1:14" x14ac:dyDescent="0.25">
      <c r="A29" s="46">
        <v>107476</v>
      </c>
      <c r="B29" s="37" t="s">
        <v>52</v>
      </c>
      <c r="C29" s="3" t="s">
        <v>0</v>
      </c>
      <c r="D29" s="37" t="s">
        <v>53</v>
      </c>
      <c r="E29" s="38"/>
      <c r="F29" s="38"/>
      <c r="G29" s="104">
        <v>5913941.7699999996</v>
      </c>
      <c r="H29" s="94"/>
      <c r="I29" s="94"/>
      <c r="J29" s="104">
        <v>302532.43</v>
      </c>
      <c r="K29" s="104">
        <v>9532.44</v>
      </c>
      <c r="L29" s="104">
        <v>6206941.7599999998</v>
      </c>
      <c r="M29" s="58">
        <f t="shared" si="0"/>
        <v>6206941.7599999998</v>
      </c>
      <c r="N29" s="64" t="str">
        <f>VLOOKUP(A29,'DE PARA'!$A:$E,5,0)</f>
        <v>13.2</v>
      </c>
    </row>
    <row r="30" spans="1:14" x14ac:dyDescent="0.25">
      <c r="A30" s="46">
        <v>107689</v>
      </c>
      <c r="B30" s="37" t="s">
        <v>54</v>
      </c>
      <c r="C30" s="3" t="s">
        <v>0</v>
      </c>
      <c r="D30" s="37" t="s">
        <v>55</v>
      </c>
      <c r="E30" s="38"/>
      <c r="F30" s="38"/>
      <c r="G30" s="104">
        <v>1231009.73</v>
      </c>
      <c r="H30" s="94"/>
      <c r="I30" s="94"/>
      <c r="J30" s="104">
        <v>11074.6</v>
      </c>
      <c r="K30" s="104">
        <v>1977.86</v>
      </c>
      <c r="L30" s="104">
        <v>1240106.47</v>
      </c>
      <c r="M30" s="58">
        <f t="shared" si="0"/>
        <v>1240106.47</v>
      </c>
      <c r="N30" s="64" t="str">
        <f>VLOOKUP(A30,'DE PARA'!$A:$E,5,0)</f>
        <v>13.4</v>
      </c>
    </row>
    <row r="31" spans="1:14" x14ac:dyDescent="0.25">
      <c r="A31" s="39" t="s">
        <v>0</v>
      </c>
      <c r="B31" s="15" t="s">
        <v>0</v>
      </c>
      <c r="C31" s="3" t="s">
        <v>0</v>
      </c>
      <c r="D31" s="15" t="s">
        <v>0</v>
      </c>
      <c r="E31" s="40"/>
      <c r="F31" s="40"/>
      <c r="G31" s="40"/>
      <c r="H31" s="40"/>
      <c r="I31" s="40"/>
      <c r="J31" s="40"/>
      <c r="K31" s="40"/>
      <c r="L31" s="40"/>
      <c r="M31" s="58">
        <f t="shared" si="0"/>
        <v>0</v>
      </c>
    </row>
    <row r="32" spans="1:14" x14ac:dyDescent="0.25">
      <c r="A32" s="34">
        <v>39</v>
      </c>
      <c r="B32" s="35" t="s">
        <v>56</v>
      </c>
      <c r="C32" s="3" t="s">
        <v>0</v>
      </c>
      <c r="D32" s="35" t="s">
        <v>57</v>
      </c>
      <c r="E32" s="36"/>
      <c r="F32" s="36"/>
      <c r="G32" s="102">
        <v>6832047.6299999999</v>
      </c>
      <c r="H32" s="95"/>
      <c r="I32" s="95"/>
      <c r="J32" s="102">
        <v>172440.39</v>
      </c>
      <c r="K32" s="102">
        <v>130640.99</v>
      </c>
      <c r="L32" s="102">
        <v>6873847.0300000003</v>
      </c>
      <c r="M32" s="58">
        <f t="shared" si="0"/>
        <v>6873847.0300000003</v>
      </c>
      <c r="N32" s="64" t="str">
        <f>VLOOKUP(A32,'DE PARA'!$A:$E,5,0)</f>
        <v>13.3</v>
      </c>
    </row>
    <row r="33" spans="1:13" s="64" customFormat="1" x14ac:dyDescent="0.25">
      <c r="A33" s="46">
        <v>106070</v>
      </c>
      <c r="B33" s="37" t="s">
        <v>58</v>
      </c>
      <c r="C33" s="3" t="s">
        <v>0</v>
      </c>
      <c r="D33" s="37" t="s">
        <v>59</v>
      </c>
      <c r="E33" s="38"/>
      <c r="F33" s="38"/>
      <c r="G33" s="104">
        <v>1300165.04</v>
      </c>
      <c r="H33" s="94"/>
      <c r="I33" s="94"/>
      <c r="J33" s="104">
        <v>9747.7000000000007</v>
      </c>
      <c r="K33" s="104">
        <v>120972.78</v>
      </c>
      <c r="L33" s="104">
        <v>1188939.96</v>
      </c>
      <c r="M33" s="58">
        <f t="shared" si="0"/>
        <v>1188939.96</v>
      </c>
    </row>
    <row r="34" spans="1:13" s="64" customFormat="1" x14ac:dyDescent="0.25">
      <c r="A34" s="46">
        <v>106216</v>
      </c>
      <c r="B34" s="37" t="s">
        <v>60</v>
      </c>
      <c r="C34" s="3" t="s">
        <v>0</v>
      </c>
      <c r="D34" s="37" t="s">
        <v>61</v>
      </c>
      <c r="E34" s="38"/>
      <c r="F34" s="38"/>
      <c r="G34" s="104">
        <v>7886.4</v>
      </c>
      <c r="H34" s="94"/>
      <c r="I34" s="94"/>
      <c r="J34" s="103">
        <v>63.01</v>
      </c>
      <c r="K34" s="103">
        <v>0</v>
      </c>
      <c r="L34" s="104">
        <v>7949.41</v>
      </c>
      <c r="M34" s="58">
        <f t="shared" si="0"/>
        <v>7949.41</v>
      </c>
    </row>
    <row r="35" spans="1:13" s="64" customFormat="1" x14ac:dyDescent="0.25">
      <c r="A35" s="46">
        <v>106224</v>
      </c>
      <c r="B35" s="37" t="s">
        <v>62</v>
      </c>
      <c r="C35" s="3" t="s">
        <v>0</v>
      </c>
      <c r="D35" s="37" t="s">
        <v>63</v>
      </c>
      <c r="E35" s="38"/>
      <c r="F35" s="38"/>
      <c r="G35" s="104">
        <v>180169.58</v>
      </c>
      <c r="H35" s="94"/>
      <c r="I35" s="94"/>
      <c r="J35" s="104">
        <v>1408.86</v>
      </c>
      <c r="K35" s="103">
        <v>0</v>
      </c>
      <c r="L35" s="104">
        <v>181578.44</v>
      </c>
      <c r="M35" s="58">
        <f t="shared" si="0"/>
        <v>181578.44</v>
      </c>
    </row>
    <row r="36" spans="1:13" s="64" customFormat="1" x14ac:dyDescent="0.25">
      <c r="A36" s="46">
        <v>107140</v>
      </c>
      <c r="B36" s="37" t="s">
        <v>66</v>
      </c>
      <c r="C36" s="3" t="s">
        <v>0</v>
      </c>
      <c r="D36" s="37" t="s">
        <v>67</v>
      </c>
      <c r="E36" s="38"/>
      <c r="F36" s="38"/>
      <c r="G36" s="104">
        <v>4095876.84</v>
      </c>
      <c r="H36" s="94"/>
      <c r="I36" s="94"/>
      <c r="J36" s="104">
        <v>31608.5</v>
      </c>
      <c r="K36" s="103">
        <v>0</v>
      </c>
      <c r="L36" s="104">
        <v>4127485.34</v>
      </c>
      <c r="M36" s="58">
        <f t="shared" si="0"/>
        <v>4127485.34</v>
      </c>
    </row>
    <row r="37" spans="1:13" s="64" customFormat="1" x14ac:dyDescent="0.25">
      <c r="A37" s="46">
        <v>109231</v>
      </c>
      <c r="B37" s="37" t="s">
        <v>68</v>
      </c>
      <c r="C37" s="3" t="s">
        <v>0</v>
      </c>
      <c r="D37" s="37" t="s">
        <v>69</v>
      </c>
      <c r="E37" s="38"/>
      <c r="F37" s="38"/>
      <c r="G37" s="104">
        <v>65997.399999999994</v>
      </c>
      <c r="H37" s="94"/>
      <c r="I37" s="94"/>
      <c r="J37" s="103">
        <v>580.27</v>
      </c>
      <c r="K37" s="104">
        <v>9668.2099999999991</v>
      </c>
      <c r="L37" s="104">
        <v>56909.46</v>
      </c>
      <c r="M37" s="58">
        <f t="shared" si="0"/>
        <v>56909.46</v>
      </c>
    </row>
    <row r="38" spans="1:13" s="64" customFormat="1" x14ac:dyDescent="0.25">
      <c r="A38" s="46">
        <v>110086</v>
      </c>
      <c r="B38" s="37" t="s">
        <v>70</v>
      </c>
      <c r="C38" s="3" t="s">
        <v>0</v>
      </c>
      <c r="D38" s="37" t="s">
        <v>71</v>
      </c>
      <c r="E38" s="38"/>
      <c r="F38" s="38"/>
      <c r="G38" s="104">
        <v>1079251.8400000001</v>
      </c>
      <c r="H38" s="94"/>
      <c r="I38" s="94"/>
      <c r="J38" s="104">
        <v>7892.37</v>
      </c>
      <c r="K38" s="103">
        <v>0</v>
      </c>
      <c r="L38" s="104">
        <v>1087144.21</v>
      </c>
      <c r="M38" s="58">
        <f t="shared" si="0"/>
        <v>1087144.21</v>
      </c>
    </row>
    <row r="39" spans="1:13" s="64" customFormat="1" x14ac:dyDescent="0.25">
      <c r="A39" s="46">
        <v>110183</v>
      </c>
      <c r="B39" s="37" t="s">
        <v>72</v>
      </c>
      <c r="C39" s="3" t="s">
        <v>0</v>
      </c>
      <c r="D39" s="37" t="s">
        <v>73</v>
      </c>
      <c r="E39" s="38"/>
      <c r="F39" s="38"/>
      <c r="G39" s="104">
        <v>102700.53</v>
      </c>
      <c r="H39" s="94"/>
      <c r="I39" s="94"/>
      <c r="J39" s="104">
        <v>121139.68</v>
      </c>
      <c r="K39" s="103">
        <v>0</v>
      </c>
      <c r="L39" s="104">
        <v>223840.21</v>
      </c>
      <c r="M39" s="58">
        <f t="shared" si="0"/>
        <v>223840.21</v>
      </c>
    </row>
    <row r="40" spans="1:13" s="64" customFormat="1" x14ac:dyDescent="0.25">
      <c r="A40" s="39" t="s">
        <v>0</v>
      </c>
      <c r="B40" s="15" t="s">
        <v>0</v>
      </c>
      <c r="C40" s="3" t="s">
        <v>0</v>
      </c>
      <c r="D40" s="15" t="s">
        <v>0</v>
      </c>
      <c r="E40" s="40"/>
      <c r="F40" s="40"/>
      <c r="G40" s="40"/>
      <c r="H40" s="40"/>
      <c r="I40" s="40"/>
      <c r="J40" s="40"/>
      <c r="K40" s="40"/>
      <c r="L40" s="40"/>
      <c r="M40" s="56"/>
    </row>
    <row r="41" spans="1:13" s="64" customFormat="1" x14ac:dyDescent="0.25">
      <c r="A41" s="34">
        <v>16047</v>
      </c>
      <c r="B41" s="35" t="s">
        <v>2076</v>
      </c>
      <c r="C41" s="3" t="s">
        <v>0</v>
      </c>
      <c r="D41" s="35" t="s">
        <v>30</v>
      </c>
      <c r="E41" s="36"/>
      <c r="F41" s="36"/>
      <c r="G41" s="101">
        <v>0</v>
      </c>
      <c r="H41" s="95"/>
      <c r="I41" s="95"/>
      <c r="J41" s="102">
        <v>120000</v>
      </c>
      <c r="K41" s="102">
        <v>120000</v>
      </c>
      <c r="L41" s="101">
        <v>0</v>
      </c>
      <c r="M41" s="58"/>
    </row>
    <row r="42" spans="1:13" s="64" customFormat="1" x14ac:dyDescent="0.25">
      <c r="A42" s="46">
        <v>106062</v>
      </c>
      <c r="B42" s="37" t="s">
        <v>2077</v>
      </c>
      <c r="C42" s="3" t="s">
        <v>0</v>
      </c>
      <c r="D42" s="37" t="s">
        <v>2078</v>
      </c>
      <c r="E42" s="38"/>
      <c r="F42" s="38"/>
      <c r="G42" s="103">
        <v>0</v>
      </c>
      <c r="H42" s="94"/>
      <c r="I42" s="94"/>
      <c r="J42" s="104">
        <v>120000</v>
      </c>
      <c r="K42" s="104">
        <v>120000</v>
      </c>
      <c r="L42" s="103">
        <v>0</v>
      </c>
      <c r="M42" s="58"/>
    </row>
    <row r="43" spans="1:13" s="64" customFormat="1" x14ac:dyDescent="0.25">
      <c r="A43" s="39" t="s">
        <v>0</v>
      </c>
      <c r="B43" s="15" t="s">
        <v>0</v>
      </c>
      <c r="C43" s="3" t="s">
        <v>0</v>
      </c>
      <c r="D43" s="15" t="s">
        <v>0</v>
      </c>
      <c r="E43" s="40"/>
      <c r="F43" s="40"/>
      <c r="G43" s="40"/>
      <c r="H43" s="40"/>
      <c r="I43" s="40"/>
      <c r="J43" s="40"/>
      <c r="K43" s="40"/>
      <c r="L43" s="40"/>
      <c r="M43" s="58"/>
    </row>
    <row r="44" spans="1:13" s="64" customFormat="1" x14ac:dyDescent="0.25">
      <c r="A44" s="34">
        <v>10017</v>
      </c>
      <c r="B44" s="35" t="s">
        <v>74</v>
      </c>
      <c r="C44" s="3" t="s">
        <v>0</v>
      </c>
      <c r="D44" s="35" t="s">
        <v>75</v>
      </c>
      <c r="E44" s="36"/>
      <c r="F44" s="36"/>
      <c r="G44" s="102">
        <v>378980.98</v>
      </c>
      <c r="H44" s="95"/>
      <c r="I44" s="95"/>
      <c r="J44" s="102">
        <v>725711.63</v>
      </c>
      <c r="K44" s="102">
        <v>394678.26</v>
      </c>
      <c r="L44" s="102">
        <v>710014.35</v>
      </c>
      <c r="M44" s="59"/>
    </row>
    <row r="45" spans="1:13" s="64" customFormat="1" x14ac:dyDescent="0.25">
      <c r="A45" s="34">
        <v>26</v>
      </c>
      <c r="B45" s="35" t="s">
        <v>76</v>
      </c>
      <c r="C45" s="3" t="s">
        <v>0</v>
      </c>
      <c r="D45" s="35" t="s">
        <v>77</v>
      </c>
      <c r="E45" s="36"/>
      <c r="F45" s="36"/>
      <c r="G45" s="102">
        <v>239415.82</v>
      </c>
      <c r="H45" s="95"/>
      <c r="I45" s="95"/>
      <c r="J45" s="102">
        <v>294551.40000000002</v>
      </c>
      <c r="K45" s="102">
        <v>233936.12</v>
      </c>
      <c r="L45" s="102">
        <v>300031.09999999998</v>
      </c>
      <c r="M45" s="59"/>
    </row>
    <row r="46" spans="1:13" s="64" customFormat="1" x14ac:dyDescent="0.25">
      <c r="A46" s="34">
        <v>10018</v>
      </c>
      <c r="B46" s="35" t="s">
        <v>78</v>
      </c>
      <c r="C46" s="3" t="s">
        <v>0</v>
      </c>
      <c r="D46" s="35" t="s">
        <v>79</v>
      </c>
      <c r="E46" s="36"/>
      <c r="F46" s="36"/>
      <c r="G46" s="102">
        <v>239415.82</v>
      </c>
      <c r="H46" s="95"/>
      <c r="I46" s="95"/>
      <c r="J46" s="102">
        <v>294551.40000000002</v>
      </c>
      <c r="K46" s="102">
        <v>233936.12</v>
      </c>
      <c r="L46" s="102">
        <v>300031.09999999998</v>
      </c>
      <c r="M46" s="59"/>
    </row>
    <row r="47" spans="1:13" s="64" customFormat="1" x14ac:dyDescent="0.25">
      <c r="A47" s="46">
        <v>10024</v>
      </c>
      <c r="B47" s="37" t="s">
        <v>80</v>
      </c>
      <c r="C47" s="3" t="s">
        <v>0</v>
      </c>
      <c r="D47" s="37" t="s">
        <v>81</v>
      </c>
      <c r="E47" s="38"/>
      <c r="F47" s="38"/>
      <c r="G47" s="104">
        <v>21500</v>
      </c>
      <c r="H47" s="94"/>
      <c r="I47" s="94"/>
      <c r="J47" s="103">
        <v>0</v>
      </c>
      <c r="K47" s="103">
        <v>0</v>
      </c>
      <c r="L47" s="104">
        <v>21500</v>
      </c>
      <c r="M47" s="59"/>
    </row>
    <row r="48" spans="1:13" s="64" customFormat="1" x14ac:dyDescent="0.25">
      <c r="A48" s="46">
        <v>10025</v>
      </c>
      <c r="B48" s="37" t="s">
        <v>82</v>
      </c>
      <c r="C48" s="3" t="s">
        <v>0</v>
      </c>
      <c r="D48" s="37" t="s">
        <v>83</v>
      </c>
      <c r="E48" s="38"/>
      <c r="F48" s="38"/>
      <c r="G48" s="104">
        <v>160797.51</v>
      </c>
      <c r="H48" s="94"/>
      <c r="I48" s="94"/>
      <c r="J48" s="104">
        <v>252320.01</v>
      </c>
      <c r="K48" s="104">
        <v>210256.48</v>
      </c>
      <c r="L48" s="104">
        <v>202861.04</v>
      </c>
      <c r="M48" s="56"/>
    </row>
    <row r="49" spans="1:13" s="64" customFormat="1" x14ac:dyDescent="0.25">
      <c r="A49" s="46">
        <v>10027</v>
      </c>
      <c r="B49" s="37" t="s">
        <v>84</v>
      </c>
      <c r="C49" s="3" t="s">
        <v>0</v>
      </c>
      <c r="D49" s="37" t="s">
        <v>85</v>
      </c>
      <c r="E49" s="38"/>
      <c r="F49" s="38"/>
      <c r="G49" s="104">
        <v>36316.239999999998</v>
      </c>
      <c r="H49" s="94"/>
      <c r="I49" s="94"/>
      <c r="J49" s="104">
        <v>38224.39</v>
      </c>
      <c r="K49" s="104">
        <v>15000</v>
      </c>
      <c r="L49" s="104">
        <v>59540.63</v>
      </c>
      <c r="M49" s="58"/>
    </row>
    <row r="50" spans="1:13" s="64" customFormat="1" x14ac:dyDescent="0.25">
      <c r="A50" s="46">
        <v>10029</v>
      </c>
      <c r="B50" s="37" t="s">
        <v>86</v>
      </c>
      <c r="C50" s="3" t="s">
        <v>0</v>
      </c>
      <c r="D50" s="37" t="s">
        <v>87</v>
      </c>
      <c r="E50" s="38"/>
      <c r="F50" s="38"/>
      <c r="G50" s="104">
        <v>20802.07</v>
      </c>
      <c r="H50" s="94"/>
      <c r="I50" s="94"/>
      <c r="J50" s="104">
        <v>4007</v>
      </c>
      <c r="K50" s="104">
        <v>8679.64</v>
      </c>
      <c r="L50" s="104">
        <v>16129.43</v>
      </c>
      <c r="M50" s="58"/>
    </row>
    <row r="51" spans="1:13" s="64" customFormat="1" x14ac:dyDescent="0.25">
      <c r="A51" s="39" t="s">
        <v>0</v>
      </c>
      <c r="B51" s="15" t="s">
        <v>0</v>
      </c>
      <c r="C51" s="3" t="s">
        <v>0</v>
      </c>
      <c r="D51" s="15" t="s">
        <v>0</v>
      </c>
      <c r="E51" s="40"/>
      <c r="F51" s="40"/>
      <c r="G51" s="40"/>
      <c r="H51" s="40"/>
      <c r="I51" s="40"/>
      <c r="J51" s="40"/>
      <c r="K51" s="40"/>
      <c r="L51" s="40"/>
      <c r="M51" s="59"/>
    </row>
    <row r="52" spans="1:13" s="64" customFormat="1" x14ac:dyDescent="0.25">
      <c r="A52" s="34">
        <v>28</v>
      </c>
      <c r="B52" s="35" t="s">
        <v>88</v>
      </c>
      <c r="C52" s="3" t="s">
        <v>0</v>
      </c>
      <c r="D52" s="35" t="s">
        <v>89</v>
      </c>
      <c r="E52" s="36"/>
      <c r="F52" s="36"/>
      <c r="G52" s="102">
        <v>113964.7</v>
      </c>
      <c r="H52" s="95"/>
      <c r="I52" s="95"/>
      <c r="J52" s="102">
        <v>431160.23</v>
      </c>
      <c r="K52" s="102">
        <v>153789.78</v>
      </c>
      <c r="L52" s="102">
        <v>391335.15</v>
      </c>
      <c r="M52" s="59"/>
    </row>
    <row r="53" spans="1:13" s="64" customFormat="1" x14ac:dyDescent="0.25">
      <c r="A53" s="34">
        <v>31</v>
      </c>
      <c r="B53" s="35" t="s">
        <v>90</v>
      </c>
      <c r="C53" s="3" t="s">
        <v>0</v>
      </c>
      <c r="D53" s="35" t="s">
        <v>91</v>
      </c>
      <c r="E53" s="36"/>
      <c r="F53" s="36"/>
      <c r="G53" s="102">
        <v>113964.7</v>
      </c>
      <c r="H53" s="95"/>
      <c r="I53" s="95"/>
      <c r="J53" s="102">
        <v>431160.23</v>
      </c>
      <c r="K53" s="102">
        <v>153789.78</v>
      </c>
      <c r="L53" s="102">
        <v>391335.15</v>
      </c>
      <c r="M53" s="59"/>
    </row>
    <row r="54" spans="1:13" s="64" customFormat="1" x14ac:dyDescent="0.25">
      <c r="A54" s="46">
        <v>10031</v>
      </c>
      <c r="B54" s="37" t="s">
        <v>92</v>
      </c>
      <c r="C54" s="3" t="s">
        <v>0</v>
      </c>
      <c r="D54" s="37" t="s">
        <v>93</v>
      </c>
      <c r="E54" s="38"/>
      <c r="F54" s="38"/>
      <c r="G54" s="103">
        <v>0</v>
      </c>
      <c r="H54" s="94"/>
      <c r="I54" s="94"/>
      <c r="J54" s="104">
        <v>130132</v>
      </c>
      <c r="K54" s="104">
        <v>130132</v>
      </c>
      <c r="L54" s="103">
        <v>0</v>
      </c>
      <c r="M54" s="59"/>
    </row>
    <row r="55" spans="1:13" s="64" customFormat="1" x14ac:dyDescent="0.25">
      <c r="A55" s="46">
        <v>10032</v>
      </c>
      <c r="B55" s="37" t="s">
        <v>94</v>
      </c>
      <c r="C55" s="3" t="s">
        <v>0</v>
      </c>
      <c r="D55" s="37" t="s">
        <v>95</v>
      </c>
      <c r="E55" s="38"/>
      <c r="F55" s="38"/>
      <c r="G55" s="104">
        <v>5846.83</v>
      </c>
      <c r="H55" s="94"/>
      <c r="I55" s="94"/>
      <c r="J55" s="104">
        <v>20652.07</v>
      </c>
      <c r="K55" s="104">
        <v>16500.91</v>
      </c>
      <c r="L55" s="104">
        <v>9997.99</v>
      </c>
      <c r="M55" s="56"/>
    </row>
    <row r="56" spans="1:13" s="64" customFormat="1" x14ac:dyDescent="0.25">
      <c r="A56" s="46">
        <v>10033</v>
      </c>
      <c r="B56" s="37" t="s">
        <v>96</v>
      </c>
      <c r="C56" s="3" t="s">
        <v>0</v>
      </c>
      <c r="D56" s="37" t="s">
        <v>97</v>
      </c>
      <c r="E56" s="38"/>
      <c r="F56" s="38"/>
      <c r="G56" s="104">
        <v>27355</v>
      </c>
      <c r="H56" s="94"/>
      <c r="I56" s="94"/>
      <c r="J56" s="103">
        <v>665</v>
      </c>
      <c r="K56" s="103">
        <v>0</v>
      </c>
      <c r="L56" s="104">
        <v>28020</v>
      </c>
      <c r="M56" s="58"/>
    </row>
    <row r="57" spans="1:13" s="64" customFormat="1" x14ac:dyDescent="0.25">
      <c r="A57" s="46">
        <v>10034</v>
      </c>
      <c r="B57" s="37" t="s">
        <v>98</v>
      </c>
      <c r="C57" s="3" t="s">
        <v>0</v>
      </c>
      <c r="D57" s="37" t="s">
        <v>99</v>
      </c>
      <c r="E57" s="38"/>
      <c r="F57" s="38"/>
      <c r="G57" s="103">
        <v>0</v>
      </c>
      <c r="H57" s="94"/>
      <c r="I57" s="94"/>
      <c r="J57" s="104">
        <v>7156.87</v>
      </c>
      <c r="K57" s="104">
        <v>7156.87</v>
      </c>
      <c r="L57" s="103">
        <v>0</v>
      </c>
      <c r="M57" s="58"/>
    </row>
    <row r="58" spans="1:13" s="64" customFormat="1" x14ac:dyDescent="0.25">
      <c r="A58" s="46">
        <v>10036</v>
      </c>
      <c r="B58" s="37" t="s">
        <v>100</v>
      </c>
      <c r="C58" s="3" t="s">
        <v>0</v>
      </c>
      <c r="D58" s="37" t="s">
        <v>101</v>
      </c>
      <c r="E58" s="38"/>
      <c r="F58" s="38"/>
      <c r="G58" s="104">
        <v>80762.87</v>
      </c>
      <c r="H58" s="94"/>
      <c r="I58" s="94"/>
      <c r="J58" s="104">
        <v>272554.28999999998</v>
      </c>
      <c r="K58" s="103">
        <v>0</v>
      </c>
      <c r="L58" s="104">
        <v>353317.16</v>
      </c>
      <c r="M58" s="59"/>
    </row>
    <row r="59" spans="1:13" s="64" customFormat="1" x14ac:dyDescent="0.25">
      <c r="A59" s="39" t="s">
        <v>0</v>
      </c>
      <c r="B59" s="15" t="s">
        <v>0</v>
      </c>
      <c r="C59" s="3" t="s">
        <v>0</v>
      </c>
      <c r="D59" s="15" t="s">
        <v>0</v>
      </c>
      <c r="E59" s="40"/>
      <c r="F59" s="40"/>
      <c r="G59" s="40"/>
      <c r="H59" s="40"/>
      <c r="I59" s="40"/>
      <c r="J59" s="40"/>
      <c r="K59" s="40"/>
      <c r="L59" s="40"/>
      <c r="M59" s="56"/>
    </row>
    <row r="60" spans="1:13" s="64" customFormat="1" x14ac:dyDescent="0.25">
      <c r="A60" s="34">
        <v>72</v>
      </c>
      <c r="B60" s="35" t="s">
        <v>102</v>
      </c>
      <c r="C60" s="3" t="s">
        <v>0</v>
      </c>
      <c r="D60" s="35" t="s">
        <v>103</v>
      </c>
      <c r="E60" s="36"/>
      <c r="F60" s="36"/>
      <c r="G60" s="102">
        <v>25600.46</v>
      </c>
      <c r="H60" s="95"/>
      <c r="I60" s="95"/>
      <c r="J60" s="101">
        <v>0</v>
      </c>
      <c r="K60" s="102">
        <v>6952.36</v>
      </c>
      <c r="L60" s="102">
        <v>18648.099999999999</v>
      </c>
      <c r="M60" s="58"/>
    </row>
    <row r="61" spans="1:13" s="64" customFormat="1" x14ac:dyDescent="0.25">
      <c r="A61" s="34">
        <v>73</v>
      </c>
      <c r="B61" s="35" t="s">
        <v>104</v>
      </c>
      <c r="C61" s="3" t="s">
        <v>0</v>
      </c>
      <c r="D61" s="35" t="s">
        <v>103</v>
      </c>
      <c r="E61" s="36"/>
      <c r="F61" s="36"/>
      <c r="G61" s="102">
        <v>25600.46</v>
      </c>
      <c r="H61" s="95"/>
      <c r="I61" s="95"/>
      <c r="J61" s="101">
        <v>0</v>
      </c>
      <c r="K61" s="102">
        <v>6952.36</v>
      </c>
      <c r="L61" s="102">
        <v>18648.099999999999</v>
      </c>
      <c r="M61" s="58"/>
    </row>
    <row r="62" spans="1:13" s="64" customFormat="1" x14ac:dyDescent="0.25">
      <c r="A62" s="46">
        <v>10058</v>
      </c>
      <c r="B62" s="37" t="s">
        <v>105</v>
      </c>
      <c r="C62" s="3" t="s">
        <v>0</v>
      </c>
      <c r="D62" s="37" t="s">
        <v>106</v>
      </c>
      <c r="E62" s="38"/>
      <c r="F62" s="38"/>
      <c r="G62" s="104">
        <v>25600.46</v>
      </c>
      <c r="H62" s="94"/>
      <c r="I62" s="94"/>
      <c r="J62" s="103">
        <v>0</v>
      </c>
      <c r="K62" s="104">
        <v>6952.36</v>
      </c>
      <c r="L62" s="104">
        <v>18648.099999999999</v>
      </c>
      <c r="M62" s="58"/>
    </row>
    <row r="63" spans="1:13" s="64" customFormat="1" x14ac:dyDescent="0.25">
      <c r="A63" s="39" t="s">
        <v>0</v>
      </c>
      <c r="B63" s="15" t="s">
        <v>0</v>
      </c>
      <c r="C63" s="3" t="s">
        <v>0</v>
      </c>
      <c r="D63" s="15" t="s">
        <v>0</v>
      </c>
      <c r="E63" s="40"/>
      <c r="F63" s="40"/>
      <c r="G63" s="40"/>
      <c r="H63" s="40"/>
      <c r="I63" s="40"/>
      <c r="J63" s="40"/>
      <c r="K63" s="40"/>
      <c r="L63" s="40"/>
      <c r="M63" s="58"/>
    </row>
    <row r="64" spans="1:13" s="64" customFormat="1" x14ac:dyDescent="0.25">
      <c r="A64" s="34">
        <v>46</v>
      </c>
      <c r="B64" s="35" t="s">
        <v>107</v>
      </c>
      <c r="C64" s="3" t="s">
        <v>0</v>
      </c>
      <c r="D64" s="35" t="s">
        <v>108</v>
      </c>
      <c r="E64" s="36"/>
      <c r="F64" s="36"/>
      <c r="G64" s="102">
        <v>772272.11</v>
      </c>
      <c r="H64" s="95"/>
      <c r="I64" s="95"/>
      <c r="J64" s="101">
        <v>0</v>
      </c>
      <c r="K64" s="102">
        <v>19890.36</v>
      </c>
      <c r="L64" s="102">
        <v>752381.75</v>
      </c>
      <c r="M64" s="58"/>
    </row>
    <row r="65" spans="1:13" s="64" customFormat="1" x14ac:dyDescent="0.25">
      <c r="A65" s="34">
        <v>47</v>
      </c>
      <c r="B65" s="35" t="s">
        <v>109</v>
      </c>
      <c r="C65" s="3" t="s">
        <v>0</v>
      </c>
      <c r="D65" s="35" t="s">
        <v>110</v>
      </c>
      <c r="E65" s="36"/>
      <c r="F65" s="36"/>
      <c r="G65" s="102">
        <v>772272.11</v>
      </c>
      <c r="H65" s="95"/>
      <c r="I65" s="95"/>
      <c r="J65" s="101">
        <v>0</v>
      </c>
      <c r="K65" s="102">
        <v>19890.36</v>
      </c>
      <c r="L65" s="102">
        <v>752381.75</v>
      </c>
      <c r="M65" s="59"/>
    </row>
    <row r="66" spans="1:13" s="64" customFormat="1" x14ac:dyDescent="0.25">
      <c r="A66" s="32" t="s">
        <v>1</v>
      </c>
      <c r="B66" s="32" t="s">
        <v>2</v>
      </c>
      <c r="C66" s="32" t="s">
        <v>3</v>
      </c>
      <c r="D66" s="33"/>
      <c r="E66" s="33"/>
      <c r="F66" s="33"/>
      <c r="G66" s="99" t="s">
        <v>1773</v>
      </c>
      <c r="H66" s="100"/>
      <c r="I66" s="100"/>
      <c r="J66" s="99" t="s">
        <v>1140</v>
      </c>
      <c r="K66" s="99" t="s">
        <v>1141</v>
      </c>
      <c r="L66" s="99" t="s">
        <v>1774</v>
      </c>
      <c r="M66" s="59"/>
    </row>
    <row r="67" spans="1:13" s="64" customFormat="1" x14ac:dyDescent="0.25">
      <c r="A67" s="34">
        <v>99</v>
      </c>
      <c r="B67" s="35" t="s">
        <v>111</v>
      </c>
      <c r="C67" s="3" t="s">
        <v>0</v>
      </c>
      <c r="D67" s="35" t="s">
        <v>112</v>
      </c>
      <c r="E67" s="36"/>
      <c r="F67" s="36"/>
      <c r="G67" s="102">
        <v>2780208.75</v>
      </c>
      <c r="H67" s="95"/>
      <c r="I67" s="95"/>
      <c r="J67" s="101">
        <v>0</v>
      </c>
      <c r="K67" s="101">
        <v>0</v>
      </c>
      <c r="L67" s="102">
        <v>2780208.75</v>
      </c>
      <c r="M67" s="59"/>
    </row>
    <row r="68" spans="1:13" s="64" customFormat="1" x14ac:dyDescent="0.25">
      <c r="A68" s="34">
        <v>100</v>
      </c>
      <c r="B68" s="35" t="s">
        <v>113</v>
      </c>
      <c r="C68" s="3" t="s">
        <v>0</v>
      </c>
      <c r="D68" s="35" t="s">
        <v>114</v>
      </c>
      <c r="E68" s="36"/>
      <c r="F68" s="36"/>
      <c r="G68" s="102">
        <v>2780208.75</v>
      </c>
      <c r="H68" s="95"/>
      <c r="I68" s="95"/>
      <c r="J68" s="101">
        <v>0</v>
      </c>
      <c r="K68" s="101">
        <v>0</v>
      </c>
      <c r="L68" s="102">
        <v>2780208.75</v>
      </c>
      <c r="M68" s="59"/>
    </row>
    <row r="69" spans="1:13" s="64" customFormat="1" x14ac:dyDescent="0.25">
      <c r="A69" s="46">
        <v>36489</v>
      </c>
      <c r="B69" s="37" t="s">
        <v>115</v>
      </c>
      <c r="C69" s="3" t="s">
        <v>0</v>
      </c>
      <c r="D69" s="37" t="s">
        <v>116</v>
      </c>
      <c r="E69" s="38"/>
      <c r="F69" s="38"/>
      <c r="G69" s="104">
        <v>1193227.32</v>
      </c>
      <c r="H69" s="94"/>
      <c r="I69" s="94"/>
      <c r="J69" s="103">
        <v>0</v>
      </c>
      <c r="K69" s="103">
        <v>0</v>
      </c>
      <c r="L69" s="104">
        <v>1193227.32</v>
      </c>
      <c r="M69" s="59"/>
    </row>
    <row r="70" spans="1:13" s="64" customFormat="1" x14ac:dyDescent="0.25">
      <c r="A70" s="46">
        <v>36490</v>
      </c>
      <c r="B70" s="37" t="s">
        <v>1791</v>
      </c>
      <c r="C70" s="3" t="s">
        <v>0</v>
      </c>
      <c r="D70" s="37" t="s">
        <v>1792</v>
      </c>
      <c r="E70" s="38"/>
      <c r="F70" s="38"/>
      <c r="G70" s="104">
        <v>41082.71</v>
      </c>
      <c r="H70" s="94"/>
      <c r="I70" s="94"/>
      <c r="J70" s="103">
        <v>0</v>
      </c>
      <c r="K70" s="103">
        <v>0</v>
      </c>
      <c r="L70" s="104">
        <v>41082.71</v>
      </c>
      <c r="M70" s="59"/>
    </row>
    <row r="71" spans="1:13" s="64" customFormat="1" x14ac:dyDescent="0.25">
      <c r="A71" s="46">
        <v>36492</v>
      </c>
      <c r="B71" s="37" t="s">
        <v>1794</v>
      </c>
      <c r="C71" s="3" t="s">
        <v>0</v>
      </c>
      <c r="D71" s="37" t="s">
        <v>1795</v>
      </c>
      <c r="E71" s="38"/>
      <c r="F71" s="38"/>
      <c r="G71" s="104">
        <v>190200</v>
      </c>
      <c r="H71" s="94"/>
      <c r="I71" s="94"/>
      <c r="J71" s="103">
        <v>0</v>
      </c>
      <c r="K71" s="103">
        <v>0</v>
      </c>
      <c r="L71" s="104">
        <v>190200</v>
      </c>
      <c r="M71" s="56"/>
    </row>
    <row r="72" spans="1:13" s="64" customFormat="1" x14ac:dyDescent="0.25">
      <c r="A72" s="46">
        <v>36493</v>
      </c>
      <c r="B72" s="37" t="s">
        <v>117</v>
      </c>
      <c r="C72" s="3" t="s">
        <v>0</v>
      </c>
      <c r="D72" s="37" t="s">
        <v>118</v>
      </c>
      <c r="E72" s="38"/>
      <c r="F72" s="38"/>
      <c r="G72" s="104">
        <v>544801.59</v>
      </c>
      <c r="H72" s="94"/>
      <c r="I72" s="94"/>
      <c r="J72" s="103">
        <v>0</v>
      </c>
      <c r="K72" s="103">
        <v>0</v>
      </c>
      <c r="L72" s="104">
        <v>544801.59</v>
      </c>
      <c r="M72" s="58"/>
    </row>
    <row r="73" spans="1:13" s="64" customFormat="1" x14ac:dyDescent="0.25">
      <c r="A73" s="46">
        <v>36494</v>
      </c>
      <c r="B73" s="37" t="s">
        <v>1539</v>
      </c>
      <c r="C73" s="3" t="s">
        <v>0</v>
      </c>
      <c r="D73" s="37" t="s">
        <v>1540</v>
      </c>
      <c r="E73" s="38"/>
      <c r="F73" s="38"/>
      <c r="G73" s="104">
        <v>628380.04</v>
      </c>
      <c r="H73" s="94"/>
      <c r="I73" s="94"/>
      <c r="J73" s="103">
        <v>0</v>
      </c>
      <c r="K73" s="103">
        <v>0</v>
      </c>
      <c r="L73" s="104">
        <v>628380.04</v>
      </c>
      <c r="M73" s="58"/>
    </row>
    <row r="74" spans="1:13" s="64" customFormat="1" x14ac:dyDescent="0.25">
      <c r="A74" s="46">
        <v>36495</v>
      </c>
      <c r="B74" s="37" t="s">
        <v>1797</v>
      </c>
      <c r="C74" s="3" t="s">
        <v>0</v>
      </c>
      <c r="D74" s="37" t="s">
        <v>462</v>
      </c>
      <c r="E74" s="38"/>
      <c r="F74" s="38"/>
      <c r="G74" s="104">
        <v>182517.09</v>
      </c>
      <c r="H74" s="94"/>
      <c r="I74" s="94"/>
      <c r="J74" s="103">
        <v>0</v>
      </c>
      <c r="K74" s="103">
        <v>0</v>
      </c>
      <c r="L74" s="104">
        <v>182517.09</v>
      </c>
      <c r="M74" s="59"/>
    </row>
    <row r="75" spans="1:13" s="64" customFormat="1" x14ac:dyDescent="0.25">
      <c r="A75" s="39" t="s">
        <v>0</v>
      </c>
      <c r="B75" s="15" t="s">
        <v>0</v>
      </c>
      <c r="C75" s="3" t="s">
        <v>0</v>
      </c>
      <c r="D75" s="15" t="s">
        <v>0</v>
      </c>
      <c r="E75" s="40"/>
      <c r="F75" s="40"/>
      <c r="G75" s="40"/>
      <c r="H75" s="40"/>
      <c r="I75" s="40"/>
      <c r="J75" s="40"/>
      <c r="K75" s="40"/>
      <c r="L75" s="40"/>
      <c r="M75" s="59"/>
    </row>
    <row r="76" spans="1:13" s="64" customFormat="1" x14ac:dyDescent="0.25">
      <c r="A76" s="34">
        <v>69</v>
      </c>
      <c r="B76" s="35" t="s">
        <v>121</v>
      </c>
      <c r="C76" s="3" t="s">
        <v>0</v>
      </c>
      <c r="D76" s="35" t="s">
        <v>122</v>
      </c>
      <c r="E76" s="36"/>
      <c r="F76" s="36"/>
      <c r="G76" s="102">
        <v>-2007936.64</v>
      </c>
      <c r="H76" s="95"/>
      <c r="I76" s="95"/>
      <c r="J76" s="101">
        <v>0</v>
      </c>
      <c r="K76" s="102">
        <v>19890.36</v>
      </c>
      <c r="L76" s="102">
        <v>-2027827</v>
      </c>
      <c r="M76" s="59"/>
    </row>
    <row r="77" spans="1:13" s="64" customFormat="1" x14ac:dyDescent="0.25">
      <c r="A77" s="34">
        <v>68</v>
      </c>
      <c r="B77" s="35" t="s">
        <v>123</v>
      </c>
      <c r="C77" s="3" t="s">
        <v>0</v>
      </c>
      <c r="D77" s="35" t="s">
        <v>124</v>
      </c>
      <c r="E77" s="36"/>
      <c r="F77" s="36"/>
      <c r="G77" s="102">
        <v>-2007936.64</v>
      </c>
      <c r="H77" s="95"/>
      <c r="I77" s="95"/>
      <c r="J77" s="101">
        <v>0</v>
      </c>
      <c r="K77" s="102">
        <v>19890.36</v>
      </c>
      <c r="L77" s="102">
        <v>-2027827</v>
      </c>
      <c r="M77" s="59"/>
    </row>
    <row r="78" spans="1:13" s="64" customFormat="1" x14ac:dyDescent="0.25">
      <c r="A78" s="46">
        <v>36496</v>
      </c>
      <c r="B78" s="37" t="s">
        <v>1799</v>
      </c>
      <c r="C78" s="3" t="s">
        <v>0</v>
      </c>
      <c r="D78" s="37" t="s">
        <v>1800</v>
      </c>
      <c r="E78" s="38"/>
      <c r="F78" s="38"/>
      <c r="G78" s="104">
        <v>-190200</v>
      </c>
      <c r="H78" s="94"/>
      <c r="I78" s="94"/>
      <c r="J78" s="103">
        <v>0</v>
      </c>
      <c r="K78" s="103">
        <v>0</v>
      </c>
      <c r="L78" s="104">
        <v>-190200</v>
      </c>
      <c r="M78" s="59"/>
    </row>
    <row r="79" spans="1:13" s="64" customFormat="1" x14ac:dyDescent="0.25">
      <c r="A79" s="46">
        <v>36497</v>
      </c>
      <c r="B79" s="37" t="s">
        <v>125</v>
      </c>
      <c r="C79" s="3" t="s">
        <v>0</v>
      </c>
      <c r="D79" s="37" t="s">
        <v>126</v>
      </c>
      <c r="E79" s="38"/>
      <c r="F79" s="38"/>
      <c r="G79" s="104">
        <v>-530516.81000000006</v>
      </c>
      <c r="H79" s="94"/>
      <c r="I79" s="94"/>
      <c r="J79" s="103">
        <v>0</v>
      </c>
      <c r="K79" s="104">
        <v>4307.07</v>
      </c>
      <c r="L79" s="104">
        <v>-534823.88</v>
      </c>
      <c r="M79" s="59"/>
    </row>
    <row r="80" spans="1:13" s="64" customFormat="1" x14ac:dyDescent="0.25">
      <c r="A80" s="46">
        <v>36498</v>
      </c>
      <c r="B80" s="37" t="s">
        <v>127</v>
      </c>
      <c r="C80" s="3" t="s">
        <v>0</v>
      </c>
      <c r="D80" s="37" t="s">
        <v>128</v>
      </c>
      <c r="E80" s="38"/>
      <c r="F80" s="38"/>
      <c r="G80" s="104">
        <v>-328114.81</v>
      </c>
      <c r="H80" s="94"/>
      <c r="I80" s="94"/>
      <c r="J80" s="103">
        <v>0</v>
      </c>
      <c r="K80" s="104">
        <v>2591.34</v>
      </c>
      <c r="L80" s="104">
        <v>-330706.15000000002</v>
      </c>
      <c r="M80" s="56"/>
    </row>
    <row r="81" spans="1:13" s="64" customFormat="1" x14ac:dyDescent="0.25">
      <c r="A81" s="46">
        <v>36499</v>
      </c>
      <c r="B81" s="37" t="s">
        <v>129</v>
      </c>
      <c r="C81" s="3" t="s">
        <v>0</v>
      </c>
      <c r="D81" s="37" t="s">
        <v>130</v>
      </c>
      <c r="E81" s="38"/>
      <c r="F81" s="38"/>
      <c r="G81" s="104">
        <v>-738252.72</v>
      </c>
      <c r="H81" s="94"/>
      <c r="I81" s="94"/>
      <c r="J81" s="103">
        <v>0</v>
      </c>
      <c r="K81" s="104">
        <v>12900.37</v>
      </c>
      <c r="L81" s="104">
        <v>-751153.09</v>
      </c>
      <c r="M81" s="58"/>
    </row>
    <row r="82" spans="1:13" s="64" customFormat="1" x14ac:dyDescent="0.25">
      <c r="A82" s="46">
        <v>36502</v>
      </c>
      <c r="B82" s="37" t="s">
        <v>131</v>
      </c>
      <c r="C82" s="3" t="s">
        <v>0</v>
      </c>
      <c r="D82" s="37" t="s">
        <v>132</v>
      </c>
      <c r="E82" s="38"/>
      <c r="F82" s="38"/>
      <c r="G82" s="104">
        <v>-38335.21</v>
      </c>
      <c r="H82" s="94"/>
      <c r="I82" s="94"/>
      <c r="J82" s="103">
        <v>0</v>
      </c>
      <c r="K82" s="103">
        <v>91.58</v>
      </c>
      <c r="L82" s="104">
        <v>-38426.79</v>
      </c>
      <c r="M82" s="58"/>
    </row>
    <row r="83" spans="1:13" s="64" customFormat="1" x14ac:dyDescent="0.25">
      <c r="A83" s="46">
        <v>36503</v>
      </c>
      <c r="B83" s="37" t="s">
        <v>1802</v>
      </c>
      <c r="C83" s="3" t="s">
        <v>0</v>
      </c>
      <c r="D83" s="37" t="s">
        <v>1803</v>
      </c>
      <c r="E83" s="38"/>
      <c r="F83" s="38"/>
      <c r="G83" s="104">
        <v>-182517.09</v>
      </c>
      <c r="H83" s="94"/>
      <c r="I83" s="94"/>
      <c r="J83" s="103">
        <v>0</v>
      </c>
      <c r="K83" s="103">
        <v>0</v>
      </c>
      <c r="L83" s="104">
        <v>-182517.09</v>
      </c>
      <c r="M83" s="58"/>
    </row>
    <row r="84" spans="1:13" s="64" customFormat="1" x14ac:dyDescent="0.25">
      <c r="A84" s="39" t="s">
        <v>0</v>
      </c>
      <c r="B84" s="15" t="s">
        <v>0</v>
      </c>
      <c r="C84" s="3" t="s">
        <v>0</v>
      </c>
      <c r="D84" s="15" t="s">
        <v>0</v>
      </c>
      <c r="E84" s="40"/>
      <c r="F84" s="40"/>
      <c r="G84" s="40"/>
      <c r="H84" s="40"/>
      <c r="I84" s="40"/>
      <c r="J84" s="40"/>
      <c r="K84" s="40"/>
      <c r="L84" s="40"/>
      <c r="M84" s="58"/>
    </row>
    <row r="85" spans="1:13" s="64" customFormat="1" x14ac:dyDescent="0.25">
      <c r="A85" s="34">
        <v>134</v>
      </c>
      <c r="B85" s="35" t="s">
        <v>1202</v>
      </c>
      <c r="C85" s="35" t="s">
        <v>133</v>
      </c>
      <c r="D85" s="36"/>
      <c r="E85" s="36"/>
      <c r="F85" s="36"/>
      <c r="G85" s="102">
        <v>23047780.77</v>
      </c>
      <c r="H85" s="95"/>
      <c r="I85" s="95"/>
      <c r="J85" s="102">
        <v>3097792.59</v>
      </c>
      <c r="K85" s="102">
        <v>2979236.58</v>
      </c>
      <c r="L85" s="102">
        <v>22929224.760000002</v>
      </c>
      <c r="M85" s="58"/>
    </row>
    <row r="86" spans="1:13" s="64" customFormat="1" x14ac:dyDescent="0.25">
      <c r="A86" s="34">
        <v>135</v>
      </c>
      <c r="B86" s="35" t="s">
        <v>134</v>
      </c>
      <c r="C86" s="3" t="s">
        <v>0</v>
      </c>
      <c r="D86" s="35" t="s">
        <v>135</v>
      </c>
      <c r="E86" s="36"/>
      <c r="F86" s="36"/>
      <c r="G86" s="102">
        <v>22269242.460000001</v>
      </c>
      <c r="H86" s="95"/>
      <c r="I86" s="95"/>
      <c r="J86" s="102">
        <v>3077847.26</v>
      </c>
      <c r="K86" s="102">
        <v>2979236.58</v>
      </c>
      <c r="L86" s="102">
        <v>22170631.780000001</v>
      </c>
      <c r="M86" s="59"/>
    </row>
    <row r="87" spans="1:13" s="64" customFormat="1" x14ac:dyDescent="0.25">
      <c r="A87" s="34">
        <v>93</v>
      </c>
      <c r="B87" s="35" t="s">
        <v>136</v>
      </c>
      <c r="C87" s="3" t="s">
        <v>0</v>
      </c>
      <c r="D87" s="35" t="s">
        <v>137</v>
      </c>
      <c r="E87" s="36"/>
      <c r="F87" s="36"/>
      <c r="G87" s="102">
        <v>22269242.460000001</v>
      </c>
      <c r="H87" s="95"/>
      <c r="I87" s="95"/>
      <c r="J87" s="102">
        <v>3077847.26</v>
      </c>
      <c r="K87" s="102">
        <v>2979236.58</v>
      </c>
      <c r="L87" s="102">
        <v>22170631.780000001</v>
      </c>
      <c r="M87" s="59"/>
    </row>
    <row r="88" spans="1:13" s="64" customFormat="1" x14ac:dyDescent="0.25">
      <c r="A88" s="34">
        <v>119</v>
      </c>
      <c r="B88" s="35" t="s">
        <v>138</v>
      </c>
      <c r="C88" s="3" t="s">
        <v>0</v>
      </c>
      <c r="D88" s="35" t="s">
        <v>139</v>
      </c>
      <c r="E88" s="36"/>
      <c r="F88" s="36"/>
      <c r="G88" s="102">
        <v>764350.82</v>
      </c>
      <c r="H88" s="95"/>
      <c r="I88" s="95"/>
      <c r="J88" s="102">
        <v>560779.92000000004</v>
      </c>
      <c r="K88" s="102">
        <v>666829.30000000005</v>
      </c>
      <c r="L88" s="102">
        <v>870400.2</v>
      </c>
      <c r="M88" s="59"/>
    </row>
    <row r="89" spans="1:13" s="64" customFormat="1" x14ac:dyDescent="0.25">
      <c r="A89" s="34">
        <v>120</v>
      </c>
      <c r="B89" s="35" t="s">
        <v>140</v>
      </c>
      <c r="C89" s="3" t="s">
        <v>0</v>
      </c>
      <c r="D89" s="35" t="s">
        <v>139</v>
      </c>
      <c r="E89" s="36"/>
      <c r="F89" s="36"/>
      <c r="G89" s="102">
        <v>8163.92</v>
      </c>
      <c r="H89" s="95"/>
      <c r="I89" s="95"/>
      <c r="J89" s="102">
        <v>524659.89</v>
      </c>
      <c r="K89" s="102">
        <v>527142.93000000005</v>
      </c>
      <c r="L89" s="102">
        <v>10646.96</v>
      </c>
      <c r="M89" s="56"/>
    </row>
    <row r="90" spans="1:13" s="64" customFormat="1" x14ac:dyDescent="0.25">
      <c r="A90" s="46">
        <v>20009</v>
      </c>
      <c r="B90" s="37" t="s">
        <v>141</v>
      </c>
      <c r="C90" s="3" t="s">
        <v>0</v>
      </c>
      <c r="D90" s="37" t="s">
        <v>142</v>
      </c>
      <c r="E90" s="38"/>
      <c r="F90" s="38"/>
      <c r="G90" s="103">
        <v>0</v>
      </c>
      <c r="H90" s="94"/>
      <c r="I90" s="94"/>
      <c r="J90" s="104">
        <v>418218.98</v>
      </c>
      <c r="K90" s="104">
        <v>418218.98</v>
      </c>
      <c r="L90" s="103">
        <v>0</v>
      </c>
      <c r="M90" s="58"/>
    </row>
    <row r="91" spans="1:13" s="64" customFormat="1" x14ac:dyDescent="0.25">
      <c r="A91" s="46">
        <v>36631</v>
      </c>
      <c r="B91" s="37" t="s">
        <v>143</v>
      </c>
      <c r="C91" s="3" t="s">
        <v>0</v>
      </c>
      <c r="D91" s="37" t="s">
        <v>144</v>
      </c>
      <c r="E91" s="38"/>
      <c r="F91" s="38"/>
      <c r="G91" s="103">
        <v>0</v>
      </c>
      <c r="H91" s="94"/>
      <c r="I91" s="94"/>
      <c r="J91" s="103">
        <v>204.04</v>
      </c>
      <c r="K91" s="103">
        <v>204.04</v>
      </c>
      <c r="L91" s="103">
        <v>0</v>
      </c>
      <c r="M91" s="59"/>
    </row>
    <row r="92" spans="1:13" s="64" customFormat="1" x14ac:dyDescent="0.25">
      <c r="A92" s="46">
        <v>36632</v>
      </c>
      <c r="B92" s="37" t="s">
        <v>145</v>
      </c>
      <c r="C92" s="3" t="s">
        <v>0</v>
      </c>
      <c r="D92" s="37" t="s">
        <v>146</v>
      </c>
      <c r="E92" s="38"/>
      <c r="F92" s="38"/>
      <c r="G92" s="104">
        <v>7128.41</v>
      </c>
      <c r="H92" s="94"/>
      <c r="I92" s="94"/>
      <c r="J92" s="103">
        <v>962.45</v>
      </c>
      <c r="K92" s="104">
        <v>3500</v>
      </c>
      <c r="L92" s="104">
        <v>9665.9599999999991</v>
      </c>
      <c r="M92" s="59"/>
    </row>
    <row r="93" spans="1:13" s="64" customFormat="1" x14ac:dyDescent="0.25">
      <c r="A93" s="46">
        <v>20012</v>
      </c>
      <c r="B93" s="37" t="s">
        <v>147</v>
      </c>
      <c r="C93" s="3" t="s">
        <v>0</v>
      </c>
      <c r="D93" s="37" t="s">
        <v>148</v>
      </c>
      <c r="E93" s="38"/>
      <c r="F93" s="38"/>
      <c r="G93" s="104">
        <v>1035.51</v>
      </c>
      <c r="H93" s="94"/>
      <c r="I93" s="94"/>
      <c r="J93" s="104">
        <v>105274.42</v>
      </c>
      <c r="K93" s="104">
        <v>105219.91</v>
      </c>
      <c r="L93" s="103">
        <v>981</v>
      </c>
      <c r="M93" s="59"/>
    </row>
    <row r="94" spans="1:13" s="64" customFormat="1" x14ac:dyDescent="0.25">
      <c r="A94" s="39" t="s">
        <v>0</v>
      </c>
      <c r="B94" s="15" t="s">
        <v>0</v>
      </c>
      <c r="C94" s="3" t="s">
        <v>0</v>
      </c>
      <c r="D94" s="15" t="s">
        <v>0</v>
      </c>
      <c r="E94" s="40"/>
      <c r="F94" s="40"/>
      <c r="G94" s="40"/>
      <c r="H94" s="40"/>
      <c r="I94" s="40"/>
      <c r="J94" s="40"/>
      <c r="K94" s="40"/>
      <c r="L94" s="40"/>
      <c r="M94" s="59"/>
    </row>
    <row r="95" spans="1:13" s="64" customFormat="1" x14ac:dyDescent="0.25">
      <c r="A95" s="34">
        <v>100013</v>
      </c>
      <c r="B95" s="35" t="s">
        <v>151</v>
      </c>
      <c r="C95" s="3" t="s">
        <v>0</v>
      </c>
      <c r="D95" s="35" t="s">
        <v>152</v>
      </c>
      <c r="E95" s="36"/>
      <c r="F95" s="36"/>
      <c r="G95" s="102">
        <v>756186.9</v>
      </c>
      <c r="H95" s="95"/>
      <c r="I95" s="95"/>
      <c r="J95" s="102">
        <v>36120.03</v>
      </c>
      <c r="K95" s="102">
        <v>139686.37</v>
      </c>
      <c r="L95" s="102">
        <v>859753.24</v>
      </c>
      <c r="M95" s="59"/>
    </row>
    <row r="96" spans="1:13" s="64" customFormat="1" x14ac:dyDescent="0.25">
      <c r="A96" s="46">
        <v>100021</v>
      </c>
      <c r="B96" s="37" t="s">
        <v>153</v>
      </c>
      <c r="C96" s="3" t="s">
        <v>0</v>
      </c>
      <c r="D96" s="37" t="s">
        <v>154</v>
      </c>
      <c r="E96" s="38"/>
      <c r="F96" s="38"/>
      <c r="G96" s="104">
        <v>86350.45</v>
      </c>
      <c r="H96" s="94"/>
      <c r="I96" s="94"/>
      <c r="J96" s="104">
        <v>1345.33</v>
      </c>
      <c r="K96" s="104">
        <v>35930.39</v>
      </c>
      <c r="L96" s="104">
        <v>120935.51</v>
      </c>
      <c r="M96" s="59"/>
    </row>
    <row r="97" spans="1:13" s="64" customFormat="1" x14ac:dyDescent="0.25">
      <c r="A97" s="46">
        <v>100030</v>
      </c>
      <c r="B97" s="37" t="s">
        <v>155</v>
      </c>
      <c r="C97" s="3" t="s">
        <v>0</v>
      </c>
      <c r="D97" s="37" t="s">
        <v>156</v>
      </c>
      <c r="E97" s="38"/>
      <c r="F97" s="38"/>
      <c r="G97" s="104">
        <v>477700.93</v>
      </c>
      <c r="H97" s="94"/>
      <c r="I97" s="94"/>
      <c r="J97" s="104">
        <v>25465.279999999999</v>
      </c>
      <c r="K97" s="104">
        <v>67925.7</v>
      </c>
      <c r="L97" s="104">
        <v>520161.35</v>
      </c>
      <c r="M97" s="59"/>
    </row>
    <row r="98" spans="1:13" s="64" customFormat="1" x14ac:dyDescent="0.25">
      <c r="A98" s="46">
        <v>100048</v>
      </c>
      <c r="B98" s="37" t="s">
        <v>157</v>
      </c>
      <c r="C98" s="3" t="s">
        <v>0</v>
      </c>
      <c r="D98" s="37" t="s">
        <v>158</v>
      </c>
      <c r="E98" s="38"/>
      <c r="F98" s="38"/>
      <c r="G98" s="104">
        <v>4719.67</v>
      </c>
      <c r="H98" s="94"/>
      <c r="I98" s="94"/>
      <c r="J98" s="103">
        <v>160.80000000000001</v>
      </c>
      <c r="K98" s="104">
        <v>2874.46</v>
      </c>
      <c r="L98" s="104">
        <v>7433.33</v>
      </c>
      <c r="M98" s="59"/>
    </row>
    <row r="99" spans="1:13" s="64" customFormat="1" x14ac:dyDescent="0.25">
      <c r="A99" s="46">
        <v>100056</v>
      </c>
      <c r="B99" s="37" t="s">
        <v>159</v>
      </c>
      <c r="C99" s="3" t="s">
        <v>0</v>
      </c>
      <c r="D99" s="37" t="s">
        <v>160</v>
      </c>
      <c r="E99" s="38"/>
      <c r="F99" s="38"/>
      <c r="G99" s="104">
        <v>38215.56</v>
      </c>
      <c r="H99" s="94"/>
      <c r="I99" s="94"/>
      <c r="J99" s="104">
        <v>2037.2</v>
      </c>
      <c r="K99" s="104">
        <v>5434.05</v>
      </c>
      <c r="L99" s="104">
        <v>41612.410000000003</v>
      </c>
      <c r="M99" s="56"/>
    </row>
    <row r="100" spans="1:13" s="64" customFormat="1" x14ac:dyDescent="0.25">
      <c r="A100" s="46">
        <v>100064</v>
      </c>
      <c r="B100" s="37" t="s">
        <v>161</v>
      </c>
      <c r="C100" s="3" t="s">
        <v>0</v>
      </c>
      <c r="D100" s="37" t="s">
        <v>162</v>
      </c>
      <c r="E100" s="38"/>
      <c r="F100" s="38"/>
      <c r="G100" s="103">
        <v>590.1</v>
      </c>
      <c r="H100" s="94"/>
      <c r="I100" s="94"/>
      <c r="J100" s="103">
        <v>20.09</v>
      </c>
      <c r="K100" s="103">
        <v>359.28</v>
      </c>
      <c r="L100" s="103">
        <v>929.29</v>
      </c>
      <c r="M100" s="58"/>
    </row>
    <row r="101" spans="1:13" s="64" customFormat="1" x14ac:dyDescent="0.25">
      <c r="A101" s="46">
        <v>100072</v>
      </c>
      <c r="B101" s="37" t="s">
        <v>163</v>
      </c>
      <c r="C101" s="3" t="s">
        <v>0</v>
      </c>
      <c r="D101" s="37" t="s">
        <v>164</v>
      </c>
      <c r="E101" s="38"/>
      <c r="F101" s="38"/>
      <c r="G101" s="104">
        <v>4776.99</v>
      </c>
      <c r="H101" s="94"/>
      <c r="I101" s="94"/>
      <c r="J101" s="103">
        <v>254.65</v>
      </c>
      <c r="K101" s="103">
        <v>679.29</v>
      </c>
      <c r="L101" s="104">
        <v>5201.63</v>
      </c>
      <c r="M101" s="58"/>
    </row>
    <row r="102" spans="1:13" s="64" customFormat="1" x14ac:dyDescent="0.25">
      <c r="A102" s="46">
        <v>100080</v>
      </c>
      <c r="B102" s="37" t="s">
        <v>165</v>
      </c>
      <c r="C102" s="3" t="s">
        <v>0</v>
      </c>
      <c r="D102" s="37" t="s">
        <v>166</v>
      </c>
      <c r="E102" s="38"/>
      <c r="F102" s="38"/>
      <c r="G102" s="104">
        <v>22019.38</v>
      </c>
      <c r="H102" s="94"/>
      <c r="I102" s="94"/>
      <c r="J102" s="103">
        <v>343.04</v>
      </c>
      <c r="K102" s="104">
        <v>9162.2000000000007</v>
      </c>
      <c r="L102" s="104">
        <v>30838.54</v>
      </c>
      <c r="M102" s="59"/>
    </row>
    <row r="103" spans="1:13" s="64" customFormat="1" x14ac:dyDescent="0.25">
      <c r="A103" s="46">
        <v>100099</v>
      </c>
      <c r="B103" s="37" t="s">
        <v>167</v>
      </c>
      <c r="C103" s="3" t="s">
        <v>0</v>
      </c>
      <c r="D103" s="37" t="s">
        <v>168</v>
      </c>
      <c r="E103" s="38"/>
      <c r="F103" s="38"/>
      <c r="G103" s="104">
        <v>121813.82</v>
      </c>
      <c r="H103" s="94"/>
      <c r="I103" s="94"/>
      <c r="J103" s="104">
        <v>6493.64</v>
      </c>
      <c r="K103" s="104">
        <v>17321</v>
      </c>
      <c r="L103" s="104">
        <v>132641.18</v>
      </c>
      <c r="M103" s="59"/>
    </row>
    <row r="104" spans="1:13" s="64" customFormat="1" x14ac:dyDescent="0.25">
      <c r="A104" s="39" t="s">
        <v>0</v>
      </c>
      <c r="B104" s="15" t="s">
        <v>0</v>
      </c>
      <c r="C104" s="3" t="s">
        <v>0</v>
      </c>
      <c r="D104" s="15" t="s">
        <v>0</v>
      </c>
      <c r="E104" s="40"/>
      <c r="F104" s="40"/>
      <c r="G104" s="40"/>
      <c r="H104" s="40"/>
      <c r="I104" s="40"/>
      <c r="J104" s="40"/>
      <c r="K104" s="40"/>
      <c r="L104" s="40"/>
      <c r="M104" s="59"/>
    </row>
    <row r="105" spans="1:13" s="64" customFormat="1" x14ac:dyDescent="0.25">
      <c r="A105" s="34">
        <v>85</v>
      </c>
      <c r="B105" s="35" t="s">
        <v>169</v>
      </c>
      <c r="C105" s="3" t="s">
        <v>0</v>
      </c>
      <c r="D105" s="35" t="s">
        <v>170</v>
      </c>
      <c r="E105" s="36"/>
      <c r="F105" s="36"/>
      <c r="G105" s="102">
        <v>160705.17000000001</v>
      </c>
      <c r="H105" s="95"/>
      <c r="I105" s="95"/>
      <c r="J105" s="102">
        <v>157915.48000000001</v>
      </c>
      <c r="K105" s="102">
        <v>176363.42</v>
      </c>
      <c r="L105" s="102">
        <v>179153.11</v>
      </c>
      <c r="M105" s="56"/>
    </row>
    <row r="106" spans="1:13" s="64" customFormat="1" x14ac:dyDescent="0.25">
      <c r="A106" s="34">
        <v>86</v>
      </c>
      <c r="B106" s="35" t="s">
        <v>171</v>
      </c>
      <c r="C106" s="3" t="s">
        <v>0</v>
      </c>
      <c r="D106" s="35" t="s">
        <v>170</v>
      </c>
      <c r="E106" s="36"/>
      <c r="F106" s="36"/>
      <c r="G106" s="102">
        <v>160705.17000000001</v>
      </c>
      <c r="H106" s="95"/>
      <c r="I106" s="95"/>
      <c r="J106" s="102">
        <v>157915.48000000001</v>
      </c>
      <c r="K106" s="102">
        <v>176363.42</v>
      </c>
      <c r="L106" s="102">
        <v>179153.11</v>
      </c>
      <c r="M106" s="58"/>
    </row>
    <row r="107" spans="1:13" s="64" customFormat="1" x14ac:dyDescent="0.25">
      <c r="A107" s="46">
        <v>20014</v>
      </c>
      <c r="B107" s="37" t="s">
        <v>172</v>
      </c>
      <c r="C107" s="3" t="s">
        <v>0</v>
      </c>
      <c r="D107" s="37" t="s">
        <v>173</v>
      </c>
      <c r="E107" s="38"/>
      <c r="F107" s="38"/>
      <c r="G107" s="104">
        <v>127857.52</v>
      </c>
      <c r="H107" s="94"/>
      <c r="I107" s="94"/>
      <c r="J107" s="104">
        <v>125067.52</v>
      </c>
      <c r="K107" s="104">
        <v>139982.6</v>
      </c>
      <c r="L107" s="104">
        <v>142772.6</v>
      </c>
      <c r="M107" s="58"/>
    </row>
    <row r="108" spans="1:13" s="64" customFormat="1" x14ac:dyDescent="0.25">
      <c r="A108" s="46">
        <v>20015</v>
      </c>
      <c r="B108" s="37" t="s">
        <v>174</v>
      </c>
      <c r="C108" s="3" t="s">
        <v>0</v>
      </c>
      <c r="D108" s="37" t="s">
        <v>175</v>
      </c>
      <c r="E108" s="38"/>
      <c r="F108" s="38"/>
      <c r="G108" s="104">
        <v>29197.88</v>
      </c>
      <c r="H108" s="94"/>
      <c r="I108" s="94"/>
      <c r="J108" s="104">
        <v>29198.18</v>
      </c>
      <c r="K108" s="104">
        <v>32338.49</v>
      </c>
      <c r="L108" s="104">
        <v>32338.19</v>
      </c>
      <c r="M108" s="59"/>
    </row>
    <row r="109" spans="1:13" s="64" customFormat="1" x14ac:dyDescent="0.25">
      <c r="A109" s="46">
        <v>20017</v>
      </c>
      <c r="B109" s="37" t="s">
        <v>176</v>
      </c>
      <c r="C109" s="3" t="s">
        <v>0</v>
      </c>
      <c r="D109" s="37" t="s">
        <v>177</v>
      </c>
      <c r="E109" s="38"/>
      <c r="F109" s="38"/>
      <c r="G109" s="104">
        <v>3649.77</v>
      </c>
      <c r="H109" s="94"/>
      <c r="I109" s="94"/>
      <c r="J109" s="104">
        <v>3649.78</v>
      </c>
      <c r="K109" s="104">
        <v>4042.33</v>
      </c>
      <c r="L109" s="104">
        <v>4042.32</v>
      </c>
      <c r="M109" s="59"/>
    </row>
    <row r="110" spans="1:13" s="64" customFormat="1" x14ac:dyDescent="0.25">
      <c r="A110" s="39" t="s">
        <v>0</v>
      </c>
      <c r="B110" s="15" t="s">
        <v>0</v>
      </c>
      <c r="C110" s="3" t="s">
        <v>0</v>
      </c>
      <c r="D110" s="15" t="s">
        <v>0</v>
      </c>
      <c r="E110" s="40"/>
      <c r="F110" s="40"/>
      <c r="G110" s="40"/>
      <c r="H110" s="40"/>
      <c r="I110" s="40"/>
      <c r="J110" s="40"/>
      <c r="K110" s="40"/>
      <c r="L110" s="40"/>
      <c r="M110" s="59"/>
    </row>
    <row r="111" spans="1:13" s="64" customFormat="1" x14ac:dyDescent="0.25">
      <c r="A111" s="34">
        <v>121</v>
      </c>
      <c r="B111" s="35" t="s">
        <v>178</v>
      </c>
      <c r="C111" s="3" t="s">
        <v>0</v>
      </c>
      <c r="D111" s="35" t="s">
        <v>179</v>
      </c>
      <c r="E111" s="36"/>
      <c r="F111" s="36"/>
      <c r="G111" s="102">
        <v>73259.990000000005</v>
      </c>
      <c r="H111" s="95"/>
      <c r="I111" s="95"/>
      <c r="J111" s="102">
        <v>72522.41</v>
      </c>
      <c r="K111" s="102">
        <v>87835.43</v>
      </c>
      <c r="L111" s="102">
        <v>88573.01</v>
      </c>
      <c r="M111" s="59"/>
    </row>
    <row r="112" spans="1:13" s="64" customFormat="1" x14ac:dyDescent="0.25">
      <c r="A112" s="34">
        <v>122</v>
      </c>
      <c r="B112" s="35" t="s">
        <v>180</v>
      </c>
      <c r="C112" s="3" t="s">
        <v>0</v>
      </c>
      <c r="D112" s="35" t="s">
        <v>179</v>
      </c>
      <c r="E112" s="36"/>
      <c r="F112" s="36"/>
      <c r="G112" s="102">
        <v>73259.990000000005</v>
      </c>
      <c r="H112" s="95"/>
      <c r="I112" s="95"/>
      <c r="J112" s="102">
        <v>72522.41</v>
      </c>
      <c r="K112" s="102">
        <v>87835.43</v>
      </c>
      <c r="L112" s="102">
        <v>88573.01</v>
      </c>
      <c r="M112" s="59"/>
    </row>
    <row r="113" spans="1:14" x14ac:dyDescent="0.25">
      <c r="A113" s="46">
        <v>20022</v>
      </c>
      <c r="B113" s="37" t="s">
        <v>181</v>
      </c>
      <c r="C113" s="3" t="s">
        <v>0</v>
      </c>
      <c r="D113" s="37" t="s">
        <v>182</v>
      </c>
      <c r="E113" s="38"/>
      <c r="F113" s="38"/>
      <c r="G113" s="104">
        <v>9396.65</v>
      </c>
      <c r="H113" s="94"/>
      <c r="I113" s="94"/>
      <c r="J113" s="104">
        <v>9396.65</v>
      </c>
      <c r="K113" s="104">
        <v>7305.75</v>
      </c>
      <c r="L113" s="104">
        <v>7305.75</v>
      </c>
      <c r="M113" s="59"/>
    </row>
    <row r="114" spans="1:14" x14ac:dyDescent="0.25">
      <c r="A114" s="46">
        <v>20027</v>
      </c>
      <c r="B114" s="37" t="s">
        <v>183</v>
      </c>
      <c r="C114" s="3" t="s">
        <v>0</v>
      </c>
      <c r="D114" s="37" t="s">
        <v>184</v>
      </c>
      <c r="E114" s="38"/>
      <c r="F114" s="38"/>
      <c r="G114" s="104">
        <v>32292.35</v>
      </c>
      <c r="H114" s="94"/>
      <c r="I114" s="94"/>
      <c r="J114" s="104">
        <v>32302.35</v>
      </c>
      <c r="K114" s="104">
        <v>44145.02</v>
      </c>
      <c r="L114" s="104">
        <v>44135.02</v>
      </c>
      <c r="M114" s="59"/>
    </row>
    <row r="115" spans="1:14" x14ac:dyDescent="0.25">
      <c r="A115" s="46">
        <v>20028</v>
      </c>
      <c r="B115" s="37" t="s">
        <v>185</v>
      </c>
      <c r="C115" s="3" t="s">
        <v>0</v>
      </c>
      <c r="D115" s="37" t="s">
        <v>186</v>
      </c>
      <c r="E115" s="38"/>
      <c r="F115" s="38"/>
      <c r="G115" s="104">
        <v>2310.13</v>
      </c>
      <c r="H115" s="94"/>
      <c r="I115" s="94"/>
      <c r="J115" s="104">
        <v>1653.54</v>
      </c>
      <c r="K115" s="103">
        <v>57.45</v>
      </c>
      <c r="L115" s="103">
        <v>714.04</v>
      </c>
      <c r="M115" s="56"/>
    </row>
    <row r="116" spans="1:14" x14ac:dyDescent="0.25">
      <c r="A116" s="46">
        <v>20030</v>
      </c>
      <c r="B116" s="37" t="s">
        <v>187</v>
      </c>
      <c r="C116" s="3" t="s">
        <v>0</v>
      </c>
      <c r="D116" s="37" t="s">
        <v>188</v>
      </c>
      <c r="E116" s="38"/>
      <c r="F116" s="38"/>
      <c r="G116" s="104">
        <v>1902.72</v>
      </c>
      <c r="H116" s="94"/>
      <c r="I116" s="94"/>
      <c r="J116" s="104">
        <v>1859.52</v>
      </c>
      <c r="K116" s="104">
        <v>1884.75</v>
      </c>
      <c r="L116" s="104">
        <v>1927.95</v>
      </c>
      <c r="M116" s="58"/>
    </row>
    <row r="117" spans="1:14" x14ac:dyDescent="0.25">
      <c r="A117" s="46">
        <v>20031</v>
      </c>
      <c r="B117" s="37" t="s">
        <v>189</v>
      </c>
      <c r="C117" s="3" t="s">
        <v>0</v>
      </c>
      <c r="D117" s="37" t="s">
        <v>190</v>
      </c>
      <c r="E117" s="38"/>
      <c r="F117" s="38"/>
      <c r="G117" s="104">
        <v>8257.9500000000007</v>
      </c>
      <c r="H117" s="94"/>
      <c r="I117" s="94"/>
      <c r="J117" s="104">
        <v>8376.0499999999993</v>
      </c>
      <c r="K117" s="104">
        <v>8437.16</v>
      </c>
      <c r="L117" s="104">
        <v>8319.06</v>
      </c>
      <c r="M117" s="58"/>
    </row>
    <row r="118" spans="1:14" x14ac:dyDescent="0.25">
      <c r="A118" s="46">
        <v>20032</v>
      </c>
      <c r="B118" s="37" t="s">
        <v>191</v>
      </c>
      <c r="C118" s="3" t="s">
        <v>0</v>
      </c>
      <c r="D118" s="37" t="s">
        <v>192</v>
      </c>
      <c r="E118" s="38"/>
      <c r="F118" s="38"/>
      <c r="G118" s="104">
        <v>15966.83</v>
      </c>
      <c r="H118" s="94"/>
      <c r="I118" s="94"/>
      <c r="J118" s="104">
        <v>15966.83</v>
      </c>
      <c r="K118" s="104">
        <v>22962.83</v>
      </c>
      <c r="L118" s="104">
        <v>22962.83</v>
      </c>
      <c r="M118" s="59"/>
    </row>
    <row r="119" spans="1:14" x14ac:dyDescent="0.25">
      <c r="A119" s="46">
        <v>20033</v>
      </c>
      <c r="B119" s="37" t="s">
        <v>193</v>
      </c>
      <c r="C119" s="3" t="s">
        <v>0</v>
      </c>
      <c r="D119" s="37" t="s">
        <v>194</v>
      </c>
      <c r="E119" s="38"/>
      <c r="F119" s="38"/>
      <c r="G119" s="104">
        <v>3133.36</v>
      </c>
      <c r="H119" s="94"/>
      <c r="I119" s="94"/>
      <c r="J119" s="104">
        <v>2967.47</v>
      </c>
      <c r="K119" s="104">
        <v>3042.47</v>
      </c>
      <c r="L119" s="104">
        <v>3208.36</v>
      </c>
      <c r="M119" s="56"/>
    </row>
    <row r="120" spans="1:14" x14ac:dyDescent="0.25">
      <c r="A120" s="39" t="s">
        <v>0</v>
      </c>
      <c r="B120" s="15" t="s">
        <v>0</v>
      </c>
      <c r="C120" s="3" t="s">
        <v>0</v>
      </c>
      <c r="D120" s="15" t="s">
        <v>0</v>
      </c>
      <c r="E120" s="40"/>
      <c r="F120" s="40"/>
      <c r="G120" s="40"/>
      <c r="H120" s="40"/>
      <c r="I120" s="40"/>
      <c r="J120" s="40"/>
      <c r="K120" s="40"/>
      <c r="L120" s="40"/>
      <c r="M120" s="58"/>
    </row>
    <row r="121" spans="1:14" x14ac:dyDescent="0.25">
      <c r="A121" s="34">
        <v>128</v>
      </c>
      <c r="B121" s="35" t="s">
        <v>195</v>
      </c>
      <c r="C121" s="3" t="s">
        <v>0</v>
      </c>
      <c r="D121" s="35" t="s">
        <v>196</v>
      </c>
      <c r="E121" s="36"/>
      <c r="F121" s="36"/>
      <c r="G121" s="102">
        <v>652273.15</v>
      </c>
      <c r="H121" s="95"/>
      <c r="I121" s="95"/>
      <c r="J121" s="102">
        <v>780351.53</v>
      </c>
      <c r="K121" s="102">
        <v>973656.1</v>
      </c>
      <c r="L121" s="102">
        <v>845577.72</v>
      </c>
      <c r="M121" s="58"/>
    </row>
    <row r="122" spans="1:14" x14ac:dyDescent="0.25">
      <c r="A122" s="34">
        <v>129</v>
      </c>
      <c r="B122" s="35" t="s">
        <v>197</v>
      </c>
      <c r="C122" s="3" t="s">
        <v>0</v>
      </c>
      <c r="D122" s="35" t="s">
        <v>196</v>
      </c>
      <c r="E122" s="36"/>
      <c r="F122" s="36"/>
      <c r="G122" s="102">
        <v>652273.15</v>
      </c>
      <c r="H122" s="95"/>
      <c r="I122" s="95"/>
      <c r="J122" s="102">
        <v>780351.53</v>
      </c>
      <c r="K122" s="102">
        <v>973656.1</v>
      </c>
      <c r="L122" s="102">
        <v>845577.72</v>
      </c>
      <c r="M122" s="59"/>
    </row>
    <row r="123" spans="1:14" x14ac:dyDescent="0.25">
      <c r="A123" s="46">
        <v>20036</v>
      </c>
      <c r="B123" s="37" t="s">
        <v>198</v>
      </c>
      <c r="C123" s="3" t="s">
        <v>0</v>
      </c>
      <c r="D123" s="37" t="s">
        <v>199</v>
      </c>
      <c r="E123" s="38"/>
      <c r="F123" s="38"/>
      <c r="G123" s="104">
        <v>652273.15</v>
      </c>
      <c r="H123" s="94"/>
      <c r="I123" s="94"/>
      <c r="J123" s="104">
        <v>780351.53</v>
      </c>
      <c r="K123" s="104">
        <v>973656.1</v>
      </c>
      <c r="L123" s="104">
        <v>845577.72</v>
      </c>
      <c r="M123" s="58"/>
    </row>
    <row r="124" spans="1:14" x14ac:dyDescent="0.25">
      <c r="A124" s="39" t="s">
        <v>0</v>
      </c>
      <c r="B124" s="15" t="s">
        <v>0</v>
      </c>
      <c r="C124" s="3" t="s">
        <v>0</v>
      </c>
      <c r="D124" s="15" t="s">
        <v>0</v>
      </c>
      <c r="E124" s="40"/>
      <c r="F124" s="40"/>
      <c r="G124" s="40"/>
      <c r="H124" s="40"/>
      <c r="I124" s="40"/>
      <c r="J124" s="40"/>
      <c r="K124" s="40"/>
      <c r="L124" s="40"/>
      <c r="M124" s="58"/>
    </row>
    <row r="125" spans="1:14" x14ac:dyDescent="0.25">
      <c r="A125" s="34">
        <v>147</v>
      </c>
      <c r="B125" s="35" t="s">
        <v>204</v>
      </c>
      <c r="C125" s="3" t="s">
        <v>0</v>
      </c>
      <c r="D125" s="35" t="s">
        <v>205</v>
      </c>
      <c r="E125" s="36"/>
      <c r="F125" s="36"/>
      <c r="G125" s="102">
        <v>20618653.329999998</v>
      </c>
      <c r="H125" s="95"/>
      <c r="I125" s="95"/>
      <c r="J125" s="102">
        <v>1506277.92</v>
      </c>
      <c r="K125" s="102">
        <v>1074552.33</v>
      </c>
      <c r="L125" s="102">
        <v>20186927.739999998</v>
      </c>
      <c r="M125" s="58">
        <f>L125</f>
        <v>20186927.739999998</v>
      </c>
    </row>
    <row r="126" spans="1:14" x14ac:dyDescent="0.25">
      <c r="A126" s="34">
        <v>148</v>
      </c>
      <c r="B126" s="35" t="s">
        <v>206</v>
      </c>
      <c r="C126" s="3" t="s">
        <v>0</v>
      </c>
      <c r="D126" s="35" t="s">
        <v>205</v>
      </c>
      <c r="E126" s="36"/>
      <c r="F126" s="36"/>
      <c r="G126" s="102">
        <v>20618653.329999998</v>
      </c>
      <c r="H126" s="95"/>
      <c r="I126" s="95"/>
      <c r="J126" s="102">
        <v>1506277.92</v>
      </c>
      <c r="K126" s="102">
        <v>1074552.33</v>
      </c>
      <c r="L126" s="102">
        <v>20186927.739999998</v>
      </c>
      <c r="M126" s="58">
        <f>L126</f>
        <v>20186927.739999998</v>
      </c>
      <c r="N126" s="64">
        <f>VLOOKUP(A126,'DE PARA'!$A:$E,5,0)</f>
        <v>11</v>
      </c>
    </row>
    <row r="127" spans="1:14" x14ac:dyDescent="0.25">
      <c r="A127" s="46">
        <v>104222</v>
      </c>
      <c r="B127" s="37" t="s">
        <v>207</v>
      </c>
      <c r="C127" s="3" t="s">
        <v>0</v>
      </c>
      <c r="D127" s="37" t="s">
        <v>208</v>
      </c>
      <c r="E127" s="38"/>
      <c r="F127" s="38"/>
      <c r="G127" s="104">
        <v>188055.98</v>
      </c>
      <c r="H127" s="94"/>
      <c r="I127" s="94"/>
      <c r="J127" s="103">
        <v>0</v>
      </c>
      <c r="K127" s="104">
        <v>1471.87</v>
      </c>
      <c r="L127" s="104">
        <v>189527.85</v>
      </c>
      <c r="M127" s="59"/>
    </row>
    <row r="128" spans="1:14" x14ac:dyDescent="0.25">
      <c r="A128" s="46">
        <v>106089</v>
      </c>
      <c r="B128" s="37" t="s">
        <v>209</v>
      </c>
      <c r="C128" s="3" t="s">
        <v>0</v>
      </c>
      <c r="D128" s="37" t="s">
        <v>210</v>
      </c>
      <c r="E128" s="38"/>
      <c r="F128" s="38"/>
      <c r="G128" s="104">
        <v>1300165.04</v>
      </c>
      <c r="H128" s="94"/>
      <c r="I128" s="94"/>
      <c r="J128" s="104">
        <v>120000</v>
      </c>
      <c r="K128" s="104">
        <v>8774.92</v>
      </c>
      <c r="L128" s="104">
        <v>1188939.96</v>
      </c>
      <c r="M128" s="59"/>
    </row>
    <row r="129" spans="1:13" s="64" customFormat="1" x14ac:dyDescent="0.25">
      <c r="A129" s="32" t="s">
        <v>1</v>
      </c>
      <c r="B129" s="32" t="s">
        <v>2</v>
      </c>
      <c r="C129" s="32" t="s">
        <v>3</v>
      </c>
      <c r="D129" s="33"/>
      <c r="E129" s="33"/>
      <c r="F129" s="33"/>
      <c r="G129" s="99" t="s">
        <v>1773</v>
      </c>
      <c r="H129" s="100"/>
      <c r="I129" s="100"/>
      <c r="J129" s="99" t="s">
        <v>1140</v>
      </c>
      <c r="K129" s="99" t="s">
        <v>1141</v>
      </c>
      <c r="L129" s="99" t="s">
        <v>1774</v>
      </c>
      <c r="M129" s="60"/>
    </row>
    <row r="130" spans="1:13" s="64" customFormat="1" x14ac:dyDescent="0.25">
      <c r="A130" s="46">
        <v>106704</v>
      </c>
      <c r="B130" s="37" t="s">
        <v>211</v>
      </c>
      <c r="C130" s="3" t="s">
        <v>0</v>
      </c>
      <c r="D130" s="37" t="s">
        <v>212</v>
      </c>
      <c r="E130" s="38"/>
      <c r="F130" s="38"/>
      <c r="G130" s="104">
        <v>4095876.84</v>
      </c>
      <c r="H130" s="94"/>
      <c r="I130" s="94"/>
      <c r="J130" s="103">
        <v>0</v>
      </c>
      <c r="K130" s="104">
        <v>31608.5</v>
      </c>
      <c r="L130" s="104">
        <v>4127485.34</v>
      </c>
      <c r="M130" s="58"/>
    </row>
    <row r="131" spans="1:13" s="64" customFormat="1" x14ac:dyDescent="0.25">
      <c r="A131" s="46">
        <v>107131</v>
      </c>
      <c r="B131" s="37" t="s">
        <v>213</v>
      </c>
      <c r="C131" s="3" t="s">
        <v>0</v>
      </c>
      <c r="D131" s="37" t="s">
        <v>214</v>
      </c>
      <c r="E131" s="38"/>
      <c r="F131" s="38"/>
      <c r="G131" s="104">
        <v>13873033.82</v>
      </c>
      <c r="H131" s="94"/>
      <c r="I131" s="94"/>
      <c r="J131" s="104">
        <v>1016676.77</v>
      </c>
      <c r="K131" s="104">
        <v>911557.36</v>
      </c>
      <c r="L131" s="104">
        <v>13767914.41</v>
      </c>
      <c r="M131" s="58"/>
    </row>
    <row r="132" spans="1:13" s="64" customFormat="1" x14ac:dyDescent="0.25">
      <c r="A132" s="46">
        <v>108308</v>
      </c>
      <c r="B132" s="37" t="s">
        <v>215</v>
      </c>
      <c r="C132" s="3" t="s">
        <v>0</v>
      </c>
      <c r="D132" s="37" t="s">
        <v>216</v>
      </c>
      <c r="E132" s="38"/>
      <c r="F132" s="38"/>
      <c r="G132" s="104">
        <v>66568.27</v>
      </c>
      <c r="H132" s="94"/>
      <c r="I132" s="94"/>
      <c r="J132" s="104">
        <v>20790.439999999999</v>
      </c>
      <c r="K132" s="103">
        <v>0</v>
      </c>
      <c r="L132" s="104">
        <v>45777.83</v>
      </c>
      <c r="M132" s="58"/>
    </row>
    <row r="133" spans="1:13" s="64" customFormat="1" x14ac:dyDescent="0.25">
      <c r="A133" s="46">
        <v>110205</v>
      </c>
      <c r="B133" s="37" t="s">
        <v>217</v>
      </c>
      <c r="C133" s="3" t="s">
        <v>0</v>
      </c>
      <c r="D133" s="37" t="s">
        <v>218</v>
      </c>
      <c r="E133" s="38"/>
      <c r="F133" s="38"/>
      <c r="G133" s="104">
        <v>102700.53</v>
      </c>
      <c r="H133" s="94"/>
      <c r="I133" s="94"/>
      <c r="J133" s="103">
        <v>0</v>
      </c>
      <c r="K133" s="104">
        <v>121139.68</v>
      </c>
      <c r="L133" s="104">
        <v>223840.21</v>
      </c>
      <c r="M133" s="58"/>
    </row>
    <row r="134" spans="1:13" s="64" customFormat="1" x14ac:dyDescent="0.25">
      <c r="A134" s="46">
        <v>110213</v>
      </c>
      <c r="B134" s="37" t="s">
        <v>219</v>
      </c>
      <c r="C134" s="3" t="s">
        <v>0</v>
      </c>
      <c r="D134" s="37" t="s">
        <v>220</v>
      </c>
      <c r="E134" s="38"/>
      <c r="F134" s="38"/>
      <c r="G134" s="104">
        <v>992252.85</v>
      </c>
      <c r="H134" s="94"/>
      <c r="I134" s="94"/>
      <c r="J134" s="104">
        <v>348810.71</v>
      </c>
      <c r="K134" s="103">
        <v>0</v>
      </c>
      <c r="L134" s="104">
        <v>643442.14</v>
      </c>
      <c r="M134" s="59"/>
    </row>
    <row r="135" spans="1:13" s="64" customFormat="1" x14ac:dyDescent="0.25">
      <c r="A135" s="34" t="s">
        <v>0</v>
      </c>
      <c r="B135" s="35" t="s">
        <v>0</v>
      </c>
      <c r="C135" s="3" t="s">
        <v>0</v>
      </c>
      <c r="D135" s="35" t="s">
        <v>0</v>
      </c>
      <c r="E135" s="36"/>
      <c r="F135" s="36"/>
      <c r="G135" s="36"/>
      <c r="H135" s="36"/>
      <c r="I135" s="36"/>
      <c r="J135" s="36"/>
      <c r="K135" s="36"/>
      <c r="L135" s="36"/>
      <c r="M135" s="60"/>
    </row>
    <row r="136" spans="1:13" s="64" customFormat="1" x14ac:dyDescent="0.25">
      <c r="A136" s="34">
        <v>136</v>
      </c>
      <c r="B136" s="35" t="s">
        <v>221</v>
      </c>
      <c r="C136" s="3" t="s">
        <v>0</v>
      </c>
      <c r="D136" s="35" t="s">
        <v>222</v>
      </c>
      <c r="E136" s="36"/>
      <c r="F136" s="36"/>
      <c r="G136" s="102">
        <v>778538.31</v>
      </c>
      <c r="H136" s="95"/>
      <c r="I136" s="95"/>
      <c r="J136" s="102">
        <v>19945.330000000002</v>
      </c>
      <c r="K136" s="101">
        <v>0</v>
      </c>
      <c r="L136" s="102">
        <v>758592.98</v>
      </c>
      <c r="M136" s="58"/>
    </row>
    <row r="137" spans="1:13" s="64" customFormat="1" x14ac:dyDescent="0.25">
      <c r="A137" s="34">
        <v>195</v>
      </c>
      <c r="B137" s="35" t="s">
        <v>223</v>
      </c>
      <c r="C137" s="3" t="s">
        <v>0</v>
      </c>
      <c r="D137" s="35" t="s">
        <v>224</v>
      </c>
      <c r="E137" s="36"/>
      <c r="F137" s="36"/>
      <c r="G137" s="102">
        <v>6266.2</v>
      </c>
      <c r="H137" s="95"/>
      <c r="I137" s="95"/>
      <c r="J137" s="101">
        <v>54.97</v>
      </c>
      <c r="K137" s="101">
        <v>0</v>
      </c>
      <c r="L137" s="102">
        <v>6211.23</v>
      </c>
      <c r="M137" s="58"/>
    </row>
    <row r="138" spans="1:13" s="64" customFormat="1" x14ac:dyDescent="0.25">
      <c r="A138" s="34">
        <v>187</v>
      </c>
      <c r="B138" s="35" t="s">
        <v>225</v>
      </c>
      <c r="C138" s="3" t="s">
        <v>0</v>
      </c>
      <c r="D138" s="35" t="s">
        <v>226</v>
      </c>
      <c r="E138" s="36"/>
      <c r="F138" s="36"/>
      <c r="G138" s="102">
        <v>6266.2</v>
      </c>
      <c r="H138" s="95"/>
      <c r="I138" s="95"/>
      <c r="J138" s="101">
        <v>54.97</v>
      </c>
      <c r="K138" s="101">
        <v>0</v>
      </c>
      <c r="L138" s="102">
        <v>6211.23</v>
      </c>
      <c r="M138" s="58"/>
    </row>
    <row r="139" spans="1:13" s="64" customFormat="1" x14ac:dyDescent="0.25">
      <c r="A139" s="34">
        <v>177</v>
      </c>
      <c r="B139" s="35" t="s">
        <v>227</v>
      </c>
      <c r="C139" s="3" t="s">
        <v>0</v>
      </c>
      <c r="D139" s="35" t="s">
        <v>228</v>
      </c>
      <c r="E139" s="36"/>
      <c r="F139" s="36"/>
      <c r="G139" s="102">
        <v>6266.2</v>
      </c>
      <c r="H139" s="95"/>
      <c r="I139" s="95"/>
      <c r="J139" s="101">
        <v>54.97</v>
      </c>
      <c r="K139" s="101">
        <v>0</v>
      </c>
      <c r="L139" s="102">
        <v>6211.23</v>
      </c>
      <c r="M139" s="59"/>
    </row>
    <row r="140" spans="1:13" s="64" customFormat="1" x14ac:dyDescent="0.25">
      <c r="A140" s="46">
        <v>20080</v>
      </c>
      <c r="B140" s="37" t="s">
        <v>229</v>
      </c>
      <c r="C140" s="3" t="s">
        <v>0</v>
      </c>
      <c r="D140" s="37" t="s">
        <v>230</v>
      </c>
      <c r="E140" s="38"/>
      <c r="F140" s="38"/>
      <c r="G140" s="104">
        <v>6266.2</v>
      </c>
      <c r="H140" s="94"/>
      <c r="I140" s="94"/>
      <c r="J140" s="103">
        <v>54.97</v>
      </c>
      <c r="K140" s="103">
        <v>0</v>
      </c>
      <c r="L140" s="104">
        <v>6211.23</v>
      </c>
      <c r="M140" s="56"/>
    </row>
    <row r="141" spans="1:13" s="64" customFormat="1" x14ac:dyDescent="0.25">
      <c r="A141" s="34" t="s">
        <v>0</v>
      </c>
      <c r="B141" s="35" t="s">
        <v>0</v>
      </c>
      <c r="C141" s="3" t="s">
        <v>0</v>
      </c>
      <c r="D141" s="35" t="s">
        <v>0</v>
      </c>
      <c r="E141" s="36"/>
      <c r="F141" s="36"/>
      <c r="G141" s="36"/>
      <c r="H141" s="36"/>
      <c r="I141" s="36"/>
      <c r="J141" s="36"/>
      <c r="K141" s="36"/>
      <c r="L141" s="36"/>
      <c r="M141" s="58"/>
    </row>
    <row r="142" spans="1:13" s="64" customFormat="1" x14ac:dyDescent="0.25">
      <c r="A142" s="34">
        <v>94</v>
      </c>
      <c r="B142" s="35" t="s">
        <v>231</v>
      </c>
      <c r="C142" s="3" t="s">
        <v>0</v>
      </c>
      <c r="D142" s="35" t="s">
        <v>232</v>
      </c>
      <c r="E142" s="36"/>
      <c r="F142" s="36"/>
      <c r="G142" s="102">
        <v>772272.11</v>
      </c>
      <c r="H142" s="95"/>
      <c r="I142" s="95"/>
      <c r="J142" s="102">
        <v>19890.36</v>
      </c>
      <c r="K142" s="101">
        <v>0</v>
      </c>
      <c r="L142" s="102">
        <v>752381.75</v>
      </c>
      <c r="M142" s="58">
        <f>J142-K142</f>
        <v>19890.36</v>
      </c>
    </row>
    <row r="143" spans="1:13" s="64" customFormat="1" x14ac:dyDescent="0.25">
      <c r="A143" s="34">
        <v>81</v>
      </c>
      <c r="B143" s="35" t="s">
        <v>233</v>
      </c>
      <c r="C143" s="3" t="s">
        <v>0</v>
      </c>
      <c r="D143" s="35" t="s">
        <v>234</v>
      </c>
      <c r="E143" s="36"/>
      <c r="F143" s="36"/>
      <c r="G143" s="102">
        <v>772272.11</v>
      </c>
      <c r="H143" s="95"/>
      <c r="I143" s="95"/>
      <c r="J143" s="102">
        <v>19890.36</v>
      </c>
      <c r="K143" s="101">
        <v>0</v>
      </c>
      <c r="L143" s="102">
        <v>752381.75</v>
      </c>
      <c r="M143" s="58">
        <f>J143-K143</f>
        <v>19890.36</v>
      </c>
    </row>
    <row r="144" spans="1:13" s="64" customFormat="1" x14ac:dyDescent="0.25">
      <c r="A144" s="34">
        <v>82</v>
      </c>
      <c r="B144" s="35" t="s">
        <v>235</v>
      </c>
      <c r="C144" s="3" t="s">
        <v>0</v>
      </c>
      <c r="D144" s="35" t="s">
        <v>234</v>
      </c>
      <c r="E144" s="36"/>
      <c r="F144" s="36"/>
      <c r="G144" s="102">
        <v>772272.11</v>
      </c>
      <c r="H144" s="95"/>
      <c r="I144" s="95"/>
      <c r="J144" s="102">
        <v>19890.36</v>
      </c>
      <c r="K144" s="101">
        <v>0</v>
      </c>
      <c r="L144" s="102">
        <v>752381.75</v>
      </c>
      <c r="M144" s="58">
        <f>J144-K144</f>
        <v>19890.36</v>
      </c>
    </row>
    <row r="145" spans="1:14" x14ac:dyDescent="0.25">
      <c r="A145" s="46">
        <v>107247</v>
      </c>
      <c r="B145" s="37" t="s">
        <v>236</v>
      </c>
      <c r="C145" s="3" t="s">
        <v>0</v>
      </c>
      <c r="D145" s="37" t="s">
        <v>237</v>
      </c>
      <c r="E145" s="38"/>
      <c r="F145" s="38"/>
      <c r="G145" s="104">
        <v>772272.11</v>
      </c>
      <c r="H145" s="94"/>
      <c r="I145" s="94"/>
      <c r="J145" s="104">
        <v>19890.36</v>
      </c>
      <c r="K145" s="103">
        <v>0</v>
      </c>
      <c r="L145" s="104">
        <v>752381.75</v>
      </c>
      <c r="M145" s="58">
        <f>J145-K145</f>
        <v>19890.36</v>
      </c>
    </row>
    <row r="146" spans="1:14" x14ac:dyDescent="0.25">
      <c r="A146" s="39" t="s">
        <v>0</v>
      </c>
      <c r="B146" s="15" t="s">
        <v>0</v>
      </c>
      <c r="C146" s="3" t="s">
        <v>0</v>
      </c>
      <c r="D146" s="15" t="s">
        <v>0</v>
      </c>
      <c r="E146" s="40"/>
      <c r="F146" s="40"/>
      <c r="G146" s="40"/>
      <c r="H146" s="40"/>
      <c r="I146" s="40"/>
      <c r="J146" s="40"/>
      <c r="K146" s="40"/>
      <c r="L146" s="40"/>
      <c r="M146" s="58">
        <f t="shared" ref="M146:M208" si="1">J146-K146</f>
        <v>0</v>
      </c>
    </row>
    <row r="147" spans="1:14" x14ac:dyDescent="0.25">
      <c r="A147" s="34">
        <v>65</v>
      </c>
      <c r="B147" s="35" t="s">
        <v>1263</v>
      </c>
      <c r="C147" s="35" t="s">
        <v>238</v>
      </c>
      <c r="D147" s="36"/>
      <c r="E147" s="36"/>
      <c r="F147" s="36"/>
      <c r="G147" s="102">
        <v>4182200.17</v>
      </c>
      <c r="H147" s="95"/>
      <c r="I147" s="95"/>
      <c r="J147" s="102">
        <v>1879966.94</v>
      </c>
      <c r="K147" s="102">
        <v>48385.72</v>
      </c>
      <c r="L147" s="102">
        <v>6013781.3899999997</v>
      </c>
      <c r="M147" s="58">
        <f t="shared" si="1"/>
        <v>1831581.22</v>
      </c>
    </row>
    <row r="148" spans="1:14" x14ac:dyDescent="0.25">
      <c r="A148" s="34">
        <v>98</v>
      </c>
      <c r="B148" s="35" t="s">
        <v>239</v>
      </c>
      <c r="C148" s="3" t="s">
        <v>0</v>
      </c>
      <c r="D148" s="35" t="s">
        <v>240</v>
      </c>
      <c r="E148" s="36"/>
      <c r="F148" s="36"/>
      <c r="G148" s="102">
        <v>2448291.85</v>
      </c>
      <c r="H148" s="95"/>
      <c r="I148" s="95"/>
      <c r="J148" s="102">
        <v>939634.45</v>
      </c>
      <c r="K148" s="102">
        <v>37931.21</v>
      </c>
      <c r="L148" s="102">
        <v>3349995.09</v>
      </c>
      <c r="M148" s="58">
        <f t="shared" si="1"/>
        <v>901703.24</v>
      </c>
    </row>
    <row r="149" spans="1:14" x14ac:dyDescent="0.25">
      <c r="A149" s="167">
        <v>198</v>
      </c>
      <c r="B149" s="168" t="s">
        <v>241</v>
      </c>
      <c r="C149" s="169" t="s">
        <v>0</v>
      </c>
      <c r="D149" s="168" t="s">
        <v>242</v>
      </c>
      <c r="E149" s="170"/>
      <c r="F149" s="170"/>
      <c r="G149" s="171">
        <v>1923583.86</v>
      </c>
      <c r="H149" s="172"/>
      <c r="I149" s="172"/>
      <c r="J149" s="171">
        <v>775927.56</v>
      </c>
      <c r="K149" s="171">
        <v>29931.21</v>
      </c>
      <c r="L149" s="171">
        <v>2669580.21</v>
      </c>
      <c r="M149" s="173">
        <f t="shared" si="1"/>
        <v>745996.35000000009</v>
      </c>
      <c r="N149" s="174"/>
    </row>
    <row r="150" spans="1:14" x14ac:dyDescent="0.25">
      <c r="A150" s="34">
        <v>78</v>
      </c>
      <c r="B150" s="35" t="s">
        <v>243</v>
      </c>
      <c r="C150" s="3" t="s">
        <v>0</v>
      </c>
      <c r="D150" s="35" t="s">
        <v>244</v>
      </c>
      <c r="E150" s="36"/>
      <c r="F150" s="36"/>
      <c r="G150" s="102">
        <v>141408.47</v>
      </c>
      <c r="H150" s="95"/>
      <c r="I150" s="95"/>
      <c r="J150" s="102">
        <v>56570.69</v>
      </c>
      <c r="K150" s="101">
        <v>0.03</v>
      </c>
      <c r="L150" s="102">
        <v>197979.13</v>
      </c>
      <c r="M150" s="58">
        <f t="shared" si="1"/>
        <v>56570.66</v>
      </c>
    </row>
    <row r="151" spans="1:14" x14ac:dyDescent="0.25">
      <c r="A151" s="34">
        <v>42</v>
      </c>
      <c r="B151" s="35" t="s">
        <v>245</v>
      </c>
      <c r="C151" s="3" t="s">
        <v>0</v>
      </c>
      <c r="D151" s="35" t="s">
        <v>246</v>
      </c>
      <c r="E151" s="36"/>
      <c r="F151" s="36"/>
      <c r="G151" s="102">
        <v>141408.47</v>
      </c>
      <c r="H151" s="95"/>
      <c r="I151" s="95"/>
      <c r="J151" s="102">
        <v>56570.69</v>
      </c>
      <c r="K151" s="101">
        <v>0.03</v>
      </c>
      <c r="L151" s="102">
        <v>197979.13</v>
      </c>
      <c r="M151" s="58">
        <f t="shared" si="1"/>
        <v>56570.66</v>
      </c>
      <c r="N151" s="64" t="str">
        <f>VLOOKUP(A151,'DE PARA'!$A:$E,5,0)</f>
        <v>6.1.1.1.1</v>
      </c>
    </row>
    <row r="152" spans="1:14" x14ac:dyDescent="0.25">
      <c r="A152" s="46">
        <v>36633</v>
      </c>
      <c r="B152" s="37" t="s">
        <v>248</v>
      </c>
      <c r="C152" s="3" t="s">
        <v>0</v>
      </c>
      <c r="D152" s="37" t="s">
        <v>249</v>
      </c>
      <c r="E152" s="38"/>
      <c r="F152" s="38"/>
      <c r="G152" s="104">
        <v>87125.6</v>
      </c>
      <c r="H152" s="94"/>
      <c r="I152" s="94"/>
      <c r="J152" s="104">
        <v>32219.96</v>
      </c>
      <c r="K152" s="103">
        <v>0.03</v>
      </c>
      <c r="L152" s="104">
        <v>119345.53</v>
      </c>
      <c r="M152" s="58">
        <f t="shared" si="1"/>
        <v>32219.93</v>
      </c>
    </row>
    <row r="153" spans="1:14" x14ac:dyDescent="0.25">
      <c r="A153" s="46">
        <v>36638</v>
      </c>
      <c r="B153" s="37" t="s">
        <v>252</v>
      </c>
      <c r="C153" s="3" t="s">
        <v>0</v>
      </c>
      <c r="D153" s="37" t="s">
        <v>253</v>
      </c>
      <c r="E153" s="38"/>
      <c r="F153" s="38"/>
      <c r="G153" s="104">
        <v>22217.23</v>
      </c>
      <c r="H153" s="94"/>
      <c r="I153" s="94"/>
      <c r="J153" s="104">
        <v>8215.8799999999992</v>
      </c>
      <c r="K153" s="103">
        <v>0</v>
      </c>
      <c r="L153" s="104">
        <v>30433.11</v>
      </c>
      <c r="M153" s="58">
        <f t="shared" si="1"/>
        <v>8215.8799999999992</v>
      </c>
    </row>
    <row r="154" spans="1:14" x14ac:dyDescent="0.25">
      <c r="A154" s="46">
        <v>36639</v>
      </c>
      <c r="B154" s="37" t="s">
        <v>254</v>
      </c>
      <c r="C154" s="3" t="s">
        <v>0</v>
      </c>
      <c r="D154" s="37" t="s">
        <v>255</v>
      </c>
      <c r="E154" s="38"/>
      <c r="F154" s="38"/>
      <c r="G154" s="104">
        <v>6790.89</v>
      </c>
      <c r="H154" s="94"/>
      <c r="I154" s="94"/>
      <c r="J154" s="104">
        <v>2577.54</v>
      </c>
      <c r="K154" s="103">
        <v>0</v>
      </c>
      <c r="L154" s="104">
        <v>9368.43</v>
      </c>
      <c r="M154" s="58">
        <f t="shared" si="1"/>
        <v>2577.54</v>
      </c>
    </row>
    <row r="155" spans="1:14" x14ac:dyDescent="0.25">
      <c r="A155" s="46">
        <v>36641</v>
      </c>
      <c r="B155" s="37" t="s">
        <v>256</v>
      </c>
      <c r="C155" s="3" t="s">
        <v>0</v>
      </c>
      <c r="D155" s="37" t="s">
        <v>257</v>
      </c>
      <c r="E155" s="38"/>
      <c r="F155" s="38"/>
      <c r="G155" s="103">
        <v>848.87</v>
      </c>
      <c r="H155" s="94"/>
      <c r="I155" s="94"/>
      <c r="J155" s="103">
        <v>322.19</v>
      </c>
      <c r="K155" s="103">
        <v>0</v>
      </c>
      <c r="L155" s="104">
        <v>1171.06</v>
      </c>
      <c r="M155" s="58">
        <f t="shared" si="1"/>
        <v>322.19</v>
      </c>
    </row>
    <row r="156" spans="1:14" x14ac:dyDescent="0.25">
      <c r="A156" s="46">
        <v>30017</v>
      </c>
      <c r="B156" s="37" t="s">
        <v>258</v>
      </c>
      <c r="C156" s="3" t="s">
        <v>0</v>
      </c>
      <c r="D156" s="37" t="s">
        <v>259</v>
      </c>
      <c r="E156" s="38"/>
      <c r="F156" s="38"/>
      <c r="G156" s="104">
        <v>2292.84</v>
      </c>
      <c r="H156" s="94"/>
      <c r="I156" s="94"/>
      <c r="J156" s="103">
        <v>891.66</v>
      </c>
      <c r="K156" s="103">
        <v>0</v>
      </c>
      <c r="L156" s="104">
        <v>3184.5</v>
      </c>
      <c r="M156" s="58">
        <f t="shared" si="1"/>
        <v>891.66</v>
      </c>
    </row>
    <row r="157" spans="1:14" x14ac:dyDescent="0.25">
      <c r="A157" s="46">
        <v>100102</v>
      </c>
      <c r="B157" s="37" t="s">
        <v>260</v>
      </c>
      <c r="C157" s="3" t="s">
        <v>0</v>
      </c>
      <c r="D157" s="37" t="s">
        <v>154</v>
      </c>
      <c r="E157" s="38"/>
      <c r="F157" s="38"/>
      <c r="G157" s="104">
        <v>7260.52</v>
      </c>
      <c r="H157" s="94"/>
      <c r="I157" s="94"/>
      <c r="J157" s="104">
        <v>2949.71</v>
      </c>
      <c r="K157" s="103">
        <v>0</v>
      </c>
      <c r="L157" s="104">
        <v>10210.23</v>
      </c>
      <c r="M157" s="58">
        <f t="shared" si="1"/>
        <v>2949.71</v>
      </c>
    </row>
    <row r="158" spans="1:14" x14ac:dyDescent="0.25">
      <c r="A158" s="46">
        <v>100110</v>
      </c>
      <c r="B158" s="37" t="s">
        <v>261</v>
      </c>
      <c r="C158" s="3" t="s">
        <v>0</v>
      </c>
      <c r="D158" s="37" t="s">
        <v>262</v>
      </c>
      <c r="E158" s="38"/>
      <c r="F158" s="38"/>
      <c r="G158" s="104">
        <v>9680.7000000000007</v>
      </c>
      <c r="H158" s="94"/>
      <c r="I158" s="94"/>
      <c r="J158" s="104">
        <v>6227.59</v>
      </c>
      <c r="K158" s="103">
        <v>0</v>
      </c>
      <c r="L158" s="104">
        <v>15908.29</v>
      </c>
      <c r="M158" s="58">
        <f t="shared" si="1"/>
        <v>6227.59</v>
      </c>
    </row>
    <row r="159" spans="1:14" x14ac:dyDescent="0.25">
      <c r="A159" s="46">
        <v>100129</v>
      </c>
      <c r="B159" s="37" t="s">
        <v>263</v>
      </c>
      <c r="C159" s="3" t="s">
        <v>0</v>
      </c>
      <c r="D159" s="37" t="s">
        <v>264</v>
      </c>
      <c r="E159" s="38"/>
      <c r="F159" s="38"/>
      <c r="G159" s="103">
        <v>580.84</v>
      </c>
      <c r="H159" s="94"/>
      <c r="I159" s="94"/>
      <c r="J159" s="103">
        <v>235.97</v>
      </c>
      <c r="K159" s="103">
        <v>0</v>
      </c>
      <c r="L159" s="103">
        <v>816.81</v>
      </c>
      <c r="M159" s="58">
        <f t="shared" si="1"/>
        <v>235.97</v>
      </c>
    </row>
    <row r="160" spans="1:14" x14ac:dyDescent="0.25">
      <c r="A160" s="46">
        <v>100137</v>
      </c>
      <c r="B160" s="37" t="s">
        <v>265</v>
      </c>
      <c r="C160" s="3" t="s">
        <v>0</v>
      </c>
      <c r="D160" s="37" t="s">
        <v>266</v>
      </c>
      <c r="E160" s="38"/>
      <c r="F160" s="38"/>
      <c r="G160" s="103">
        <v>774.45</v>
      </c>
      <c r="H160" s="94"/>
      <c r="I160" s="94"/>
      <c r="J160" s="103">
        <v>498.21</v>
      </c>
      <c r="K160" s="103">
        <v>0</v>
      </c>
      <c r="L160" s="104">
        <v>1272.6600000000001</v>
      </c>
      <c r="M160" s="58">
        <f t="shared" si="1"/>
        <v>498.21</v>
      </c>
    </row>
    <row r="161" spans="1:14" x14ac:dyDescent="0.25">
      <c r="A161" s="46">
        <v>100145</v>
      </c>
      <c r="B161" s="37" t="s">
        <v>267</v>
      </c>
      <c r="C161" s="3" t="s">
        <v>0</v>
      </c>
      <c r="D161" s="37" t="s">
        <v>268</v>
      </c>
      <c r="E161" s="38"/>
      <c r="F161" s="38"/>
      <c r="G161" s="103">
        <v>72.61</v>
      </c>
      <c r="H161" s="94"/>
      <c r="I161" s="94"/>
      <c r="J161" s="103">
        <v>29.49</v>
      </c>
      <c r="K161" s="103">
        <v>0</v>
      </c>
      <c r="L161" s="103">
        <v>102.1</v>
      </c>
      <c r="M161" s="58">
        <f t="shared" si="1"/>
        <v>29.49</v>
      </c>
    </row>
    <row r="162" spans="1:14" x14ac:dyDescent="0.25">
      <c r="A162" s="46">
        <v>100153</v>
      </c>
      <c r="B162" s="37" t="s">
        <v>269</v>
      </c>
      <c r="C162" s="3" t="s">
        <v>0</v>
      </c>
      <c r="D162" s="37" t="s">
        <v>270</v>
      </c>
      <c r="E162" s="38"/>
      <c r="F162" s="38"/>
      <c r="G162" s="103">
        <v>96.81</v>
      </c>
      <c r="H162" s="94"/>
      <c r="I162" s="94"/>
      <c r="J162" s="103">
        <v>62.27</v>
      </c>
      <c r="K162" s="103">
        <v>0</v>
      </c>
      <c r="L162" s="103">
        <v>159.08000000000001</v>
      </c>
      <c r="M162" s="58">
        <f t="shared" si="1"/>
        <v>62.27</v>
      </c>
    </row>
    <row r="163" spans="1:14" x14ac:dyDescent="0.25">
      <c r="A163" s="46">
        <v>100161</v>
      </c>
      <c r="B163" s="37" t="s">
        <v>271</v>
      </c>
      <c r="C163" s="3" t="s">
        <v>0</v>
      </c>
      <c r="D163" s="37" t="s">
        <v>272</v>
      </c>
      <c r="E163" s="38"/>
      <c r="F163" s="38"/>
      <c r="G163" s="104">
        <v>1851.43</v>
      </c>
      <c r="H163" s="94"/>
      <c r="I163" s="94"/>
      <c r="J163" s="103">
        <v>752.18</v>
      </c>
      <c r="K163" s="103">
        <v>0</v>
      </c>
      <c r="L163" s="104">
        <v>2603.61</v>
      </c>
      <c r="M163" s="58">
        <f t="shared" si="1"/>
        <v>752.18</v>
      </c>
    </row>
    <row r="164" spans="1:14" x14ac:dyDescent="0.25">
      <c r="A164" s="46">
        <v>100170</v>
      </c>
      <c r="B164" s="37" t="s">
        <v>273</v>
      </c>
      <c r="C164" s="3" t="s">
        <v>0</v>
      </c>
      <c r="D164" s="37" t="s">
        <v>274</v>
      </c>
      <c r="E164" s="38"/>
      <c r="F164" s="38"/>
      <c r="G164" s="104">
        <v>1815.68</v>
      </c>
      <c r="H164" s="94"/>
      <c r="I164" s="94"/>
      <c r="J164" s="104">
        <v>1588.04</v>
      </c>
      <c r="K164" s="103">
        <v>0</v>
      </c>
      <c r="L164" s="104">
        <v>3403.72</v>
      </c>
      <c r="M164" s="58">
        <f t="shared" si="1"/>
        <v>1588.04</v>
      </c>
    </row>
    <row r="165" spans="1:14" x14ac:dyDescent="0.25">
      <c r="A165" s="39" t="s">
        <v>0</v>
      </c>
      <c r="B165" s="15" t="s">
        <v>0</v>
      </c>
      <c r="C165" s="3" t="s">
        <v>0</v>
      </c>
      <c r="D165" s="15" t="s">
        <v>0</v>
      </c>
      <c r="E165" s="40"/>
      <c r="F165" s="40"/>
      <c r="G165" s="40"/>
      <c r="H165" s="40"/>
      <c r="I165" s="40"/>
      <c r="J165" s="40"/>
      <c r="K165" s="40"/>
      <c r="L165" s="40"/>
      <c r="M165" s="58">
        <f t="shared" si="1"/>
        <v>0</v>
      </c>
    </row>
    <row r="166" spans="1:14" x14ac:dyDescent="0.25">
      <c r="A166" s="34">
        <v>7</v>
      </c>
      <c r="B166" s="35" t="s">
        <v>275</v>
      </c>
      <c r="C166" s="3" t="s">
        <v>0</v>
      </c>
      <c r="D166" s="35" t="s">
        <v>276</v>
      </c>
      <c r="E166" s="36"/>
      <c r="F166" s="36"/>
      <c r="G166" s="102">
        <v>1765196.86</v>
      </c>
      <c r="H166" s="95"/>
      <c r="I166" s="95"/>
      <c r="J166" s="102">
        <v>713805.6</v>
      </c>
      <c r="K166" s="102">
        <v>29931.18</v>
      </c>
      <c r="L166" s="102">
        <v>2449071.2799999998</v>
      </c>
      <c r="M166" s="58">
        <f t="shared" si="1"/>
        <v>683874.41999999993</v>
      </c>
    </row>
    <row r="167" spans="1:14" x14ac:dyDescent="0.25">
      <c r="A167" s="34">
        <v>14</v>
      </c>
      <c r="B167" s="35" t="s">
        <v>277</v>
      </c>
      <c r="C167" s="3" t="s">
        <v>0</v>
      </c>
      <c r="D167" s="35" t="s">
        <v>246</v>
      </c>
      <c r="E167" s="36"/>
      <c r="F167" s="36"/>
      <c r="G167" s="102">
        <v>448056.96</v>
      </c>
      <c r="H167" s="95"/>
      <c r="I167" s="95"/>
      <c r="J167" s="102">
        <v>198787.03</v>
      </c>
      <c r="K167" s="102">
        <v>7816.87</v>
      </c>
      <c r="L167" s="102">
        <v>639027.12</v>
      </c>
      <c r="M167" s="58">
        <f t="shared" si="1"/>
        <v>190970.16</v>
      </c>
      <c r="N167" s="64" t="str">
        <f>VLOOKUP(A167,'DE PARA'!$A:$E,5,0)</f>
        <v>6.1.1.2.1</v>
      </c>
    </row>
    <row r="168" spans="1:14" x14ac:dyDescent="0.25">
      <c r="A168" s="46">
        <v>21</v>
      </c>
      <c r="B168" s="37" t="s">
        <v>279</v>
      </c>
      <c r="C168" s="3" t="s">
        <v>0</v>
      </c>
      <c r="D168" s="37" t="s">
        <v>280</v>
      </c>
      <c r="E168" s="38"/>
      <c r="F168" s="38"/>
      <c r="G168" s="104">
        <v>239510.51</v>
      </c>
      <c r="H168" s="94"/>
      <c r="I168" s="94"/>
      <c r="J168" s="104">
        <v>97366.67</v>
      </c>
      <c r="K168" s="103">
        <v>18.46</v>
      </c>
      <c r="L168" s="104">
        <v>336858.72</v>
      </c>
      <c r="M168" s="58">
        <f t="shared" si="1"/>
        <v>97348.209999999992</v>
      </c>
    </row>
    <row r="169" spans="1:14" x14ac:dyDescent="0.25">
      <c r="A169" s="46">
        <v>210</v>
      </c>
      <c r="B169" s="37" t="s">
        <v>1683</v>
      </c>
      <c r="C169" s="3" t="s">
        <v>0</v>
      </c>
      <c r="D169" s="37" t="s">
        <v>306</v>
      </c>
      <c r="E169" s="38"/>
      <c r="F169" s="38"/>
      <c r="G169" s="103">
        <v>0</v>
      </c>
      <c r="H169" s="94"/>
      <c r="I169" s="94"/>
      <c r="J169" s="103">
        <v>601.4</v>
      </c>
      <c r="K169" s="103">
        <v>0</v>
      </c>
      <c r="L169" s="103">
        <v>601.4</v>
      </c>
      <c r="M169" s="58">
        <f t="shared" si="1"/>
        <v>601.4</v>
      </c>
    </row>
    <row r="170" spans="1:14" x14ac:dyDescent="0.25">
      <c r="A170" s="46">
        <v>217</v>
      </c>
      <c r="B170" s="37" t="s">
        <v>281</v>
      </c>
      <c r="C170" s="3" t="s">
        <v>0</v>
      </c>
      <c r="D170" s="37" t="s">
        <v>251</v>
      </c>
      <c r="E170" s="38"/>
      <c r="F170" s="38"/>
      <c r="G170" s="103">
        <v>-2.97</v>
      </c>
      <c r="H170" s="94"/>
      <c r="I170" s="94"/>
      <c r="J170" s="103">
        <v>0</v>
      </c>
      <c r="K170" s="103">
        <v>0</v>
      </c>
      <c r="L170" s="103">
        <v>-2.97</v>
      </c>
      <c r="M170" s="58">
        <f t="shared" si="1"/>
        <v>0</v>
      </c>
    </row>
    <row r="171" spans="1:14" x14ac:dyDescent="0.25">
      <c r="A171" s="46">
        <v>30046</v>
      </c>
      <c r="B171" s="37" t="s">
        <v>1812</v>
      </c>
      <c r="C171" s="3" t="s">
        <v>0</v>
      </c>
      <c r="D171" s="37" t="s">
        <v>1305</v>
      </c>
      <c r="E171" s="38"/>
      <c r="F171" s="38"/>
      <c r="G171" s="103">
        <v>0</v>
      </c>
      <c r="H171" s="94"/>
      <c r="I171" s="94"/>
      <c r="J171" s="103">
        <v>17.64</v>
      </c>
      <c r="K171" s="103">
        <v>0</v>
      </c>
      <c r="L171" s="103">
        <v>17.64</v>
      </c>
      <c r="M171" s="58">
        <f t="shared" si="1"/>
        <v>17.64</v>
      </c>
    </row>
    <row r="172" spans="1:14" x14ac:dyDescent="0.25">
      <c r="A172" s="46">
        <v>238</v>
      </c>
      <c r="B172" s="37" t="s">
        <v>282</v>
      </c>
      <c r="C172" s="3" t="s">
        <v>0</v>
      </c>
      <c r="D172" s="37" t="s">
        <v>283</v>
      </c>
      <c r="E172" s="38"/>
      <c r="F172" s="38"/>
      <c r="G172" s="104">
        <v>60834.33</v>
      </c>
      <c r="H172" s="94"/>
      <c r="I172" s="94"/>
      <c r="J172" s="104">
        <v>24857.59</v>
      </c>
      <c r="K172" s="103">
        <v>0</v>
      </c>
      <c r="L172" s="104">
        <v>85691.92</v>
      </c>
      <c r="M172" s="58">
        <f t="shared" si="1"/>
        <v>24857.59</v>
      </c>
    </row>
    <row r="173" spans="1:14" x14ac:dyDescent="0.25">
      <c r="A173" s="46">
        <v>245</v>
      </c>
      <c r="B173" s="37" t="s">
        <v>284</v>
      </c>
      <c r="C173" s="3" t="s">
        <v>0</v>
      </c>
      <c r="D173" s="37" t="s">
        <v>285</v>
      </c>
      <c r="E173" s="38"/>
      <c r="F173" s="38"/>
      <c r="G173" s="104">
        <v>19287.849999999999</v>
      </c>
      <c r="H173" s="94"/>
      <c r="I173" s="94"/>
      <c r="J173" s="104">
        <v>7798.38</v>
      </c>
      <c r="K173" s="103">
        <v>0</v>
      </c>
      <c r="L173" s="104">
        <v>27086.23</v>
      </c>
      <c r="M173" s="58">
        <f t="shared" si="1"/>
        <v>7798.38</v>
      </c>
    </row>
    <row r="174" spans="1:14" x14ac:dyDescent="0.25">
      <c r="A174" s="46">
        <v>259</v>
      </c>
      <c r="B174" s="37" t="s">
        <v>286</v>
      </c>
      <c r="C174" s="3" t="s">
        <v>0</v>
      </c>
      <c r="D174" s="37" t="s">
        <v>287</v>
      </c>
      <c r="E174" s="38"/>
      <c r="F174" s="38"/>
      <c r="G174" s="104">
        <v>2411.0300000000002</v>
      </c>
      <c r="H174" s="94"/>
      <c r="I174" s="94"/>
      <c r="J174" s="103">
        <v>974.8</v>
      </c>
      <c r="K174" s="103">
        <v>0</v>
      </c>
      <c r="L174" s="104">
        <v>3385.83</v>
      </c>
      <c r="M174" s="58">
        <f t="shared" si="1"/>
        <v>974.8</v>
      </c>
    </row>
    <row r="175" spans="1:14" x14ac:dyDescent="0.25">
      <c r="A175" s="46">
        <v>30052</v>
      </c>
      <c r="B175" s="37" t="s">
        <v>288</v>
      </c>
      <c r="C175" s="3" t="s">
        <v>0</v>
      </c>
      <c r="D175" s="37" t="s">
        <v>289</v>
      </c>
      <c r="E175" s="38"/>
      <c r="F175" s="38"/>
      <c r="G175" s="104">
        <v>17773.38</v>
      </c>
      <c r="H175" s="94"/>
      <c r="I175" s="94"/>
      <c r="J175" s="104">
        <v>10903.21</v>
      </c>
      <c r="K175" s="104">
        <v>4843.6499999999996</v>
      </c>
      <c r="L175" s="104">
        <v>23832.94</v>
      </c>
      <c r="M175" s="58">
        <f t="shared" si="1"/>
        <v>6059.5599999999995</v>
      </c>
    </row>
    <row r="176" spans="1:14" x14ac:dyDescent="0.25">
      <c r="A176" s="46">
        <v>30054</v>
      </c>
      <c r="B176" s="37" t="s">
        <v>290</v>
      </c>
      <c r="C176" s="3" t="s">
        <v>0</v>
      </c>
      <c r="D176" s="37" t="s">
        <v>259</v>
      </c>
      <c r="E176" s="38"/>
      <c r="F176" s="38"/>
      <c r="G176" s="104">
        <v>39334.68</v>
      </c>
      <c r="H176" s="94"/>
      <c r="I176" s="94"/>
      <c r="J176" s="104">
        <v>17151.91</v>
      </c>
      <c r="K176" s="103">
        <v>0</v>
      </c>
      <c r="L176" s="104">
        <v>56486.59</v>
      </c>
      <c r="M176" s="58">
        <f t="shared" si="1"/>
        <v>17151.91</v>
      </c>
    </row>
    <row r="177" spans="1:14" x14ac:dyDescent="0.25">
      <c r="A177" s="46">
        <v>30055</v>
      </c>
      <c r="B177" s="37" t="s">
        <v>291</v>
      </c>
      <c r="C177" s="3" t="s">
        <v>0</v>
      </c>
      <c r="D177" s="37" t="s">
        <v>292</v>
      </c>
      <c r="E177" s="38"/>
      <c r="F177" s="38"/>
      <c r="G177" s="104">
        <v>4359.1899999999996</v>
      </c>
      <c r="H177" s="94"/>
      <c r="I177" s="94"/>
      <c r="J177" s="104">
        <v>2278.4699999999998</v>
      </c>
      <c r="K177" s="103">
        <v>941.94</v>
      </c>
      <c r="L177" s="104">
        <v>5695.72</v>
      </c>
      <c r="M177" s="58">
        <f t="shared" si="1"/>
        <v>1336.5299999999997</v>
      </c>
    </row>
    <row r="178" spans="1:14" x14ac:dyDescent="0.25">
      <c r="A178" s="46">
        <v>30056</v>
      </c>
      <c r="B178" s="37" t="s">
        <v>1686</v>
      </c>
      <c r="C178" s="3" t="s">
        <v>0</v>
      </c>
      <c r="D178" s="37" t="s">
        <v>1687</v>
      </c>
      <c r="E178" s="38"/>
      <c r="F178" s="38"/>
      <c r="G178" s="103">
        <v>-9</v>
      </c>
      <c r="H178" s="94"/>
      <c r="I178" s="94"/>
      <c r="J178" s="103">
        <v>0</v>
      </c>
      <c r="K178" s="103">
        <v>0</v>
      </c>
      <c r="L178" s="103">
        <v>-9</v>
      </c>
      <c r="M178" s="58">
        <f t="shared" si="1"/>
        <v>0</v>
      </c>
    </row>
    <row r="179" spans="1:14" x14ac:dyDescent="0.25">
      <c r="A179" s="46">
        <v>100269</v>
      </c>
      <c r="B179" s="37" t="s">
        <v>293</v>
      </c>
      <c r="C179" s="3" t="s">
        <v>0</v>
      </c>
      <c r="D179" s="37" t="s">
        <v>154</v>
      </c>
      <c r="E179" s="38"/>
      <c r="F179" s="38"/>
      <c r="G179" s="104">
        <v>20989.09</v>
      </c>
      <c r="H179" s="94"/>
      <c r="I179" s="94"/>
      <c r="J179" s="104">
        <v>9076.2999999999993</v>
      </c>
      <c r="K179" s="103">
        <v>0</v>
      </c>
      <c r="L179" s="104">
        <v>30065.39</v>
      </c>
      <c r="M179" s="58">
        <f t="shared" si="1"/>
        <v>9076.2999999999993</v>
      </c>
    </row>
    <row r="180" spans="1:14" x14ac:dyDescent="0.25">
      <c r="A180" s="46">
        <v>100277</v>
      </c>
      <c r="B180" s="37" t="s">
        <v>294</v>
      </c>
      <c r="C180" s="3" t="s">
        <v>0</v>
      </c>
      <c r="D180" s="37" t="s">
        <v>262</v>
      </c>
      <c r="E180" s="38"/>
      <c r="F180" s="38"/>
      <c r="G180" s="104">
        <v>29412.799999999999</v>
      </c>
      <c r="H180" s="94"/>
      <c r="I180" s="94"/>
      <c r="J180" s="104">
        <v>18311.75</v>
      </c>
      <c r="K180" s="103">
        <v>875.72</v>
      </c>
      <c r="L180" s="104">
        <v>46848.83</v>
      </c>
      <c r="M180" s="58">
        <f>J180-K180</f>
        <v>17436.03</v>
      </c>
    </row>
    <row r="181" spans="1:14" x14ac:dyDescent="0.25">
      <c r="A181" s="46">
        <v>100285</v>
      </c>
      <c r="B181" s="37" t="s">
        <v>295</v>
      </c>
      <c r="C181" s="3" t="s">
        <v>0</v>
      </c>
      <c r="D181" s="37" t="s">
        <v>264</v>
      </c>
      <c r="E181" s="38"/>
      <c r="F181" s="38"/>
      <c r="G181" s="104">
        <v>1679.03</v>
      </c>
      <c r="H181" s="94"/>
      <c r="I181" s="94"/>
      <c r="J181" s="103">
        <v>726.13</v>
      </c>
      <c r="K181" s="103">
        <v>0</v>
      </c>
      <c r="L181" s="104">
        <v>2405.16</v>
      </c>
      <c r="M181" s="58">
        <f t="shared" si="1"/>
        <v>726.13</v>
      </c>
    </row>
    <row r="182" spans="1:14" x14ac:dyDescent="0.25">
      <c r="A182" s="46">
        <v>100293</v>
      </c>
      <c r="B182" s="37" t="s">
        <v>296</v>
      </c>
      <c r="C182" s="3" t="s">
        <v>0</v>
      </c>
      <c r="D182" s="37" t="s">
        <v>266</v>
      </c>
      <c r="E182" s="38"/>
      <c r="F182" s="38"/>
      <c r="G182" s="104">
        <v>2044.87</v>
      </c>
      <c r="H182" s="94"/>
      <c r="I182" s="94"/>
      <c r="J182" s="104">
        <v>1464.93</v>
      </c>
      <c r="K182" s="103">
        <v>263.68</v>
      </c>
      <c r="L182" s="104">
        <v>3246.12</v>
      </c>
      <c r="M182" s="58">
        <f t="shared" si="1"/>
        <v>1201.25</v>
      </c>
    </row>
    <row r="183" spans="1:14" x14ac:dyDescent="0.25">
      <c r="A183" s="46">
        <v>100307</v>
      </c>
      <c r="B183" s="37" t="s">
        <v>297</v>
      </c>
      <c r="C183" s="3" t="s">
        <v>0</v>
      </c>
      <c r="D183" s="37" t="s">
        <v>268</v>
      </c>
      <c r="E183" s="38"/>
      <c r="F183" s="38"/>
      <c r="G183" s="103">
        <v>209.88</v>
      </c>
      <c r="H183" s="94"/>
      <c r="I183" s="94"/>
      <c r="J183" s="103">
        <v>90.77</v>
      </c>
      <c r="K183" s="103">
        <v>0</v>
      </c>
      <c r="L183" s="103">
        <v>300.64999999999998</v>
      </c>
      <c r="M183" s="58">
        <f t="shared" si="1"/>
        <v>90.77</v>
      </c>
    </row>
    <row r="184" spans="1:14" x14ac:dyDescent="0.25">
      <c r="A184" s="46">
        <v>100315</v>
      </c>
      <c r="B184" s="37" t="s">
        <v>298</v>
      </c>
      <c r="C184" s="3" t="s">
        <v>0</v>
      </c>
      <c r="D184" s="37" t="s">
        <v>270</v>
      </c>
      <c r="E184" s="38"/>
      <c r="F184" s="38"/>
      <c r="G184" s="103">
        <v>255.61</v>
      </c>
      <c r="H184" s="94"/>
      <c r="I184" s="94"/>
      <c r="J184" s="103">
        <v>183.14</v>
      </c>
      <c r="K184" s="103">
        <v>32.96</v>
      </c>
      <c r="L184" s="103">
        <v>405.79</v>
      </c>
      <c r="M184" s="58">
        <f t="shared" si="1"/>
        <v>150.17999999999998</v>
      </c>
    </row>
    <row r="185" spans="1:14" x14ac:dyDescent="0.25">
      <c r="A185" s="46">
        <v>100323</v>
      </c>
      <c r="B185" s="37" t="s">
        <v>299</v>
      </c>
      <c r="C185" s="3" t="s">
        <v>0</v>
      </c>
      <c r="D185" s="37" t="s">
        <v>272</v>
      </c>
      <c r="E185" s="38"/>
      <c r="F185" s="38"/>
      <c r="G185" s="104">
        <v>5352.2</v>
      </c>
      <c r="H185" s="94"/>
      <c r="I185" s="94"/>
      <c r="J185" s="104">
        <v>2314.46</v>
      </c>
      <c r="K185" s="103">
        <v>0</v>
      </c>
      <c r="L185" s="104">
        <v>7666.66</v>
      </c>
      <c r="M185" s="58">
        <f t="shared" si="1"/>
        <v>2314.46</v>
      </c>
    </row>
    <row r="186" spans="1:14" x14ac:dyDescent="0.25">
      <c r="A186" s="46">
        <v>100331</v>
      </c>
      <c r="B186" s="37" t="s">
        <v>300</v>
      </c>
      <c r="C186" s="3" t="s">
        <v>0</v>
      </c>
      <c r="D186" s="37" t="s">
        <v>274</v>
      </c>
      <c r="E186" s="38"/>
      <c r="F186" s="38"/>
      <c r="G186" s="104">
        <v>4614.4799999999996</v>
      </c>
      <c r="H186" s="94"/>
      <c r="I186" s="94"/>
      <c r="J186" s="104">
        <v>4669.4799999999996</v>
      </c>
      <c r="K186" s="103">
        <v>840.46</v>
      </c>
      <c r="L186" s="104">
        <v>8443.5</v>
      </c>
      <c r="M186" s="58">
        <f t="shared" si="1"/>
        <v>3829.0199999999995</v>
      </c>
    </row>
    <row r="187" spans="1:14" x14ac:dyDescent="0.25">
      <c r="A187" s="39" t="s">
        <v>0</v>
      </c>
      <c r="B187" s="15" t="s">
        <v>0</v>
      </c>
      <c r="C187" s="3" t="s">
        <v>0</v>
      </c>
      <c r="D187" s="15" t="s">
        <v>0</v>
      </c>
      <c r="E187" s="40"/>
      <c r="F187" s="40"/>
      <c r="G187" s="40"/>
      <c r="H187" s="40"/>
      <c r="I187" s="40"/>
      <c r="J187" s="40"/>
      <c r="K187" s="40"/>
      <c r="L187" s="40"/>
      <c r="M187" s="58">
        <f t="shared" si="1"/>
        <v>0</v>
      </c>
    </row>
    <row r="188" spans="1:14" x14ac:dyDescent="0.25">
      <c r="A188" s="34">
        <v>315</v>
      </c>
      <c r="B188" s="35" t="s">
        <v>301</v>
      </c>
      <c r="C188" s="3" t="s">
        <v>0</v>
      </c>
      <c r="D188" s="35" t="s">
        <v>302</v>
      </c>
      <c r="E188" s="36"/>
      <c r="F188" s="36"/>
      <c r="G188" s="102">
        <v>1317139.8999999999</v>
      </c>
      <c r="H188" s="95"/>
      <c r="I188" s="95"/>
      <c r="J188" s="102">
        <v>515018.57</v>
      </c>
      <c r="K188" s="102">
        <v>22114.31</v>
      </c>
      <c r="L188" s="102">
        <v>1810044.16</v>
      </c>
      <c r="M188" s="58">
        <f t="shared" si="1"/>
        <v>492904.26</v>
      </c>
    </row>
    <row r="189" spans="1:14" x14ac:dyDescent="0.25">
      <c r="A189" s="46">
        <v>322</v>
      </c>
      <c r="B189" s="37" t="s">
        <v>304</v>
      </c>
      <c r="C189" s="3" t="s">
        <v>0</v>
      </c>
      <c r="D189" s="37" t="s">
        <v>280</v>
      </c>
      <c r="E189" s="38"/>
      <c r="F189" s="38"/>
      <c r="G189" s="104">
        <v>655836.46</v>
      </c>
      <c r="H189" s="94"/>
      <c r="I189" s="94"/>
      <c r="J189" s="104">
        <v>256431.26</v>
      </c>
      <c r="K189" s="104">
        <v>5184.01</v>
      </c>
      <c r="L189" s="104">
        <v>907083.71</v>
      </c>
      <c r="M189" s="58">
        <f t="shared" si="1"/>
        <v>251247.25</v>
      </c>
      <c r="N189" s="64" t="s">
        <v>303</v>
      </c>
    </row>
    <row r="190" spans="1:14" x14ac:dyDescent="0.25">
      <c r="A190" s="46">
        <v>329</v>
      </c>
      <c r="B190" s="37" t="s">
        <v>305</v>
      </c>
      <c r="C190" s="3" t="s">
        <v>0</v>
      </c>
      <c r="D190" s="37" t="s">
        <v>306</v>
      </c>
      <c r="E190" s="38"/>
      <c r="F190" s="38"/>
      <c r="G190" s="104">
        <v>4116.84</v>
      </c>
      <c r="H190" s="94"/>
      <c r="I190" s="94"/>
      <c r="J190" s="104">
        <v>2787.88</v>
      </c>
      <c r="K190" s="103">
        <v>0</v>
      </c>
      <c r="L190" s="104">
        <v>6904.72</v>
      </c>
      <c r="M190" s="58">
        <f t="shared" si="1"/>
        <v>2787.88</v>
      </c>
      <c r="N190" s="64" t="s">
        <v>303</v>
      </c>
    </row>
    <row r="191" spans="1:14" x14ac:dyDescent="0.25">
      <c r="A191" s="46">
        <v>336</v>
      </c>
      <c r="B191" s="37" t="s">
        <v>307</v>
      </c>
      <c r="C191" s="3" t="s">
        <v>0</v>
      </c>
      <c r="D191" s="37" t="s">
        <v>251</v>
      </c>
      <c r="E191" s="38"/>
      <c r="F191" s="38"/>
      <c r="G191" s="104">
        <v>3402.77</v>
      </c>
      <c r="H191" s="94"/>
      <c r="I191" s="94"/>
      <c r="J191" s="103">
        <v>0</v>
      </c>
      <c r="K191" s="103">
        <v>0</v>
      </c>
      <c r="L191" s="104">
        <v>3402.77</v>
      </c>
      <c r="M191" s="58">
        <f t="shared" si="1"/>
        <v>0</v>
      </c>
      <c r="N191" s="64" t="s">
        <v>303</v>
      </c>
    </row>
    <row r="192" spans="1:14" x14ac:dyDescent="0.25">
      <c r="A192" s="46">
        <v>343</v>
      </c>
      <c r="B192" s="37" t="s">
        <v>308</v>
      </c>
      <c r="C192" s="3" t="s">
        <v>0</v>
      </c>
      <c r="D192" s="37" t="s">
        <v>309</v>
      </c>
      <c r="E192" s="38"/>
      <c r="F192" s="38"/>
      <c r="G192" s="104">
        <v>47763.18</v>
      </c>
      <c r="H192" s="94"/>
      <c r="I192" s="94"/>
      <c r="J192" s="104">
        <v>3083.31</v>
      </c>
      <c r="K192" s="103">
        <v>0</v>
      </c>
      <c r="L192" s="104">
        <v>50846.49</v>
      </c>
      <c r="M192" s="58">
        <f t="shared" si="1"/>
        <v>3083.31</v>
      </c>
      <c r="N192" s="64" t="s">
        <v>303</v>
      </c>
    </row>
    <row r="193" spans="1:14" x14ac:dyDescent="0.25">
      <c r="A193" s="46">
        <v>30064</v>
      </c>
      <c r="B193" s="37" t="s">
        <v>1304</v>
      </c>
      <c r="C193" s="3" t="s">
        <v>0</v>
      </c>
      <c r="D193" s="37" t="s">
        <v>1305</v>
      </c>
      <c r="E193" s="38"/>
      <c r="F193" s="38"/>
      <c r="G193" s="103">
        <v>0</v>
      </c>
      <c r="H193" s="94"/>
      <c r="I193" s="94"/>
      <c r="J193" s="103">
        <v>17.64</v>
      </c>
      <c r="K193" s="103">
        <v>0</v>
      </c>
      <c r="L193" s="103">
        <v>17.64</v>
      </c>
      <c r="M193" s="58">
        <f t="shared" si="1"/>
        <v>17.64</v>
      </c>
      <c r="N193" s="64" t="s">
        <v>303</v>
      </c>
    </row>
    <row r="194" spans="1:14" x14ac:dyDescent="0.25">
      <c r="A194" s="46">
        <v>357</v>
      </c>
      <c r="B194" s="37" t="s">
        <v>310</v>
      </c>
      <c r="C194" s="3" t="s">
        <v>0</v>
      </c>
      <c r="D194" s="37" t="s">
        <v>311</v>
      </c>
      <c r="E194" s="38"/>
      <c r="F194" s="38"/>
      <c r="G194" s="104">
        <v>224989.28</v>
      </c>
      <c r="H194" s="94"/>
      <c r="I194" s="94"/>
      <c r="J194" s="104">
        <v>65530.96</v>
      </c>
      <c r="K194" s="103">
        <v>0.01</v>
      </c>
      <c r="L194" s="104">
        <v>290520.23</v>
      </c>
      <c r="M194" s="58">
        <f t="shared" si="1"/>
        <v>65530.95</v>
      </c>
      <c r="N194" s="64" t="s">
        <v>303</v>
      </c>
    </row>
    <row r="195" spans="1:14" x14ac:dyDescent="0.25">
      <c r="A195" s="46">
        <v>364</v>
      </c>
      <c r="B195" s="37" t="s">
        <v>312</v>
      </c>
      <c r="C195" s="3" t="s">
        <v>0</v>
      </c>
      <c r="D195" s="37" t="s">
        <v>313</v>
      </c>
      <c r="E195" s="38"/>
      <c r="F195" s="38"/>
      <c r="G195" s="104">
        <v>54984.18</v>
      </c>
      <c r="H195" s="94"/>
      <c r="I195" s="94"/>
      <c r="J195" s="104">
        <v>20558.79</v>
      </c>
      <c r="K195" s="103">
        <v>0</v>
      </c>
      <c r="L195" s="104">
        <v>75542.97</v>
      </c>
      <c r="M195" s="58">
        <f t="shared" si="1"/>
        <v>20558.79</v>
      </c>
      <c r="N195" s="64" t="s">
        <v>303</v>
      </c>
    </row>
    <row r="196" spans="1:14" x14ac:dyDescent="0.25">
      <c r="A196" s="46">
        <v>378</v>
      </c>
      <c r="B196" s="37" t="s">
        <v>314</v>
      </c>
      <c r="C196" s="3" t="s">
        <v>0</v>
      </c>
      <c r="D196" s="37" t="s">
        <v>315</v>
      </c>
      <c r="E196" s="38"/>
      <c r="F196" s="38"/>
      <c r="G196" s="104">
        <v>6512.23</v>
      </c>
      <c r="H196" s="94"/>
      <c r="I196" s="94"/>
      <c r="J196" s="104">
        <v>2569.87</v>
      </c>
      <c r="K196" s="103">
        <v>0</v>
      </c>
      <c r="L196" s="104">
        <v>9082.1</v>
      </c>
      <c r="M196" s="58">
        <f t="shared" si="1"/>
        <v>2569.87</v>
      </c>
      <c r="N196" s="64" t="s">
        <v>303</v>
      </c>
    </row>
    <row r="197" spans="1:14" x14ac:dyDescent="0.25">
      <c r="A197" s="46">
        <v>30070</v>
      </c>
      <c r="B197" s="37" t="s">
        <v>316</v>
      </c>
      <c r="C197" s="3" t="s">
        <v>0</v>
      </c>
      <c r="D197" s="37" t="s">
        <v>317</v>
      </c>
      <c r="E197" s="38"/>
      <c r="F197" s="38"/>
      <c r="G197" s="104">
        <v>49513.48</v>
      </c>
      <c r="H197" s="94"/>
      <c r="I197" s="94"/>
      <c r="J197" s="104">
        <v>21896.28</v>
      </c>
      <c r="K197" s="104">
        <v>8497.32</v>
      </c>
      <c r="L197" s="104">
        <v>62912.44</v>
      </c>
      <c r="M197" s="58">
        <f t="shared" si="1"/>
        <v>13398.96</v>
      </c>
      <c r="N197" s="64" t="s">
        <v>303</v>
      </c>
    </row>
    <row r="198" spans="1:14" x14ac:dyDescent="0.25">
      <c r="A198" s="46">
        <v>30072</v>
      </c>
      <c r="B198" s="37" t="s">
        <v>318</v>
      </c>
      <c r="C198" s="3" t="s">
        <v>0</v>
      </c>
      <c r="D198" s="37" t="s">
        <v>259</v>
      </c>
      <c r="E198" s="38"/>
      <c r="F198" s="38"/>
      <c r="G198" s="104">
        <v>107829.9</v>
      </c>
      <c r="H198" s="94"/>
      <c r="I198" s="94"/>
      <c r="J198" s="104">
        <v>43013.57</v>
      </c>
      <c r="K198" s="103">
        <v>0</v>
      </c>
      <c r="L198" s="104">
        <v>150843.47</v>
      </c>
      <c r="M198" s="58">
        <f t="shared" si="1"/>
        <v>43013.57</v>
      </c>
      <c r="N198" s="64" t="s">
        <v>303</v>
      </c>
    </row>
    <row r="199" spans="1:14" x14ac:dyDescent="0.25">
      <c r="A199" s="46">
        <v>30073</v>
      </c>
      <c r="B199" s="37" t="s">
        <v>319</v>
      </c>
      <c r="C199" s="3" t="s">
        <v>0</v>
      </c>
      <c r="D199" s="37" t="s">
        <v>292</v>
      </c>
      <c r="E199" s="38"/>
      <c r="F199" s="38"/>
      <c r="G199" s="104">
        <v>9203.86</v>
      </c>
      <c r="H199" s="94"/>
      <c r="I199" s="94"/>
      <c r="J199" s="104">
        <v>6352.21</v>
      </c>
      <c r="K199" s="104">
        <v>3094.67</v>
      </c>
      <c r="L199" s="104">
        <v>12461.4</v>
      </c>
      <c r="M199" s="58">
        <f t="shared" si="1"/>
        <v>3257.54</v>
      </c>
      <c r="N199" s="64" t="s">
        <v>303</v>
      </c>
    </row>
    <row r="200" spans="1:14" x14ac:dyDescent="0.25">
      <c r="A200" s="46">
        <v>100340</v>
      </c>
      <c r="B200" s="37" t="s">
        <v>320</v>
      </c>
      <c r="C200" s="3" t="s">
        <v>0</v>
      </c>
      <c r="D200" s="37" t="s">
        <v>154</v>
      </c>
      <c r="E200" s="38"/>
      <c r="F200" s="38"/>
      <c r="G200" s="104">
        <v>58100.84</v>
      </c>
      <c r="H200" s="94"/>
      <c r="I200" s="94"/>
      <c r="J200" s="104">
        <v>23904.38</v>
      </c>
      <c r="K200" s="103">
        <v>0</v>
      </c>
      <c r="L200" s="104">
        <v>82005.22</v>
      </c>
      <c r="M200" s="58">
        <f t="shared" si="1"/>
        <v>23904.38</v>
      </c>
      <c r="N200" s="64" t="s">
        <v>303</v>
      </c>
    </row>
    <row r="201" spans="1:14" x14ac:dyDescent="0.25">
      <c r="A201" s="46">
        <v>100358</v>
      </c>
      <c r="B201" s="37" t="s">
        <v>321</v>
      </c>
      <c r="C201" s="3" t="s">
        <v>0</v>
      </c>
      <c r="D201" s="37" t="s">
        <v>262</v>
      </c>
      <c r="E201" s="38"/>
      <c r="F201" s="38"/>
      <c r="G201" s="104">
        <v>57208.36</v>
      </c>
      <c r="H201" s="94"/>
      <c r="I201" s="94"/>
      <c r="J201" s="104">
        <v>43386.36</v>
      </c>
      <c r="K201" s="104">
        <v>3050.34</v>
      </c>
      <c r="L201" s="104">
        <v>97544.38</v>
      </c>
      <c r="M201" s="58">
        <f>J201-K201</f>
        <v>40336.020000000004</v>
      </c>
      <c r="N201" s="64" t="s">
        <v>303</v>
      </c>
    </row>
    <row r="202" spans="1:14" x14ac:dyDescent="0.25">
      <c r="A202" s="46">
        <v>100366</v>
      </c>
      <c r="B202" s="37" t="s">
        <v>322</v>
      </c>
      <c r="C202" s="3" t="s">
        <v>0</v>
      </c>
      <c r="D202" s="37" t="s">
        <v>264</v>
      </c>
      <c r="E202" s="38"/>
      <c r="F202" s="38"/>
      <c r="G202" s="104">
        <v>4647.8100000000004</v>
      </c>
      <c r="H202" s="94"/>
      <c r="I202" s="94"/>
      <c r="J202" s="104">
        <v>1912.36</v>
      </c>
      <c r="K202" s="103">
        <v>0</v>
      </c>
      <c r="L202" s="104">
        <v>6560.17</v>
      </c>
      <c r="M202" s="58">
        <f t="shared" si="1"/>
        <v>1912.36</v>
      </c>
      <c r="N202" s="64" t="s">
        <v>303</v>
      </c>
    </row>
    <row r="203" spans="1:14" x14ac:dyDescent="0.25">
      <c r="A203" s="46">
        <v>100374</v>
      </c>
      <c r="B203" s="37" t="s">
        <v>323</v>
      </c>
      <c r="C203" s="3" t="s">
        <v>0</v>
      </c>
      <c r="D203" s="37" t="s">
        <v>266</v>
      </c>
      <c r="E203" s="38"/>
      <c r="F203" s="38"/>
      <c r="G203" s="104">
        <v>3505.8</v>
      </c>
      <c r="H203" s="94"/>
      <c r="I203" s="94"/>
      <c r="J203" s="104">
        <v>3470.91</v>
      </c>
      <c r="K203" s="103">
        <v>530.54</v>
      </c>
      <c r="L203" s="104">
        <v>6446.17</v>
      </c>
      <c r="M203" s="58">
        <f t="shared" si="1"/>
        <v>2940.37</v>
      </c>
      <c r="N203" s="64" t="s">
        <v>303</v>
      </c>
    </row>
    <row r="204" spans="1:14" x14ac:dyDescent="0.25">
      <c r="A204" s="46">
        <v>100382</v>
      </c>
      <c r="B204" s="37" t="s">
        <v>324</v>
      </c>
      <c r="C204" s="3" t="s">
        <v>0</v>
      </c>
      <c r="D204" s="37" t="s">
        <v>268</v>
      </c>
      <c r="E204" s="38"/>
      <c r="F204" s="38"/>
      <c r="G204" s="103">
        <v>581.03</v>
      </c>
      <c r="H204" s="94"/>
      <c r="I204" s="94"/>
      <c r="J204" s="103">
        <v>239.02</v>
      </c>
      <c r="K204" s="103">
        <v>0</v>
      </c>
      <c r="L204" s="103">
        <v>820.05</v>
      </c>
      <c r="M204" s="58">
        <f t="shared" si="1"/>
        <v>239.02</v>
      </c>
      <c r="N204" s="64" t="s">
        <v>303</v>
      </c>
    </row>
    <row r="205" spans="1:14" x14ac:dyDescent="0.25">
      <c r="A205" s="46">
        <v>100390</v>
      </c>
      <c r="B205" s="37" t="s">
        <v>325</v>
      </c>
      <c r="C205" s="3" t="s">
        <v>0</v>
      </c>
      <c r="D205" s="37" t="s">
        <v>270</v>
      </c>
      <c r="E205" s="38"/>
      <c r="F205" s="38"/>
      <c r="G205" s="103">
        <v>438.24</v>
      </c>
      <c r="H205" s="94"/>
      <c r="I205" s="94"/>
      <c r="J205" s="103">
        <v>433.88</v>
      </c>
      <c r="K205" s="103">
        <v>66.31</v>
      </c>
      <c r="L205" s="103">
        <v>805.81</v>
      </c>
      <c r="M205" s="58">
        <f t="shared" si="1"/>
        <v>367.57</v>
      </c>
      <c r="N205" s="64" t="s">
        <v>303</v>
      </c>
    </row>
    <row r="206" spans="1:14" x14ac:dyDescent="0.25">
      <c r="A206" s="46">
        <v>100404</v>
      </c>
      <c r="B206" s="37" t="s">
        <v>326</v>
      </c>
      <c r="C206" s="3" t="s">
        <v>0</v>
      </c>
      <c r="D206" s="37" t="s">
        <v>272</v>
      </c>
      <c r="E206" s="38"/>
      <c r="F206" s="38"/>
      <c r="G206" s="104">
        <v>14815.75</v>
      </c>
      <c r="H206" s="94"/>
      <c r="I206" s="94"/>
      <c r="J206" s="104">
        <v>6095.56</v>
      </c>
      <c r="K206" s="103">
        <v>0</v>
      </c>
      <c r="L206" s="104">
        <v>20911.310000000001</v>
      </c>
      <c r="M206" s="58">
        <f t="shared" si="1"/>
        <v>6095.56</v>
      </c>
      <c r="N206" s="64" t="s">
        <v>303</v>
      </c>
    </row>
    <row r="207" spans="1:14" x14ac:dyDescent="0.25">
      <c r="A207" s="46">
        <v>100412</v>
      </c>
      <c r="B207" s="37" t="s">
        <v>327</v>
      </c>
      <c r="C207" s="3" t="s">
        <v>0</v>
      </c>
      <c r="D207" s="37" t="s">
        <v>274</v>
      </c>
      <c r="E207" s="38"/>
      <c r="F207" s="38"/>
      <c r="G207" s="104">
        <v>6667.21</v>
      </c>
      <c r="H207" s="94"/>
      <c r="I207" s="94"/>
      <c r="J207" s="104">
        <v>11063.48</v>
      </c>
      <c r="K207" s="104">
        <v>1691.11</v>
      </c>
      <c r="L207" s="104">
        <v>16039.58</v>
      </c>
      <c r="M207" s="58">
        <f t="shared" si="1"/>
        <v>9372.369999999999</v>
      </c>
      <c r="N207" s="64" t="s">
        <v>303</v>
      </c>
    </row>
    <row r="208" spans="1:14" x14ac:dyDescent="0.25">
      <c r="A208" s="46">
        <v>101451</v>
      </c>
      <c r="B208" s="37" t="s">
        <v>328</v>
      </c>
      <c r="C208" s="3" t="s">
        <v>0</v>
      </c>
      <c r="D208" s="37" t="s">
        <v>329</v>
      </c>
      <c r="E208" s="38"/>
      <c r="F208" s="38"/>
      <c r="G208" s="104">
        <v>7022.68</v>
      </c>
      <c r="H208" s="94"/>
      <c r="I208" s="94"/>
      <c r="J208" s="104">
        <v>2270.85</v>
      </c>
      <c r="K208" s="103">
        <v>0</v>
      </c>
      <c r="L208" s="104">
        <v>9293.5300000000007</v>
      </c>
      <c r="M208" s="58">
        <f t="shared" si="1"/>
        <v>2270.85</v>
      </c>
      <c r="N208" s="64" t="s">
        <v>913</v>
      </c>
    </row>
    <row r="209" spans="1:14" x14ac:dyDescent="0.25">
      <c r="A209" s="39" t="s">
        <v>0</v>
      </c>
      <c r="B209" s="15" t="s">
        <v>0</v>
      </c>
      <c r="C209" s="3" t="s">
        <v>0</v>
      </c>
      <c r="D209" s="15" t="s">
        <v>0</v>
      </c>
      <c r="E209" s="40"/>
      <c r="F209" s="40"/>
      <c r="G209" s="40"/>
      <c r="H209" s="40"/>
      <c r="I209" s="40"/>
      <c r="J209" s="40"/>
      <c r="K209" s="40"/>
      <c r="L209" s="40"/>
      <c r="M209" s="58">
        <f t="shared" ref="M209:M272" si="2">J209-K209</f>
        <v>0</v>
      </c>
    </row>
    <row r="210" spans="1:14" x14ac:dyDescent="0.25">
      <c r="A210" s="34">
        <v>90</v>
      </c>
      <c r="B210" s="35" t="s">
        <v>332</v>
      </c>
      <c r="C210" s="3" t="s">
        <v>0</v>
      </c>
      <c r="D210" s="35" t="s">
        <v>333</v>
      </c>
      <c r="E210" s="36"/>
      <c r="F210" s="36"/>
      <c r="G210" s="102">
        <v>16978.53</v>
      </c>
      <c r="H210" s="95"/>
      <c r="I210" s="95"/>
      <c r="J210" s="102">
        <v>5551.27</v>
      </c>
      <c r="K210" s="101">
        <v>0</v>
      </c>
      <c r="L210" s="102">
        <v>22529.8</v>
      </c>
      <c r="M210" s="58">
        <f t="shared" si="2"/>
        <v>5551.27</v>
      </c>
    </row>
    <row r="211" spans="1:14" x14ac:dyDescent="0.25">
      <c r="A211" s="34">
        <v>43</v>
      </c>
      <c r="B211" s="35" t="s">
        <v>334</v>
      </c>
      <c r="C211" s="3" t="s">
        <v>0</v>
      </c>
      <c r="D211" s="35" t="s">
        <v>302</v>
      </c>
      <c r="E211" s="36"/>
      <c r="F211" s="36"/>
      <c r="G211" s="102">
        <v>16978.53</v>
      </c>
      <c r="H211" s="95"/>
      <c r="I211" s="95"/>
      <c r="J211" s="102">
        <v>5551.27</v>
      </c>
      <c r="K211" s="101">
        <v>0</v>
      </c>
      <c r="L211" s="102">
        <v>22529.8</v>
      </c>
      <c r="M211" s="58">
        <f t="shared" si="2"/>
        <v>5551.27</v>
      </c>
      <c r="N211" s="64" t="str">
        <f>VLOOKUP(A211,'DE PARA'!$A:$E,5,0)</f>
        <v>6.1.1.3.2</v>
      </c>
    </row>
    <row r="212" spans="1:14" x14ac:dyDescent="0.25">
      <c r="A212" s="46">
        <v>36667</v>
      </c>
      <c r="B212" s="37" t="s">
        <v>336</v>
      </c>
      <c r="C212" s="3" t="s">
        <v>0</v>
      </c>
      <c r="D212" s="37" t="s">
        <v>249</v>
      </c>
      <c r="E212" s="38"/>
      <c r="F212" s="38"/>
      <c r="G212" s="104">
        <v>7233.33</v>
      </c>
      <c r="H212" s="94"/>
      <c r="I212" s="94"/>
      <c r="J212" s="104">
        <v>2754.67</v>
      </c>
      <c r="K212" s="103">
        <v>0</v>
      </c>
      <c r="L212" s="104">
        <v>9988</v>
      </c>
      <c r="M212" s="58">
        <f t="shared" si="2"/>
        <v>2754.67</v>
      </c>
    </row>
    <row r="213" spans="1:14" x14ac:dyDescent="0.25">
      <c r="A213" s="46">
        <v>30109</v>
      </c>
      <c r="B213" s="37" t="s">
        <v>337</v>
      </c>
      <c r="C213" s="3" t="s">
        <v>0</v>
      </c>
      <c r="D213" s="37" t="s">
        <v>259</v>
      </c>
      <c r="E213" s="38"/>
      <c r="F213" s="38"/>
      <c r="G213" s="104">
        <v>6809.04</v>
      </c>
      <c r="H213" s="94"/>
      <c r="I213" s="94"/>
      <c r="J213" s="104">
        <v>1783.32</v>
      </c>
      <c r="K213" s="103">
        <v>0</v>
      </c>
      <c r="L213" s="104">
        <v>8592.36</v>
      </c>
      <c r="M213" s="105">
        <f t="shared" si="2"/>
        <v>1783.32</v>
      </c>
    </row>
    <row r="214" spans="1:14" x14ac:dyDescent="0.25">
      <c r="A214" s="46">
        <v>30110</v>
      </c>
      <c r="B214" s="37" t="s">
        <v>338</v>
      </c>
      <c r="C214" s="3" t="s">
        <v>0</v>
      </c>
      <c r="D214" s="37" t="s">
        <v>292</v>
      </c>
      <c r="E214" s="38"/>
      <c r="F214" s="38"/>
      <c r="G214" s="104">
        <v>2936.16</v>
      </c>
      <c r="H214" s="94"/>
      <c r="I214" s="94"/>
      <c r="J214" s="104">
        <v>1013.28</v>
      </c>
      <c r="K214" s="103">
        <v>0</v>
      </c>
      <c r="L214" s="104">
        <v>3949.44</v>
      </c>
      <c r="M214" s="58">
        <f t="shared" si="2"/>
        <v>1013.28</v>
      </c>
    </row>
    <row r="215" spans="1:14" x14ac:dyDescent="0.25">
      <c r="A215" s="39" t="s">
        <v>0</v>
      </c>
      <c r="B215" s="15" t="s">
        <v>0</v>
      </c>
      <c r="C215" s="3" t="s">
        <v>0</v>
      </c>
      <c r="D215" s="15" t="s">
        <v>0</v>
      </c>
      <c r="E215" s="40"/>
      <c r="F215" s="40"/>
      <c r="G215" s="40"/>
      <c r="H215" s="40"/>
      <c r="I215" s="40"/>
      <c r="J215" s="40"/>
      <c r="K215" s="40"/>
      <c r="L215" s="40"/>
      <c r="M215" s="58">
        <f t="shared" si="2"/>
        <v>0</v>
      </c>
    </row>
    <row r="216" spans="1:14" x14ac:dyDescent="0.25">
      <c r="A216" s="167">
        <v>149</v>
      </c>
      <c r="B216" s="168" t="s">
        <v>339</v>
      </c>
      <c r="C216" s="169" t="s">
        <v>0</v>
      </c>
      <c r="D216" s="168" t="s">
        <v>340</v>
      </c>
      <c r="E216" s="170"/>
      <c r="F216" s="170"/>
      <c r="G216" s="171">
        <v>524707.99</v>
      </c>
      <c r="H216" s="172"/>
      <c r="I216" s="172"/>
      <c r="J216" s="171">
        <v>163706.89000000001</v>
      </c>
      <c r="K216" s="171">
        <v>8000</v>
      </c>
      <c r="L216" s="171">
        <v>680414.88</v>
      </c>
      <c r="M216" s="173">
        <f t="shared" si="2"/>
        <v>155706.89000000001</v>
      </c>
    </row>
    <row r="217" spans="1:14" x14ac:dyDescent="0.25">
      <c r="A217" s="34">
        <v>150</v>
      </c>
      <c r="B217" s="35" t="s">
        <v>341</v>
      </c>
      <c r="C217" s="3" t="s">
        <v>0</v>
      </c>
      <c r="D217" s="35" t="s">
        <v>340</v>
      </c>
      <c r="E217" s="36"/>
      <c r="F217" s="36"/>
      <c r="G217" s="102">
        <v>524707.99</v>
      </c>
      <c r="H217" s="95"/>
      <c r="I217" s="95"/>
      <c r="J217" s="102">
        <v>163706.89000000001</v>
      </c>
      <c r="K217" s="102">
        <v>8000</v>
      </c>
      <c r="L217" s="102">
        <v>680414.88</v>
      </c>
      <c r="M217" s="58">
        <f t="shared" si="2"/>
        <v>155706.89000000001</v>
      </c>
    </row>
    <row r="218" spans="1:14" x14ac:dyDescent="0.25">
      <c r="A218" s="34">
        <v>151</v>
      </c>
      <c r="B218" s="35" t="s">
        <v>342</v>
      </c>
      <c r="C218" s="3" t="s">
        <v>0</v>
      </c>
      <c r="D218" s="35" t="s">
        <v>340</v>
      </c>
      <c r="E218" s="36"/>
      <c r="F218" s="36"/>
      <c r="G218" s="102">
        <v>524707.99</v>
      </c>
      <c r="H218" s="95"/>
      <c r="I218" s="95"/>
      <c r="J218" s="102">
        <v>163706.89000000001</v>
      </c>
      <c r="K218" s="102">
        <v>8000</v>
      </c>
      <c r="L218" s="102">
        <v>680414.88</v>
      </c>
      <c r="M218" s="58">
        <f t="shared" si="2"/>
        <v>155706.89000000001</v>
      </c>
    </row>
    <row r="219" spans="1:14" x14ac:dyDescent="0.25">
      <c r="A219" s="46">
        <v>30117</v>
      </c>
      <c r="B219" s="37" t="s">
        <v>369</v>
      </c>
      <c r="C219" s="3" t="s">
        <v>0</v>
      </c>
      <c r="D219" s="37" t="s">
        <v>370</v>
      </c>
      <c r="E219" s="38"/>
      <c r="F219" s="38"/>
      <c r="G219" s="104">
        <v>22741.5</v>
      </c>
      <c r="H219" s="94"/>
      <c r="I219" s="94"/>
      <c r="J219" s="104">
        <v>6580.5</v>
      </c>
      <c r="K219" s="103">
        <v>0</v>
      </c>
      <c r="L219" s="104">
        <v>29322</v>
      </c>
      <c r="M219" s="58">
        <f t="shared" si="2"/>
        <v>6580.5</v>
      </c>
      <c r="N219" s="64" t="str">
        <f>VLOOKUP(A219,'DE PARA'!$A:$E,5,0)</f>
        <v>6.1.2.6</v>
      </c>
    </row>
    <row r="220" spans="1:14" x14ac:dyDescent="0.25">
      <c r="A220" s="46">
        <v>30118</v>
      </c>
      <c r="B220" s="37" t="s">
        <v>343</v>
      </c>
      <c r="C220" s="3" t="s">
        <v>0</v>
      </c>
      <c r="D220" s="37" t="s">
        <v>344</v>
      </c>
      <c r="E220" s="38"/>
      <c r="F220" s="38"/>
      <c r="G220" s="104">
        <v>20250</v>
      </c>
      <c r="H220" s="94"/>
      <c r="I220" s="94"/>
      <c r="J220" s="104">
        <v>6750</v>
      </c>
      <c r="K220" s="103">
        <v>0</v>
      </c>
      <c r="L220" s="104">
        <v>27000</v>
      </c>
      <c r="M220" s="58">
        <f t="shared" si="2"/>
        <v>6750</v>
      </c>
      <c r="N220" s="64" t="str">
        <f>VLOOKUP(A220,'DE PARA'!$A:$E,5,0)</f>
        <v>6.1.2.3</v>
      </c>
    </row>
    <row r="221" spans="1:14" x14ac:dyDescent="0.25">
      <c r="A221" s="46">
        <v>30119</v>
      </c>
      <c r="B221" s="37" t="s">
        <v>378</v>
      </c>
      <c r="C221" s="3" t="s">
        <v>0</v>
      </c>
      <c r="D221" s="37" t="s">
        <v>379</v>
      </c>
      <c r="E221" s="38"/>
      <c r="F221" s="38"/>
      <c r="G221" s="104">
        <v>6000</v>
      </c>
      <c r="H221" s="94"/>
      <c r="I221" s="94"/>
      <c r="J221" s="103">
        <v>0</v>
      </c>
      <c r="K221" s="103">
        <v>0</v>
      </c>
      <c r="L221" s="104">
        <v>6000</v>
      </c>
      <c r="M221" s="58">
        <f t="shared" si="2"/>
        <v>0</v>
      </c>
      <c r="N221" s="64" t="str">
        <f>VLOOKUP(A221,'DE PARA'!$A:$E,5,0)</f>
        <v>6.1.2.7</v>
      </c>
    </row>
    <row r="222" spans="1:14" x14ac:dyDescent="0.25">
      <c r="A222" s="46">
        <v>30120</v>
      </c>
      <c r="B222" s="37" t="s">
        <v>372</v>
      </c>
      <c r="C222" s="3" t="s">
        <v>0</v>
      </c>
      <c r="D222" s="37" t="s">
        <v>373</v>
      </c>
      <c r="E222" s="38"/>
      <c r="F222" s="38"/>
      <c r="G222" s="104">
        <v>56267.25</v>
      </c>
      <c r="H222" s="94"/>
      <c r="I222" s="94"/>
      <c r="J222" s="104">
        <v>18755.75</v>
      </c>
      <c r="K222" s="103">
        <v>0</v>
      </c>
      <c r="L222" s="104">
        <v>75023</v>
      </c>
      <c r="M222" s="58">
        <f t="shared" si="2"/>
        <v>18755.75</v>
      </c>
      <c r="N222" s="64" t="str">
        <f>VLOOKUP(A222,'DE PARA'!$A:$E,5,0)</f>
        <v>6.1.2.2</v>
      </c>
    </row>
    <row r="223" spans="1:14" x14ac:dyDescent="0.25">
      <c r="A223" s="46">
        <v>30126</v>
      </c>
      <c r="B223" s="37" t="s">
        <v>376</v>
      </c>
      <c r="C223" s="3" t="s">
        <v>0</v>
      </c>
      <c r="D223" s="37" t="s">
        <v>377</v>
      </c>
      <c r="E223" s="38"/>
      <c r="F223" s="38"/>
      <c r="G223" s="104">
        <v>8000</v>
      </c>
      <c r="H223" s="94"/>
      <c r="I223" s="94"/>
      <c r="J223" s="103">
        <v>0</v>
      </c>
      <c r="K223" s="104">
        <v>8000</v>
      </c>
      <c r="L223" s="103">
        <v>0</v>
      </c>
      <c r="M223" s="58">
        <f t="shared" si="2"/>
        <v>-8000</v>
      </c>
      <c r="N223" s="64" t="str">
        <f>VLOOKUP(A223,'DE PARA'!$A:$E,5,0)</f>
        <v>6.1.2.8</v>
      </c>
    </row>
    <row r="224" spans="1:14" x14ac:dyDescent="0.25">
      <c r="A224" s="46">
        <v>30134</v>
      </c>
      <c r="B224" s="37" t="s">
        <v>346</v>
      </c>
      <c r="C224" s="3" t="s">
        <v>0</v>
      </c>
      <c r="D224" s="37" t="s">
        <v>347</v>
      </c>
      <c r="E224" s="38"/>
      <c r="F224" s="38"/>
      <c r="G224" s="104">
        <v>2024</v>
      </c>
      <c r="H224" s="94"/>
      <c r="I224" s="94"/>
      <c r="J224" s="103">
        <v>984.34</v>
      </c>
      <c r="K224" s="103">
        <v>0</v>
      </c>
      <c r="L224" s="104">
        <v>3008.34</v>
      </c>
      <c r="M224" s="58">
        <f t="shared" si="2"/>
        <v>984.34</v>
      </c>
      <c r="N224" s="64" t="str">
        <f>VLOOKUP(A224,'DE PARA'!$A:$E,5,0)</f>
        <v>6.1.2.8</v>
      </c>
    </row>
    <row r="225" spans="1:14" x14ac:dyDescent="0.25">
      <c r="A225" s="46">
        <v>30136</v>
      </c>
      <c r="B225" s="37" t="s">
        <v>349</v>
      </c>
      <c r="C225" s="3" t="s">
        <v>0</v>
      </c>
      <c r="D225" s="37" t="s">
        <v>350</v>
      </c>
      <c r="E225" s="38"/>
      <c r="F225" s="38"/>
      <c r="G225" s="104">
        <v>137546.70000000001</v>
      </c>
      <c r="H225" s="94"/>
      <c r="I225" s="94"/>
      <c r="J225" s="104">
        <v>45848.9</v>
      </c>
      <c r="K225" s="103">
        <v>0</v>
      </c>
      <c r="L225" s="104">
        <v>183395.6</v>
      </c>
      <c r="M225" s="58">
        <f t="shared" si="2"/>
        <v>45848.9</v>
      </c>
      <c r="N225" s="64" t="str">
        <f>VLOOKUP(A225,'DE PARA'!$A:$E,5,0)</f>
        <v>6.1.2.1</v>
      </c>
    </row>
    <row r="226" spans="1:14" x14ac:dyDescent="0.25">
      <c r="A226" s="46">
        <v>30143</v>
      </c>
      <c r="B226" s="37" t="s">
        <v>352</v>
      </c>
      <c r="C226" s="3" t="s">
        <v>0</v>
      </c>
      <c r="D226" s="37" t="s">
        <v>353</v>
      </c>
      <c r="E226" s="38"/>
      <c r="F226" s="38"/>
      <c r="G226" s="104">
        <v>81753.75</v>
      </c>
      <c r="H226" s="94"/>
      <c r="I226" s="94"/>
      <c r="J226" s="104">
        <v>27251.25</v>
      </c>
      <c r="K226" s="103">
        <v>0</v>
      </c>
      <c r="L226" s="104">
        <v>109005</v>
      </c>
      <c r="M226" s="58">
        <f t="shared" si="2"/>
        <v>27251.25</v>
      </c>
      <c r="N226" s="64" t="str">
        <f>VLOOKUP(A226,'DE PARA'!$A:$E,5,0)</f>
        <v>6.1.2.2</v>
      </c>
    </row>
    <row r="227" spans="1:14" x14ac:dyDescent="0.25">
      <c r="A227" s="46">
        <v>30154</v>
      </c>
      <c r="B227" s="37" t="s">
        <v>355</v>
      </c>
      <c r="C227" s="3" t="s">
        <v>0</v>
      </c>
      <c r="D227" s="37" t="s">
        <v>356</v>
      </c>
      <c r="E227" s="38"/>
      <c r="F227" s="38"/>
      <c r="G227" s="104">
        <v>144664.5</v>
      </c>
      <c r="H227" s="94"/>
      <c r="I227" s="94"/>
      <c r="J227" s="104">
        <v>47660.07</v>
      </c>
      <c r="K227" s="103">
        <v>0</v>
      </c>
      <c r="L227" s="104">
        <v>192324.57</v>
      </c>
      <c r="M227" s="58">
        <f t="shared" si="2"/>
        <v>47660.07</v>
      </c>
      <c r="N227" s="64" t="str">
        <f>VLOOKUP(A227,'DE PARA'!$A:$E,5,0)</f>
        <v>6.1.2.2</v>
      </c>
    </row>
    <row r="228" spans="1:14" x14ac:dyDescent="0.25">
      <c r="A228" s="46">
        <v>30157</v>
      </c>
      <c r="B228" s="37" t="s">
        <v>357</v>
      </c>
      <c r="C228" s="3" t="s">
        <v>0</v>
      </c>
      <c r="D228" s="37" t="s">
        <v>358</v>
      </c>
      <c r="E228" s="38"/>
      <c r="F228" s="38"/>
      <c r="G228" s="104">
        <v>14327.05</v>
      </c>
      <c r="H228" s="94"/>
      <c r="I228" s="94"/>
      <c r="J228" s="104">
        <v>2601</v>
      </c>
      <c r="K228" s="103">
        <v>0</v>
      </c>
      <c r="L228" s="104">
        <v>16928.05</v>
      </c>
      <c r="M228" s="58">
        <f t="shared" si="2"/>
        <v>2601</v>
      </c>
      <c r="N228" s="64" t="str">
        <f>VLOOKUP(A228,'DE PARA'!$A:$E,5,0)</f>
        <v>6.1.2.4</v>
      </c>
    </row>
    <row r="229" spans="1:14" x14ac:dyDescent="0.25">
      <c r="A229" s="46">
        <v>30158</v>
      </c>
      <c r="B229" s="37" t="s">
        <v>360</v>
      </c>
      <c r="C229" s="3" t="s">
        <v>0</v>
      </c>
      <c r="D229" s="37" t="s">
        <v>361</v>
      </c>
      <c r="E229" s="38"/>
      <c r="F229" s="38"/>
      <c r="G229" s="104">
        <v>11587.91</v>
      </c>
      <c r="H229" s="94"/>
      <c r="I229" s="94"/>
      <c r="J229" s="103">
        <v>759.97</v>
      </c>
      <c r="K229" s="103">
        <v>0</v>
      </c>
      <c r="L229" s="104">
        <v>12347.88</v>
      </c>
      <c r="M229" s="58">
        <f t="shared" si="2"/>
        <v>759.97</v>
      </c>
      <c r="N229" s="64" t="str">
        <f>VLOOKUP(A229,'DE PARA'!$A:$E,5,0)</f>
        <v>6.1.2.5</v>
      </c>
    </row>
    <row r="230" spans="1:14" x14ac:dyDescent="0.25">
      <c r="A230" s="46">
        <v>40130</v>
      </c>
      <c r="B230" s="37" t="s">
        <v>363</v>
      </c>
      <c r="C230" s="3" t="s">
        <v>0</v>
      </c>
      <c r="D230" s="37" t="s">
        <v>364</v>
      </c>
      <c r="E230" s="38"/>
      <c r="F230" s="38"/>
      <c r="G230" s="104">
        <v>4104.45</v>
      </c>
      <c r="H230" s="94"/>
      <c r="I230" s="94"/>
      <c r="J230" s="104">
        <v>1368.15</v>
      </c>
      <c r="K230" s="103">
        <v>0</v>
      </c>
      <c r="L230" s="104">
        <v>5472.6</v>
      </c>
      <c r="M230" s="58">
        <f t="shared" si="2"/>
        <v>1368.15</v>
      </c>
      <c r="N230" s="64" t="str">
        <f>VLOOKUP(A230,'DE PARA'!$A:$E,5,0)</f>
        <v>6.1.2.8</v>
      </c>
    </row>
    <row r="231" spans="1:14" x14ac:dyDescent="0.25">
      <c r="A231" s="46">
        <v>103187</v>
      </c>
      <c r="B231" s="37" t="s">
        <v>367</v>
      </c>
      <c r="C231" s="3" t="s">
        <v>0</v>
      </c>
      <c r="D231" s="37" t="s">
        <v>368</v>
      </c>
      <c r="E231" s="38"/>
      <c r="F231" s="38"/>
      <c r="G231" s="104">
        <v>15440.88</v>
      </c>
      <c r="H231" s="94"/>
      <c r="I231" s="94"/>
      <c r="J231" s="104">
        <v>5146.96</v>
      </c>
      <c r="K231" s="103">
        <v>0</v>
      </c>
      <c r="L231" s="104">
        <v>20587.84</v>
      </c>
      <c r="M231" s="58">
        <f t="shared" si="2"/>
        <v>5146.96</v>
      </c>
      <c r="N231" s="64" t="str">
        <f>VLOOKUP(A231,'DE PARA'!$A:$E,5,0)</f>
        <v>6.1.2.2</v>
      </c>
    </row>
    <row r="232" spans="1:14" x14ac:dyDescent="0.25">
      <c r="A232" s="39" t="s">
        <v>0</v>
      </c>
      <c r="B232" s="15" t="s">
        <v>0</v>
      </c>
      <c r="C232" s="3" t="s">
        <v>0</v>
      </c>
      <c r="D232" s="15" t="s">
        <v>0</v>
      </c>
      <c r="E232" s="40"/>
      <c r="F232" s="40"/>
      <c r="G232" s="40"/>
      <c r="H232" s="40"/>
      <c r="I232" s="40"/>
      <c r="J232" s="40"/>
      <c r="K232" s="40"/>
      <c r="L232" s="40"/>
      <c r="M232" s="58">
        <f t="shared" si="2"/>
        <v>0</v>
      </c>
    </row>
    <row r="233" spans="1:14" x14ac:dyDescent="0.25">
      <c r="A233" s="34">
        <v>62</v>
      </c>
      <c r="B233" s="35" t="s">
        <v>381</v>
      </c>
      <c r="C233" s="3" t="s">
        <v>0</v>
      </c>
      <c r="D233" s="35" t="s">
        <v>382</v>
      </c>
      <c r="E233" s="36"/>
      <c r="F233" s="36"/>
      <c r="G233" s="102">
        <v>401747.09</v>
      </c>
      <c r="H233" s="95"/>
      <c r="I233" s="95"/>
      <c r="J233" s="102">
        <v>67264.62</v>
      </c>
      <c r="K233" s="102">
        <v>1051.8</v>
      </c>
      <c r="L233" s="102">
        <v>467959.91</v>
      </c>
      <c r="M233" s="58">
        <f t="shared" si="2"/>
        <v>66212.819999999992</v>
      </c>
    </row>
    <row r="234" spans="1:14" x14ac:dyDescent="0.25">
      <c r="A234" s="167">
        <v>63</v>
      </c>
      <c r="B234" s="168" t="s">
        <v>383</v>
      </c>
      <c r="C234" s="169" t="s">
        <v>0</v>
      </c>
      <c r="D234" s="168" t="s">
        <v>382</v>
      </c>
      <c r="E234" s="170"/>
      <c r="F234" s="170"/>
      <c r="G234" s="171">
        <v>401747.09</v>
      </c>
      <c r="H234" s="172"/>
      <c r="I234" s="172"/>
      <c r="J234" s="171">
        <v>67264.62</v>
      </c>
      <c r="K234" s="171">
        <v>1051.8</v>
      </c>
      <c r="L234" s="171">
        <v>467959.91</v>
      </c>
      <c r="M234" s="173">
        <f t="shared" si="2"/>
        <v>66212.819999999992</v>
      </c>
      <c r="N234" s="174"/>
    </row>
    <row r="235" spans="1:14" x14ac:dyDescent="0.25">
      <c r="A235" s="34">
        <v>64</v>
      </c>
      <c r="B235" s="35" t="s">
        <v>384</v>
      </c>
      <c r="C235" s="3" t="s">
        <v>0</v>
      </c>
      <c r="D235" s="35" t="s">
        <v>382</v>
      </c>
      <c r="E235" s="36"/>
      <c r="F235" s="36"/>
      <c r="G235" s="102">
        <v>401747.09</v>
      </c>
      <c r="H235" s="95"/>
      <c r="I235" s="95"/>
      <c r="J235" s="102">
        <v>67264.62</v>
      </c>
      <c r="K235" s="102">
        <v>1051.8</v>
      </c>
      <c r="L235" s="102">
        <v>467959.91</v>
      </c>
      <c r="M235" s="58">
        <f t="shared" si="2"/>
        <v>66212.819999999992</v>
      </c>
    </row>
    <row r="236" spans="1:14" x14ac:dyDescent="0.25">
      <c r="A236" s="167">
        <v>207</v>
      </c>
      <c r="B236" s="168" t="s">
        <v>385</v>
      </c>
      <c r="C236" s="169" t="s">
        <v>0</v>
      </c>
      <c r="D236" s="168" t="s">
        <v>386</v>
      </c>
      <c r="E236" s="170"/>
      <c r="F236" s="170"/>
      <c r="G236" s="171">
        <v>182296.2</v>
      </c>
      <c r="H236" s="172"/>
      <c r="I236" s="172"/>
      <c r="J236" s="171">
        <v>1679.37</v>
      </c>
      <c r="K236" s="175">
        <v>0</v>
      </c>
      <c r="L236" s="171">
        <v>183975.57</v>
      </c>
      <c r="M236" s="173">
        <f t="shared" si="2"/>
        <v>1679.37</v>
      </c>
    </row>
    <row r="237" spans="1:14" x14ac:dyDescent="0.25">
      <c r="A237" s="46">
        <v>30165</v>
      </c>
      <c r="B237" s="37" t="s">
        <v>387</v>
      </c>
      <c r="C237" s="3" t="s">
        <v>0</v>
      </c>
      <c r="D237" s="37" t="s">
        <v>388</v>
      </c>
      <c r="E237" s="38"/>
      <c r="F237" s="38"/>
      <c r="G237" s="104">
        <v>172163.86</v>
      </c>
      <c r="H237" s="94"/>
      <c r="I237" s="94"/>
      <c r="J237" s="103">
        <v>0</v>
      </c>
      <c r="K237" s="103">
        <v>0</v>
      </c>
      <c r="L237" s="104">
        <v>172163.86</v>
      </c>
      <c r="M237" s="58">
        <f t="shared" si="2"/>
        <v>0</v>
      </c>
      <c r="N237" s="64" t="str">
        <f>VLOOKUP(A237,'DE PARA'!$A:$E,5,0)</f>
        <v>6.1.3.2.2</v>
      </c>
    </row>
    <row r="238" spans="1:14" x14ac:dyDescent="0.25">
      <c r="A238" s="46">
        <v>30166</v>
      </c>
      <c r="B238" s="37" t="s">
        <v>390</v>
      </c>
      <c r="C238" s="3" t="s">
        <v>0</v>
      </c>
      <c r="D238" s="37" t="s">
        <v>391</v>
      </c>
      <c r="E238" s="38"/>
      <c r="F238" s="38"/>
      <c r="G238" s="104">
        <v>2671.54</v>
      </c>
      <c r="H238" s="94"/>
      <c r="I238" s="94"/>
      <c r="J238" s="103">
        <v>0</v>
      </c>
      <c r="K238" s="103">
        <v>0</v>
      </c>
      <c r="L238" s="104">
        <v>2671.54</v>
      </c>
      <c r="M238" s="58">
        <f t="shared" si="2"/>
        <v>0</v>
      </c>
      <c r="N238" s="64" t="str">
        <f>VLOOKUP(A238,'DE PARA'!$A:$E,5,0)</f>
        <v>6.1.3.2.4</v>
      </c>
    </row>
    <row r="239" spans="1:14" x14ac:dyDescent="0.25">
      <c r="A239" s="46">
        <v>30168</v>
      </c>
      <c r="B239" s="37" t="s">
        <v>393</v>
      </c>
      <c r="C239" s="3" t="s">
        <v>0</v>
      </c>
      <c r="D239" s="37" t="s">
        <v>394</v>
      </c>
      <c r="E239" s="38"/>
      <c r="F239" s="38"/>
      <c r="G239" s="104">
        <v>7460.8</v>
      </c>
      <c r="H239" s="94"/>
      <c r="I239" s="94"/>
      <c r="J239" s="104">
        <v>1679.37</v>
      </c>
      <c r="K239" s="103">
        <v>0</v>
      </c>
      <c r="L239" s="104">
        <v>9140.17</v>
      </c>
      <c r="M239" s="58">
        <f t="shared" si="2"/>
        <v>1679.37</v>
      </c>
      <c r="N239" s="64" t="str">
        <f>VLOOKUP(A239,'DE PARA'!$A:$E,5,0)</f>
        <v>6.1.3.2.5</v>
      </c>
    </row>
    <row r="240" spans="1:14" x14ac:dyDescent="0.25">
      <c r="A240" s="39" t="s">
        <v>0</v>
      </c>
      <c r="B240" s="15" t="s">
        <v>0</v>
      </c>
      <c r="C240" s="3" t="s">
        <v>0</v>
      </c>
      <c r="D240" s="15" t="s">
        <v>0</v>
      </c>
      <c r="E240" s="40"/>
      <c r="F240" s="40"/>
      <c r="G240" s="40"/>
      <c r="H240" s="40"/>
      <c r="I240" s="40"/>
      <c r="J240" s="40"/>
      <c r="K240" s="40"/>
      <c r="L240" s="40"/>
      <c r="M240" s="58">
        <f t="shared" si="2"/>
        <v>0</v>
      </c>
    </row>
    <row r="241" spans="1:14" x14ac:dyDescent="0.25">
      <c r="A241" s="167">
        <v>209</v>
      </c>
      <c r="B241" s="168" t="s">
        <v>401</v>
      </c>
      <c r="C241" s="169" t="s">
        <v>0</v>
      </c>
      <c r="D241" s="168" t="s">
        <v>402</v>
      </c>
      <c r="E241" s="170"/>
      <c r="F241" s="170"/>
      <c r="G241" s="175">
        <v>433.51</v>
      </c>
      <c r="H241" s="172"/>
      <c r="I241" s="172"/>
      <c r="J241" s="171">
        <v>3640.33</v>
      </c>
      <c r="K241" s="175">
        <v>0</v>
      </c>
      <c r="L241" s="171">
        <v>4073.84</v>
      </c>
      <c r="M241" s="173">
        <f t="shared" si="2"/>
        <v>3640.33</v>
      </c>
      <c r="N241" s="64" t="str">
        <f>VLOOKUP(A241,'DE PARA'!$A:$E,5,0)</f>
        <v>6.1.3.4</v>
      </c>
    </row>
    <row r="242" spans="1:14" x14ac:dyDescent="0.25">
      <c r="A242" s="46">
        <v>30173</v>
      </c>
      <c r="B242" s="37" t="s">
        <v>404</v>
      </c>
      <c r="C242" s="3" t="s">
        <v>0</v>
      </c>
      <c r="D242" s="37" t="s">
        <v>405</v>
      </c>
      <c r="E242" s="38"/>
      <c r="F242" s="38"/>
      <c r="G242" s="103">
        <v>433.51</v>
      </c>
      <c r="H242" s="94"/>
      <c r="I242" s="94"/>
      <c r="J242" s="103">
        <v>215</v>
      </c>
      <c r="K242" s="103">
        <v>0</v>
      </c>
      <c r="L242" s="103">
        <v>648.51</v>
      </c>
      <c r="M242" s="58">
        <f t="shared" si="2"/>
        <v>215</v>
      </c>
    </row>
    <row r="243" spans="1:14" x14ac:dyDescent="0.25">
      <c r="A243" s="46">
        <v>30177</v>
      </c>
      <c r="B243" s="37" t="s">
        <v>408</v>
      </c>
      <c r="C243" s="3" t="s">
        <v>0</v>
      </c>
      <c r="D243" s="37" t="s">
        <v>409</v>
      </c>
      <c r="E243" s="38"/>
      <c r="F243" s="38"/>
      <c r="G243" s="103">
        <v>0</v>
      </c>
      <c r="H243" s="94"/>
      <c r="I243" s="94"/>
      <c r="J243" s="103">
        <v>373.8</v>
      </c>
      <c r="K243" s="103">
        <v>0</v>
      </c>
      <c r="L243" s="103">
        <v>373.8</v>
      </c>
      <c r="M243" s="58">
        <f t="shared" si="2"/>
        <v>373.8</v>
      </c>
    </row>
    <row r="244" spans="1:14" x14ac:dyDescent="0.25">
      <c r="A244" s="46">
        <v>30178</v>
      </c>
      <c r="B244" s="37" t="s">
        <v>1826</v>
      </c>
      <c r="C244" s="3" t="s">
        <v>0</v>
      </c>
      <c r="D244" s="37" t="s">
        <v>1827</v>
      </c>
      <c r="E244" s="38"/>
      <c r="F244" s="38"/>
      <c r="G244" s="103">
        <v>0</v>
      </c>
      <c r="H244" s="94"/>
      <c r="I244" s="94"/>
      <c r="J244" s="104">
        <v>3051.53</v>
      </c>
      <c r="K244" s="103">
        <v>0</v>
      </c>
      <c r="L244" s="104">
        <v>3051.53</v>
      </c>
      <c r="M244" s="58">
        <f t="shared" si="2"/>
        <v>3051.53</v>
      </c>
    </row>
    <row r="245" spans="1:14" x14ac:dyDescent="0.25">
      <c r="A245" s="39" t="s">
        <v>0</v>
      </c>
      <c r="B245" s="15" t="s">
        <v>0</v>
      </c>
      <c r="C245" s="3" t="s">
        <v>0</v>
      </c>
      <c r="D245" s="15" t="s">
        <v>0</v>
      </c>
      <c r="E245" s="40"/>
      <c r="F245" s="40"/>
      <c r="G245" s="40"/>
      <c r="H245" s="40"/>
      <c r="I245" s="40"/>
      <c r="J245" s="40"/>
      <c r="K245" s="40"/>
      <c r="L245" s="40"/>
      <c r="M245" s="58">
        <f t="shared" si="2"/>
        <v>0</v>
      </c>
    </row>
    <row r="246" spans="1:14" x14ac:dyDescent="0.25">
      <c r="A246" s="167">
        <v>118</v>
      </c>
      <c r="B246" s="168" t="s">
        <v>410</v>
      </c>
      <c r="C246" s="169" t="s">
        <v>0</v>
      </c>
      <c r="D246" s="168" t="s">
        <v>411</v>
      </c>
      <c r="E246" s="170"/>
      <c r="F246" s="170"/>
      <c r="G246" s="171">
        <v>26465.759999999998</v>
      </c>
      <c r="H246" s="172"/>
      <c r="I246" s="172"/>
      <c r="J246" s="171">
        <v>9331.92</v>
      </c>
      <c r="K246" s="175">
        <v>0</v>
      </c>
      <c r="L246" s="171">
        <v>35797.68</v>
      </c>
      <c r="M246" s="173">
        <f t="shared" si="2"/>
        <v>9331.92</v>
      </c>
      <c r="N246" s="64" t="str">
        <f>VLOOKUP(A246,'DE PARA'!$A:$E,5,0)</f>
        <v>6.1.3.5</v>
      </c>
    </row>
    <row r="247" spans="1:14" x14ac:dyDescent="0.25">
      <c r="A247" s="46">
        <v>30092</v>
      </c>
      <c r="B247" s="37" t="s">
        <v>413</v>
      </c>
      <c r="C247" s="3" t="s">
        <v>0</v>
      </c>
      <c r="D247" s="37" t="s">
        <v>414</v>
      </c>
      <c r="E247" s="38"/>
      <c r="F247" s="38"/>
      <c r="G247" s="104">
        <v>15798.6</v>
      </c>
      <c r="H247" s="94"/>
      <c r="I247" s="94"/>
      <c r="J247" s="104">
        <v>7115.45</v>
      </c>
      <c r="K247" s="103">
        <v>0</v>
      </c>
      <c r="L247" s="104">
        <v>22914.05</v>
      </c>
      <c r="M247" s="58">
        <f t="shared" si="2"/>
        <v>7115.45</v>
      </c>
    </row>
    <row r="248" spans="1:14" x14ac:dyDescent="0.25">
      <c r="A248" s="46">
        <v>30182</v>
      </c>
      <c r="B248" s="37" t="s">
        <v>415</v>
      </c>
      <c r="C248" s="3" t="s">
        <v>0</v>
      </c>
      <c r="D248" s="37" t="s">
        <v>416</v>
      </c>
      <c r="E248" s="38"/>
      <c r="F248" s="38"/>
      <c r="G248" s="104">
        <v>3023.43</v>
      </c>
      <c r="H248" s="94"/>
      <c r="I248" s="94"/>
      <c r="J248" s="103">
        <v>0</v>
      </c>
      <c r="K248" s="103">
        <v>0</v>
      </c>
      <c r="L248" s="104">
        <v>3023.43</v>
      </c>
      <c r="M248" s="58">
        <f t="shared" si="2"/>
        <v>0</v>
      </c>
    </row>
    <row r="249" spans="1:14" x14ac:dyDescent="0.25">
      <c r="A249" s="46">
        <v>30185</v>
      </c>
      <c r="B249" s="37" t="s">
        <v>1352</v>
      </c>
      <c r="C249" s="3" t="s">
        <v>0</v>
      </c>
      <c r="D249" s="37" t="s">
        <v>1353</v>
      </c>
      <c r="E249" s="38"/>
      <c r="F249" s="38"/>
      <c r="G249" s="104">
        <v>1838.1</v>
      </c>
      <c r="H249" s="94"/>
      <c r="I249" s="94"/>
      <c r="J249" s="103">
        <v>158.62</v>
      </c>
      <c r="K249" s="103">
        <v>0</v>
      </c>
      <c r="L249" s="104">
        <v>1996.72</v>
      </c>
      <c r="M249" s="58">
        <f t="shared" si="2"/>
        <v>158.62</v>
      </c>
    </row>
    <row r="250" spans="1:14" x14ac:dyDescent="0.25">
      <c r="A250" s="46">
        <v>226</v>
      </c>
      <c r="B250" s="37" t="s">
        <v>1355</v>
      </c>
      <c r="C250" s="3" t="s">
        <v>0</v>
      </c>
      <c r="D250" s="37" t="s">
        <v>1356</v>
      </c>
      <c r="E250" s="38"/>
      <c r="F250" s="38"/>
      <c r="G250" s="104">
        <v>5805.63</v>
      </c>
      <c r="H250" s="94"/>
      <c r="I250" s="94"/>
      <c r="J250" s="104">
        <v>2057.85</v>
      </c>
      <c r="K250" s="103">
        <v>0</v>
      </c>
      <c r="L250" s="104">
        <v>7863.48</v>
      </c>
      <c r="M250" s="58">
        <f t="shared" si="2"/>
        <v>2057.85</v>
      </c>
    </row>
    <row r="251" spans="1:14" x14ac:dyDescent="0.25">
      <c r="A251" s="39" t="s">
        <v>0</v>
      </c>
      <c r="B251" s="15" t="s">
        <v>0</v>
      </c>
      <c r="C251" s="3" t="s">
        <v>0</v>
      </c>
      <c r="D251" s="15" t="s">
        <v>0</v>
      </c>
      <c r="E251" s="40"/>
      <c r="F251" s="40"/>
      <c r="G251" s="40"/>
      <c r="H251" s="40"/>
      <c r="I251" s="40"/>
      <c r="J251" s="40"/>
      <c r="K251" s="40"/>
      <c r="L251" s="40"/>
      <c r="M251" s="58"/>
    </row>
    <row r="252" spans="1:14" x14ac:dyDescent="0.25">
      <c r="A252" s="167">
        <v>75</v>
      </c>
      <c r="B252" s="168" t="s">
        <v>417</v>
      </c>
      <c r="C252" s="169" t="s">
        <v>0</v>
      </c>
      <c r="D252" s="168" t="s">
        <v>418</v>
      </c>
      <c r="E252" s="170"/>
      <c r="F252" s="170"/>
      <c r="G252" s="171">
        <v>142178.91</v>
      </c>
      <c r="H252" s="172"/>
      <c r="I252" s="172"/>
      <c r="J252" s="171">
        <v>42397.97</v>
      </c>
      <c r="K252" s="175">
        <v>0</v>
      </c>
      <c r="L252" s="171">
        <v>184576.88</v>
      </c>
      <c r="M252" s="173">
        <f t="shared" si="2"/>
        <v>42397.97</v>
      </c>
    </row>
    <row r="253" spans="1:14" x14ac:dyDescent="0.25">
      <c r="A253" s="46">
        <v>30190</v>
      </c>
      <c r="B253" s="37" t="s">
        <v>419</v>
      </c>
      <c r="C253" s="3" t="s">
        <v>0</v>
      </c>
      <c r="D253" s="37" t="s">
        <v>420</v>
      </c>
      <c r="E253" s="38"/>
      <c r="F253" s="38"/>
      <c r="G253" s="104">
        <v>4527.63</v>
      </c>
      <c r="H253" s="94"/>
      <c r="I253" s="94"/>
      <c r="J253" s="103">
        <v>723.49</v>
      </c>
      <c r="K253" s="103">
        <v>0</v>
      </c>
      <c r="L253" s="104">
        <v>5251.12</v>
      </c>
      <c r="M253" s="58">
        <f t="shared" si="2"/>
        <v>723.49</v>
      </c>
      <c r="N253" s="64" t="str">
        <f>VLOOKUP(A253,'DE PARA'!$A:$E,5,0)</f>
        <v>6.1.3.6</v>
      </c>
    </row>
    <row r="254" spans="1:14" x14ac:dyDescent="0.25">
      <c r="A254" s="46">
        <v>30191</v>
      </c>
      <c r="B254" s="37" t="s">
        <v>422</v>
      </c>
      <c r="C254" s="3" t="s">
        <v>0</v>
      </c>
      <c r="D254" s="37" t="s">
        <v>423</v>
      </c>
      <c r="E254" s="38"/>
      <c r="F254" s="38"/>
      <c r="G254" s="104">
        <v>79699.64</v>
      </c>
      <c r="H254" s="94"/>
      <c r="I254" s="94"/>
      <c r="J254" s="104">
        <v>22377.69</v>
      </c>
      <c r="K254" s="103">
        <v>0</v>
      </c>
      <c r="L254" s="104">
        <v>102077.33</v>
      </c>
      <c r="M254" s="58">
        <f t="shared" si="2"/>
        <v>22377.69</v>
      </c>
      <c r="N254" s="64" t="str">
        <f>VLOOKUP(A254,'DE PARA'!$A:$E,5,0)</f>
        <v>6.1.3.6</v>
      </c>
    </row>
    <row r="255" spans="1:14" x14ac:dyDescent="0.25">
      <c r="A255" s="46">
        <v>16074</v>
      </c>
      <c r="B255" s="37" t="s">
        <v>424</v>
      </c>
      <c r="C255" s="3" t="s">
        <v>0</v>
      </c>
      <c r="D255" s="37" t="s">
        <v>425</v>
      </c>
      <c r="E255" s="38"/>
      <c r="F255" s="38"/>
      <c r="G255" s="104">
        <v>25519.08</v>
      </c>
      <c r="H255" s="94"/>
      <c r="I255" s="94"/>
      <c r="J255" s="104">
        <v>7305.75</v>
      </c>
      <c r="K255" s="103">
        <v>0</v>
      </c>
      <c r="L255" s="104">
        <v>32824.83</v>
      </c>
      <c r="M255" s="58">
        <f t="shared" si="2"/>
        <v>7305.75</v>
      </c>
      <c r="N255" s="64" t="str">
        <f>VLOOKUP(A255,'DE PARA'!$A:$E,5,0)</f>
        <v>6.1.3.6</v>
      </c>
    </row>
    <row r="256" spans="1:14" x14ac:dyDescent="0.25">
      <c r="A256" s="46">
        <v>104590</v>
      </c>
      <c r="B256" s="37" t="s">
        <v>426</v>
      </c>
      <c r="C256" s="3" t="s">
        <v>0</v>
      </c>
      <c r="D256" s="37" t="s">
        <v>427</v>
      </c>
      <c r="E256" s="38"/>
      <c r="F256" s="38"/>
      <c r="G256" s="104">
        <v>13815.66</v>
      </c>
      <c r="H256" s="94"/>
      <c r="I256" s="94"/>
      <c r="J256" s="104">
        <v>3850.04</v>
      </c>
      <c r="K256" s="103">
        <v>0</v>
      </c>
      <c r="L256" s="104">
        <v>17665.7</v>
      </c>
      <c r="M256" s="58">
        <f t="shared" si="2"/>
        <v>3850.04</v>
      </c>
      <c r="N256" s="64" t="str">
        <f>VLOOKUP(A256,'DE PARA'!$A:$E,5,0)</f>
        <v>6.1.3.6</v>
      </c>
    </row>
    <row r="257" spans="1:14" x14ac:dyDescent="0.25">
      <c r="A257" s="46">
        <v>104591</v>
      </c>
      <c r="B257" s="37" t="s">
        <v>428</v>
      </c>
      <c r="C257" s="3" t="s">
        <v>0</v>
      </c>
      <c r="D257" s="37" t="s">
        <v>429</v>
      </c>
      <c r="E257" s="38"/>
      <c r="F257" s="38"/>
      <c r="G257" s="104">
        <v>1834.24</v>
      </c>
      <c r="H257" s="94"/>
      <c r="I257" s="94"/>
      <c r="J257" s="104">
        <v>1268.1500000000001</v>
      </c>
      <c r="K257" s="103">
        <v>0</v>
      </c>
      <c r="L257" s="104">
        <v>3102.39</v>
      </c>
      <c r="M257" s="58">
        <f t="shared" si="2"/>
        <v>1268.1500000000001</v>
      </c>
      <c r="N257" s="64" t="str">
        <f>VLOOKUP(A257,'DE PARA'!$A:$E,5,0)</f>
        <v>6.1.3.6</v>
      </c>
    </row>
    <row r="258" spans="1:14" x14ac:dyDescent="0.25">
      <c r="A258" s="46">
        <v>108030</v>
      </c>
      <c r="B258" s="37" t="s">
        <v>430</v>
      </c>
      <c r="C258" s="3" t="s">
        <v>0</v>
      </c>
      <c r="D258" s="37" t="s">
        <v>431</v>
      </c>
      <c r="E258" s="38"/>
      <c r="F258" s="38"/>
      <c r="G258" s="104">
        <v>16782.66</v>
      </c>
      <c r="H258" s="94"/>
      <c r="I258" s="94"/>
      <c r="J258" s="104">
        <v>6665.25</v>
      </c>
      <c r="K258" s="103">
        <v>0</v>
      </c>
      <c r="L258" s="104">
        <v>23447.91</v>
      </c>
      <c r="M258" s="58">
        <f t="shared" si="2"/>
        <v>6665.25</v>
      </c>
      <c r="N258" s="64" t="str">
        <f>VLOOKUP(A258,'DE PARA'!$A:$E,5,0)</f>
        <v>6.1.3.6</v>
      </c>
    </row>
    <row r="259" spans="1:14" x14ac:dyDescent="0.25">
      <c r="A259" s="46">
        <v>112135</v>
      </c>
      <c r="B259" s="37" t="s">
        <v>432</v>
      </c>
      <c r="C259" s="3" t="s">
        <v>0</v>
      </c>
      <c r="D259" s="37" t="s">
        <v>433</v>
      </c>
      <c r="E259" s="38"/>
      <c r="F259" s="38"/>
      <c r="G259" s="103">
        <v>0</v>
      </c>
      <c r="H259" s="94"/>
      <c r="I259" s="94"/>
      <c r="J259" s="103">
        <v>207.6</v>
      </c>
      <c r="K259" s="103">
        <v>0</v>
      </c>
      <c r="L259" s="103">
        <v>207.6</v>
      </c>
      <c r="M259" s="105">
        <f t="shared" si="2"/>
        <v>207.6</v>
      </c>
      <c r="N259" s="64" t="str">
        <f>VLOOKUP(A259,'DE PARA'!$A:$E,5,0)</f>
        <v>6.1.3.6</v>
      </c>
    </row>
    <row r="260" spans="1:14" x14ac:dyDescent="0.25">
      <c r="A260" s="39" t="s">
        <v>0</v>
      </c>
      <c r="B260" s="15" t="s">
        <v>0</v>
      </c>
      <c r="C260" s="3" t="s">
        <v>0</v>
      </c>
      <c r="D260" s="15" t="s">
        <v>0</v>
      </c>
      <c r="E260" s="40"/>
      <c r="F260" s="40"/>
      <c r="G260" s="40"/>
      <c r="H260" s="40"/>
      <c r="I260" s="40"/>
      <c r="J260" s="40"/>
      <c r="K260" s="40"/>
      <c r="L260" s="40"/>
      <c r="M260" s="58">
        <f t="shared" si="2"/>
        <v>0</v>
      </c>
    </row>
    <row r="261" spans="1:14" x14ac:dyDescent="0.25">
      <c r="A261" s="167">
        <v>74</v>
      </c>
      <c r="B261" s="168" t="s">
        <v>434</v>
      </c>
      <c r="C261" s="169" t="s">
        <v>0</v>
      </c>
      <c r="D261" s="168" t="s">
        <v>435</v>
      </c>
      <c r="E261" s="170"/>
      <c r="F261" s="170"/>
      <c r="G261" s="171">
        <v>38459.39</v>
      </c>
      <c r="H261" s="172"/>
      <c r="I261" s="172"/>
      <c r="J261" s="171">
        <v>6985.53</v>
      </c>
      <c r="K261" s="171">
        <v>1051.8</v>
      </c>
      <c r="L261" s="171">
        <v>44393.120000000003</v>
      </c>
      <c r="M261" s="173">
        <f t="shared" si="2"/>
        <v>5933.73</v>
      </c>
      <c r="N261" s="64" t="str">
        <f>VLOOKUP(A261,'DE PARA'!$A:$E,5,0)</f>
        <v>6.1.3.7</v>
      </c>
    </row>
    <row r="262" spans="1:14" x14ac:dyDescent="0.25">
      <c r="A262" s="46">
        <v>30197</v>
      </c>
      <c r="B262" s="37" t="s">
        <v>1830</v>
      </c>
      <c r="C262" s="3" t="s">
        <v>0</v>
      </c>
      <c r="D262" s="37" t="s">
        <v>1831</v>
      </c>
      <c r="E262" s="38"/>
      <c r="F262" s="38"/>
      <c r="G262" s="104">
        <v>16750</v>
      </c>
      <c r="H262" s="94"/>
      <c r="I262" s="94"/>
      <c r="J262" s="103">
        <v>0</v>
      </c>
      <c r="K262" s="103">
        <v>0</v>
      </c>
      <c r="L262" s="104">
        <v>16750</v>
      </c>
      <c r="M262" s="58">
        <f t="shared" si="2"/>
        <v>0</v>
      </c>
    </row>
    <row r="263" spans="1:14" x14ac:dyDescent="0.25">
      <c r="A263" s="46">
        <v>30200</v>
      </c>
      <c r="B263" s="37" t="s">
        <v>437</v>
      </c>
      <c r="C263" s="3" t="s">
        <v>0</v>
      </c>
      <c r="D263" s="37" t="s">
        <v>438</v>
      </c>
      <c r="E263" s="38"/>
      <c r="F263" s="38"/>
      <c r="G263" s="103">
        <v>645.79999999999995</v>
      </c>
      <c r="H263" s="94"/>
      <c r="I263" s="94"/>
      <c r="J263" s="103">
        <v>592.48</v>
      </c>
      <c r="K263" s="103">
        <v>0</v>
      </c>
      <c r="L263" s="104">
        <v>1238.28</v>
      </c>
      <c r="M263" s="58">
        <f t="shared" si="2"/>
        <v>592.48</v>
      </c>
    </row>
    <row r="264" spans="1:14" x14ac:dyDescent="0.25">
      <c r="A264" s="46">
        <v>30201</v>
      </c>
      <c r="B264" s="37" t="s">
        <v>439</v>
      </c>
      <c r="C264" s="3" t="s">
        <v>0</v>
      </c>
      <c r="D264" s="37" t="s">
        <v>440</v>
      </c>
      <c r="E264" s="38"/>
      <c r="F264" s="38"/>
      <c r="G264" s="103">
        <v>0</v>
      </c>
      <c r="H264" s="94"/>
      <c r="I264" s="94"/>
      <c r="J264" s="103">
        <v>300</v>
      </c>
      <c r="K264" s="103">
        <v>0</v>
      </c>
      <c r="L264" s="103">
        <v>300</v>
      </c>
      <c r="M264" s="58">
        <f t="shared" si="2"/>
        <v>300</v>
      </c>
    </row>
    <row r="265" spans="1:14" x14ac:dyDescent="0.25">
      <c r="A265" s="32" t="s">
        <v>1</v>
      </c>
      <c r="B265" s="32" t="s">
        <v>2</v>
      </c>
      <c r="C265" s="32" t="s">
        <v>3</v>
      </c>
      <c r="D265" s="33"/>
      <c r="E265" s="33"/>
      <c r="F265" s="33"/>
      <c r="G265" s="99" t="s">
        <v>1773</v>
      </c>
      <c r="H265" s="100"/>
      <c r="I265" s="100"/>
      <c r="J265" s="99" t="s">
        <v>1140</v>
      </c>
      <c r="K265" s="99" t="s">
        <v>1141</v>
      </c>
      <c r="L265" s="99" t="s">
        <v>1774</v>
      </c>
      <c r="M265" s="58" t="e">
        <f t="shared" si="2"/>
        <v>#VALUE!</v>
      </c>
    </row>
    <row r="266" spans="1:14" x14ac:dyDescent="0.25">
      <c r="A266" s="46">
        <v>30206</v>
      </c>
      <c r="B266" s="37" t="s">
        <v>1371</v>
      </c>
      <c r="C266" s="3" t="s">
        <v>0</v>
      </c>
      <c r="D266" s="37" t="s">
        <v>1372</v>
      </c>
      <c r="E266" s="38"/>
      <c r="F266" s="38"/>
      <c r="G266" s="103">
        <v>350.4</v>
      </c>
      <c r="H266" s="94"/>
      <c r="I266" s="94"/>
      <c r="J266" s="103">
        <v>0</v>
      </c>
      <c r="K266" s="103">
        <v>0</v>
      </c>
      <c r="L266" s="103">
        <v>350.4</v>
      </c>
      <c r="M266" s="58">
        <f t="shared" si="2"/>
        <v>0</v>
      </c>
    </row>
    <row r="267" spans="1:14" x14ac:dyDescent="0.25">
      <c r="A267" s="46">
        <v>30207</v>
      </c>
      <c r="B267" s="37" t="s">
        <v>1374</v>
      </c>
      <c r="C267" s="3" t="s">
        <v>0</v>
      </c>
      <c r="D267" s="37" t="s">
        <v>1375</v>
      </c>
      <c r="E267" s="38"/>
      <c r="F267" s="38"/>
      <c r="G267" s="103">
        <v>310.81</v>
      </c>
      <c r="H267" s="94"/>
      <c r="I267" s="94"/>
      <c r="J267" s="104">
        <v>1756.35</v>
      </c>
      <c r="K267" s="104">
        <v>1051.18</v>
      </c>
      <c r="L267" s="104">
        <v>1015.98</v>
      </c>
      <c r="M267" s="58">
        <f t="shared" si="2"/>
        <v>705.16999999999985</v>
      </c>
    </row>
    <row r="268" spans="1:14" x14ac:dyDescent="0.25">
      <c r="A268" s="46">
        <v>30210</v>
      </c>
      <c r="B268" s="37" t="s">
        <v>441</v>
      </c>
      <c r="C268" s="3" t="s">
        <v>0</v>
      </c>
      <c r="D268" s="37" t="s">
        <v>442</v>
      </c>
      <c r="E268" s="38"/>
      <c r="F268" s="38"/>
      <c r="G268" s="103">
        <v>-0.6</v>
      </c>
      <c r="H268" s="94"/>
      <c r="I268" s="94"/>
      <c r="J268" s="103">
        <v>0</v>
      </c>
      <c r="K268" s="103">
        <v>0.62</v>
      </c>
      <c r="L268" s="103">
        <v>-1.22</v>
      </c>
      <c r="M268" s="58">
        <f t="shared" si="2"/>
        <v>-0.62</v>
      </c>
    </row>
    <row r="269" spans="1:14" x14ac:dyDescent="0.25">
      <c r="A269" s="46">
        <v>30216</v>
      </c>
      <c r="B269" s="37" t="s">
        <v>443</v>
      </c>
      <c r="C269" s="3" t="s">
        <v>0</v>
      </c>
      <c r="D269" s="37" t="s">
        <v>444</v>
      </c>
      <c r="E269" s="38"/>
      <c r="F269" s="38"/>
      <c r="G269" s="104">
        <v>1641.88</v>
      </c>
      <c r="H269" s="94"/>
      <c r="I269" s="94"/>
      <c r="J269" s="103">
        <v>345</v>
      </c>
      <c r="K269" s="103">
        <v>0</v>
      </c>
      <c r="L269" s="104">
        <v>1986.88</v>
      </c>
      <c r="M269" s="58">
        <f t="shared" si="2"/>
        <v>345</v>
      </c>
    </row>
    <row r="270" spans="1:14" x14ac:dyDescent="0.25">
      <c r="A270" s="46">
        <v>30217</v>
      </c>
      <c r="B270" s="37" t="s">
        <v>445</v>
      </c>
      <c r="C270" s="3" t="s">
        <v>0</v>
      </c>
      <c r="D270" s="37" t="s">
        <v>446</v>
      </c>
      <c r="E270" s="38"/>
      <c r="F270" s="38"/>
      <c r="G270" s="103">
        <v>39</v>
      </c>
      <c r="H270" s="94"/>
      <c r="I270" s="94"/>
      <c r="J270" s="103">
        <v>0</v>
      </c>
      <c r="K270" s="103">
        <v>0</v>
      </c>
      <c r="L270" s="103">
        <v>39</v>
      </c>
      <c r="M270" s="58">
        <f t="shared" si="2"/>
        <v>0</v>
      </c>
    </row>
    <row r="271" spans="1:14" x14ac:dyDescent="0.25">
      <c r="A271" s="46">
        <v>30218</v>
      </c>
      <c r="B271" s="37" t="s">
        <v>447</v>
      </c>
      <c r="C271" s="3" t="s">
        <v>0</v>
      </c>
      <c r="D271" s="37" t="s">
        <v>448</v>
      </c>
      <c r="E271" s="38"/>
      <c r="F271" s="38"/>
      <c r="G271" s="103">
        <v>698.3</v>
      </c>
      <c r="H271" s="94"/>
      <c r="I271" s="94"/>
      <c r="J271" s="103">
        <v>0</v>
      </c>
      <c r="K271" s="103">
        <v>0</v>
      </c>
      <c r="L271" s="103">
        <v>698.3</v>
      </c>
      <c r="M271" s="58">
        <f t="shared" si="2"/>
        <v>0</v>
      </c>
    </row>
    <row r="272" spans="1:14" x14ac:dyDescent="0.25">
      <c r="A272" s="46">
        <v>30219</v>
      </c>
      <c r="B272" s="37" t="s">
        <v>1379</v>
      </c>
      <c r="C272" s="3" t="s">
        <v>0</v>
      </c>
      <c r="D272" s="37" t="s">
        <v>1380</v>
      </c>
      <c r="E272" s="38"/>
      <c r="F272" s="38"/>
      <c r="G272" s="103">
        <v>50</v>
      </c>
      <c r="H272" s="94"/>
      <c r="I272" s="94"/>
      <c r="J272" s="103">
        <v>50</v>
      </c>
      <c r="K272" s="103">
        <v>0</v>
      </c>
      <c r="L272" s="103">
        <v>100</v>
      </c>
      <c r="M272" s="58">
        <f t="shared" si="2"/>
        <v>50</v>
      </c>
    </row>
    <row r="273" spans="1:14" x14ac:dyDescent="0.25">
      <c r="A273" s="46">
        <v>30222</v>
      </c>
      <c r="B273" s="37" t="s">
        <v>449</v>
      </c>
      <c r="C273" s="3" t="s">
        <v>0</v>
      </c>
      <c r="D273" s="37" t="s">
        <v>450</v>
      </c>
      <c r="E273" s="38"/>
      <c r="F273" s="38"/>
      <c r="G273" s="104">
        <v>8592.7999999999993</v>
      </c>
      <c r="H273" s="94"/>
      <c r="I273" s="94"/>
      <c r="J273" s="104">
        <v>2741.7</v>
      </c>
      <c r="K273" s="103">
        <v>0</v>
      </c>
      <c r="L273" s="104">
        <v>11334.5</v>
      </c>
      <c r="M273" s="58">
        <f t="shared" ref="M273:M336" si="3">J273-K273</f>
        <v>2741.7</v>
      </c>
    </row>
    <row r="274" spans="1:14" x14ac:dyDescent="0.25">
      <c r="A274" s="46">
        <v>15999</v>
      </c>
      <c r="B274" s="37" t="s">
        <v>1833</v>
      </c>
      <c r="C274" s="3" t="s">
        <v>0</v>
      </c>
      <c r="D274" s="37" t="s">
        <v>1834</v>
      </c>
      <c r="E274" s="38"/>
      <c r="F274" s="38"/>
      <c r="G274" s="103">
        <v>105</v>
      </c>
      <c r="H274" s="94"/>
      <c r="I274" s="94"/>
      <c r="J274" s="103">
        <v>0</v>
      </c>
      <c r="K274" s="103">
        <v>0</v>
      </c>
      <c r="L274" s="103">
        <v>105</v>
      </c>
      <c r="M274" s="58">
        <f t="shared" si="3"/>
        <v>0</v>
      </c>
    </row>
    <row r="275" spans="1:14" x14ac:dyDescent="0.25">
      <c r="A275" s="46">
        <v>15970</v>
      </c>
      <c r="B275" s="37" t="s">
        <v>451</v>
      </c>
      <c r="C275" s="3" t="s">
        <v>0</v>
      </c>
      <c r="D275" s="37" t="s">
        <v>452</v>
      </c>
      <c r="E275" s="38"/>
      <c r="F275" s="38"/>
      <c r="G275" s="104">
        <v>9276</v>
      </c>
      <c r="H275" s="94"/>
      <c r="I275" s="94"/>
      <c r="J275" s="104">
        <v>1200</v>
      </c>
      <c r="K275" s="103">
        <v>0</v>
      </c>
      <c r="L275" s="104">
        <v>10476</v>
      </c>
      <c r="M275" s="58">
        <f t="shared" si="3"/>
        <v>1200</v>
      </c>
    </row>
    <row r="276" spans="1:14" x14ac:dyDescent="0.25">
      <c r="A276" s="39" t="s">
        <v>0</v>
      </c>
      <c r="B276" s="15" t="s">
        <v>0</v>
      </c>
      <c r="C276" s="3" t="s">
        <v>0</v>
      </c>
      <c r="D276" s="15" t="s">
        <v>0</v>
      </c>
      <c r="E276" s="40"/>
      <c r="F276" s="40"/>
      <c r="G276" s="40"/>
      <c r="H276" s="40"/>
      <c r="I276" s="40"/>
      <c r="J276" s="40"/>
      <c r="K276" s="40"/>
      <c r="L276" s="40"/>
      <c r="M276" s="58">
        <f t="shared" si="3"/>
        <v>0</v>
      </c>
    </row>
    <row r="277" spans="1:14" x14ac:dyDescent="0.25">
      <c r="A277" s="167">
        <v>104256</v>
      </c>
      <c r="B277" s="168" t="s">
        <v>453</v>
      </c>
      <c r="C277" s="169" t="s">
        <v>0</v>
      </c>
      <c r="D277" s="168" t="s">
        <v>454</v>
      </c>
      <c r="E277" s="170"/>
      <c r="F277" s="170"/>
      <c r="G277" s="171">
        <v>8182.8</v>
      </c>
      <c r="H277" s="172"/>
      <c r="I277" s="172"/>
      <c r="J277" s="171">
        <v>3109.5</v>
      </c>
      <c r="K277" s="175">
        <v>0</v>
      </c>
      <c r="L277" s="171">
        <v>11292.3</v>
      </c>
      <c r="M277" s="173">
        <f t="shared" si="3"/>
        <v>3109.5</v>
      </c>
      <c r="N277" s="64" t="str">
        <f>VLOOKUP(A277,'DE PARA'!$A:$E,5,0)</f>
        <v>6.1.3.8</v>
      </c>
    </row>
    <row r="278" spans="1:14" x14ac:dyDescent="0.25">
      <c r="A278" s="46">
        <v>104264</v>
      </c>
      <c r="B278" s="37" t="s">
        <v>456</v>
      </c>
      <c r="C278" s="3" t="s">
        <v>0</v>
      </c>
      <c r="D278" s="37" t="s">
        <v>457</v>
      </c>
      <c r="E278" s="38"/>
      <c r="F278" s="38"/>
      <c r="G278" s="104">
        <v>8182.8</v>
      </c>
      <c r="H278" s="94"/>
      <c r="I278" s="94"/>
      <c r="J278" s="104">
        <v>3109.5</v>
      </c>
      <c r="K278" s="103">
        <v>0</v>
      </c>
      <c r="L278" s="104">
        <v>11292.3</v>
      </c>
      <c r="M278" s="58">
        <f t="shared" si="3"/>
        <v>3109.5</v>
      </c>
    </row>
    <row r="279" spans="1:14" x14ac:dyDescent="0.25">
      <c r="A279" s="39" t="s">
        <v>0</v>
      </c>
      <c r="B279" s="15" t="s">
        <v>0</v>
      </c>
      <c r="C279" s="3" t="s">
        <v>0</v>
      </c>
      <c r="D279" s="15" t="s">
        <v>0</v>
      </c>
      <c r="E279" s="40"/>
      <c r="F279" s="40"/>
      <c r="G279" s="40"/>
      <c r="H279" s="40"/>
      <c r="I279" s="40"/>
      <c r="J279" s="40"/>
      <c r="K279" s="40"/>
      <c r="L279" s="40"/>
      <c r="M279" s="58">
        <f t="shared" si="3"/>
        <v>0</v>
      </c>
    </row>
    <row r="280" spans="1:14" x14ac:dyDescent="0.25">
      <c r="A280" s="167">
        <v>109</v>
      </c>
      <c r="B280" s="168" t="s">
        <v>458</v>
      </c>
      <c r="C280" s="169" t="s">
        <v>0</v>
      </c>
      <c r="D280" s="168" t="s">
        <v>459</v>
      </c>
      <c r="E280" s="170"/>
      <c r="F280" s="170"/>
      <c r="G280" s="171">
        <v>3730.52</v>
      </c>
      <c r="H280" s="172"/>
      <c r="I280" s="172"/>
      <c r="J280" s="175">
        <v>120</v>
      </c>
      <c r="K280" s="175">
        <v>0</v>
      </c>
      <c r="L280" s="171">
        <v>3850.52</v>
      </c>
      <c r="M280" s="173">
        <f t="shared" si="3"/>
        <v>120</v>
      </c>
      <c r="N280" s="64" t="s">
        <v>950</v>
      </c>
    </row>
    <row r="281" spans="1:14" x14ac:dyDescent="0.25">
      <c r="A281" s="46">
        <v>30227</v>
      </c>
      <c r="B281" s="37" t="s">
        <v>460</v>
      </c>
      <c r="C281" s="3" t="s">
        <v>0</v>
      </c>
      <c r="D281" s="37" t="s">
        <v>118</v>
      </c>
      <c r="E281" s="38"/>
      <c r="F281" s="38"/>
      <c r="G281" s="104">
        <v>3095.48</v>
      </c>
      <c r="H281" s="94"/>
      <c r="I281" s="94"/>
      <c r="J281" s="103">
        <v>0</v>
      </c>
      <c r="K281" s="103">
        <v>0</v>
      </c>
      <c r="L281" s="104">
        <v>3095.48</v>
      </c>
      <c r="M281" s="58">
        <f t="shared" si="3"/>
        <v>0</v>
      </c>
    </row>
    <row r="282" spans="1:14" x14ac:dyDescent="0.25">
      <c r="A282" s="46">
        <v>30228</v>
      </c>
      <c r="B282" s="37" t="s">
        <v>461</v>
      </c>
      <c r="C282" s="3" t="s">
        <v>0</v>
      </c>
      <c r="D282" s="37" t="s">
        <v>462</v>
      </c>
      <c r="E282" s="38"/>
      <c r="F282" s="38"/>
      <c r="G282" s="103">
        <v>635.04</v>
      </c>
      <c r="H282" s="94"/>
      <c r="I282" s="94"/>
      <c r="J282" s="103">
        <v>120</v>
      </c>
      <c r="K282" s="103">
        <v>0</v>
      </c>
      <c r="L282" s="103">
        <v>755.04</v>
      </c>
      <c r="M282" s="58">
        <f t="shared" si="3"/>
        <v>120</v>
      </c>
    </row>
    <row r="283" spans="1:14" x14ac:dyDescent="0.25">
      <c r="A283" s="39" t="s">
        <v>0</v>
      </c>
      <c r="B283" s="15" t="s">
        <v>0</v>
      </c>
      <c r="C283" s="3" t="s">
        <v>0</v>
      </c>
      <c r="D283" s="15" t="s">
        <v>0</v>
      </c>
      <c r="E283" s="40"/>
      <c r="F283" s="40"/>
      <c r="G283" s="40"/>
      <c r="H283" s="40"/>
      <c r="I283" s="40"/>
      <c r="J283" s="40"/>
      <c r="K283" s="40"/>
      <c r="L283" s="40"/>
      <c r="M283" s="58">
        <f t="shared" si="3"/>
        <v>0</v>
      </c>
    </row>
    <row r="284" spans="1:14" x14ac:dyDescent="0.25">
      <c r="A284" s="167">
        <v>152</v>
      </c>
      <c r="B284" s="168" t="s">
        <v>463</v>
      </c>
      <c r="C284" s="169" t="s">
        <v>0</v>
      </c>
      <c r="D284" s="168" t="s">
        <v>464</v>
      </c>
      <c r="E284" s="170"/>
      <c r="F284" s="170"/>
      <c r="G284" s="171">
        <v>185310.33</v>
      </c>
      <c r="H284" s="172"/>
      <c r="I284" s="172"/>
      <c r="J284" s="171">
        <v>232487.58</v>
      </c>
      <c r="K284" s="175">
        <v>0</v>
      </c>
      <c r="L284" s="171">
        <v>417797.91</v>
      </c>
      <c r="M284" s="173">
        <f t="shared" si="3"/>
        <v>232487.58</v>
      </c>
    </row>
    <row r="285" spans="1:14" x14ac:dyDescent="0.25">
      <c r="A285" s="34">
        <v>153</v>
      </c>
      <c r="B285" s="35" t="s">
        <v>465</v>
      </c>
      <c r="C285" s="3" t="s">
        <v>0</v>
      </c>
      <c r="D285" s="35" t="s">
        <v>464</v>
      </c>
      <c r="E285" s="36"/>
      <c r="F285" s="36"/>
      <c r="G285" s="102">
        <v>185310.33</v>
      </c>
      <c r="H285" s="95"/>
      <c r="I285" s="95"/>
      <c r="J285" s="102">
        <v>232487.58</v>
      </c>
      <c r="K285" s="101">
        <v>0</v>
      </c>
      <c r="L285" s="102">
        <v>417797.91</v>
      </c>
      <c r="M285" s="58">
        <f t="shared" si="3"/>
        <v>232487.58</v>
      </c>
    </row>
    <row r="286" spans="1:14" x14ac:dyDescent="0.25">
      <c r="A286" s="34">
        <v>154</v>
      </c>
      <c r="B286" s="35" t="s">
        <v>466</v>
      </c>
      <c r="C286" s="3" t="s">
        <v>0</v>
      </c>
      <c r="D286" s="35" t="s">
        <v>464</v>
      </c>
      <c r="E286" s="36"/>
      <c r="F286" s="36"/>
      <c r="G286" s="102">
        <v>185310.33</v>
      </c>
      <c r="H286" s="95"/>
      <c r="I286" s="95"/>
      <c r="J286" s="102">
        <v>232487.58</v>
      </c>
      <c r="K286" s="101">
        <v>0</v>
      </c>
      <c r="L286" s="102">
        <v>417797.91</v>
      </c>
      <c r="M286" s="58">
        <f t="shared" si="3"/>
        <v>232487.58</v>
      </c>
    </row>
    <row r="287" spans="1:14" x14ac:dyDescent="0.25">
      <c r="A287" s="34">
        <v>56</v>
      </c>
      <c r="B287" s="35" t="s">
        <v>467</v>
      </c>
      <c r="C287" s="3" t="s">
        <v>0</v>
      </c>
      <c r="D287" s="35" t="s">
        <v>468</v>
      </c>
      <c r="E287" s="36"/>
      <c r="F287" s="36"/>
      <c r="G287" s="102">
        <v>126086.7</v>
      </c>
      <c r="H287" s="95"/>
      <c r="I287" s="95"/>
      <c r="J287" s="102">
        <v>211399.01</v>
      </c>
      <c r="K287" s="101">
        <v>0</v>
      </c>
      <c r="L287" s="102">
        <v>337485.71</v>
      </c>
      <c r="M287" s="105">
        <f t="shared" si="3"/>
        <v>211399.01</v>
      </c>
      <c r="N287" s="64" t="str">
        <f>VLOOKUP(A287,'DE PARA'!$A:$E,5,0)</f>
        <v>6.1.4.1</v>
      </c>
    </row>
    <row r="288" spans="1:14" x14ac:dyDescent="0.25">
      <c r="A288" s="46">
        <v>30704</v>
      </c>
      <c r="B288" s="37" t="s">
        <v>470</v>
      </c>
      <c r="C288" s="3" t="s">
        <v>0</v>
      </c>
      <c r="D288" s="37" t="s">
        <v>471</v>
      </c>
      <c r="E288" s="38"/>
      <c r="F288" s="38"/>
      <c r="G288" s="104">
        <v>1470</v>
      </c>
      <c r="H288" s="94"/>
      <c r="I288" s="94"/>
      <c r="J288" s="103">
        <v>490</v>
      </c>
      <c r="K288" s="103">
        <v>0</v>
      </c>
      <c r="L288" s="104">
        <v>1960</v>
      </c>
      <c r="M288" s="105">
        <f t="shared" si="3"/>
        <v>490</v>
      </c>
    </row>
    <row r="289" spans="1:14" x14ac:dyDescent="0.25">
      <c r="A289" s="46">
        <v>30236</v>
      </c>
      <c r="B289" s="37" t="s">
        <v>472</v>
      </c>
      <c r="C289" s="3" t="s">
        <v>0</v>
      </c>
      <c r="D289" s="37" t="s">
        <v>473</v>
      </c>
      <c r="E289" s="38"/>
      <c r="F289" s="38"/>
      <c r="G289" s="104">
        <v>27978.31</v>
      </c>
      <c r="H289" s="94"/>
      <c r="I289" s="94"/>
      <c r="J289" s="104">
        <v>6070.47</v>
      </c>
      <c r="K289" s="103">
        <v>0</v>
      </c>
      <c r="L289" s="104">
        <v>34048.78</v>
      </c>
      <c r="M289" s="58">
        <f t="shared" si="3"/>
        <v>6070.47</v>
      </c>
    </row>
    <row r="290" spans="1:14" x14ac:dyDescent="0.25">
      <c r="A290" s="46">
        <v>30237</v>
      </c>
      <c r="B290" s="37" t="s">
        <v>474</v>
      </c>
      <c r="C290" s="3" t="s">
        <v>0</v>
      </c>
      <c r="D290" s="37" t="s">
        <v>475</v>
      </c>
      <c r="E290" s="38"/>
      <c r="F290" s="38"/>
      <c r="G290" s="104">
        <v>14302.82</v>
      </c>
      <c r="H290" s="94"/>
      <c r="I290" s="94"/>
      <c r="J290" s="104">
        <v>1283.54</v>
      </c>
      <c r="K290" s="103">
        <v>0</v>
      </c>
      <c r="L290" s="104">
        <v>15586.36</v>
      </c>
      <c r="M290" s="58">
        <f t="shared" si="3"/>
        <v>1283.54</v>
      </c>
    </row>
    <row r="291" spans="1:14" x14ac:dyDescent="0.25">
      <c r="A291" s="46">
        <v>30238</v>
      </c>
      <c r="B291" s="37" t="s">
        <v>476</v>
      </c>
      <c r="C291" s="3" t="s">
        <v>0</v>
      </c>
      <c r="D291" s="37" t="s">
        <v>477</v>
      </c>
      <c r="E291" s="38"/>
      <c r="F291" s="38"/>
      <c r="G291" s="104">
        <v>48547.25</v>
      </c>
      <c r="H291" s="94"/>
      <c r="I291" s="94"/>
      <c r="J291" s="104">
        <v>4658.22</v>
      </c>
      <c r="K291" s="103">
        <v>0</v>
      </c>
      <c r="L291" s="104">
        <v>53205.47</v>
      </c>
      <c r="M291" s="58">
        <f t="shared" si="3"/>
        <v>4658.22</v>
      </c>
    </row>
    <row r="292" spans="1:14" x14ac:dyDescent="0.25">
      <c r="A292" s="46">
        <v>30241</v>
      </c>
      <c r="B292" s="37" t="s">
        <v>1839</v>
      </c>
      <c r="C292" s="3" t="s">
        <v>0</v>
      </c>
      <c r="D292" s="37" t="s">
        <v>1840</v>
      </c>
      <c r="E292" s="38"/>
      <c r="F292" s="38"/>
      <c r="G292" s="104">
        <v>8221.6</v>
      </c>
      <c r="H292" s="94"/>
      <c r="I292" s="94"/>
      <c r="J292" s="103">
        <v>0</v>
      </c>
      <c r="K292" s="103">
        <v>0</v>
      </c>
      <c r="L292" s="104">
        <v>8221.6</v>
      </c>
      <c r="M292" s="58">
        <f t="shared" si="3"/>
        <v>0</v>
      </c>
    </row>
    <row r="293" spans="1:14" x14ac:dyDescent="0.25">
      <c r="A293" s="46">
        <v>15991</v>
      </c>
      <c r="B293" s="37" t="s">
        <v>1552</v>
      </c>
      <c r="C293" s="3" t="s">
        <v>0</v>
      </c>
      <c r="D293" s="37" t="s">
        <v>1553</v>
      </c>
      <c r="E293" s="38"/>
      <c r="F293" s="38"/>
      <c r="G293" s="104">
        <v>1881.7</v>
      </c>
      <c r="H293" s="94"/>
      <c r="I293" s="94"/>
      <c r="J293" s="103">
        <v>0</v>
      </c>
      <c r="K293" s="103">
        <v>0</v>
      </c>
      <c r="L293" s="104">
        <v>1881.7</v>
      </c>
      <c r="M293" s="58">
        <f t="shared" si="3"/>
        <v>0</v>
      </c>
    </row>
    <row r="294" spans="1:14" x14ac:dyDescent="0.25">
      <c r="A294" s="46">
        <v>40105</v>
      </c>
      <c r="B294" s="37" t="s">
        <v>480</v>
      </c>
      <c r="C294" s="3" t="s">
        <v>0</v>
      </c>
      <c r="D294" s="37" t="s">
        <v>481</v>
      </c>
      <c r="E294" s="38"/>
      <c r="F294" s="38"/>
      <c r="G294" s="104">
        <v>1638.64</v>
      </c>
      <c r="H294" s="94"/>
      <c r="I294" s="94"/>
      <c r="J294" s="104">
        <v>1522.62</v>
      </c>
      <c r="K294" s="103">
        <v>0</v>
      </c>
      <c r="L294" s="104">
        <v>3161.26</v>
      </c>
      <c r="M294" s="58">
        <f t="shared" si="3"/>
        <v>1522.62</v>
      </c>
    </row>
    <row r="295" spans="1:14" x14ac:dyDescent="0.25">
      <c r="A295" s="46">
        <v>15981</v>
      </c>
      <c r="B295" s="37" t="s">
        <v>482</v>
      </c>
      <c r="C295" s="3" t="s">
        <v>0</v>
      </c>
      <c r="D295" s="37" t="s">
        <v>483</v>
      </c>
      <c r="E295" s="38"/>
      <c r="F295" s="38"/>
      <c r="G295" s="104">
        <v>18255.48</v>
      </c>
      <c r="H295" s="94"/>
      <c r="I295" s="94"/>
      <c r="J295" s="104">
        <v>6085.16</v>
      </c>
      <c r="K295" s="103">
        <v>0</v>
      </c>
      <c r="L295" s="104">
        <v>24340.639999999999</v>
      </c>
      <c r="M295" s="58">
        <f t="shared" si="3"/>
        <v>6085.16</v>
      </c>
    </row>
    <row r="296" spans="1:14" x14ac:dyDescent="0.25">
      <c r="A296" s="46">
        <v>16036</v>
      </c>
      <c r="B296" s="37" t="s">
        <v>484</v>
      </c>
      <c r="C296" s="3" t="s">
        <v>0</v>
      </c>
      <c r="D296" s="37" t="s">
        <v>485</v>
      </c>
      <c r="E296" s="38"/>
      <c r="F296" s="38"/>
      <c r="G296" s="104">
        <v>2514.9</v>
      </c>
      <c r="H296" s="94"/>
      <c r="I296" s="94"/>
      <c r="J296" s="103">
        <v>489</v>
      </c>
      <c r="K296" s="103">
        <v>0</v>
      </c>
      <c r="L296" s="104">
        <v>3003.9</v>
      </c>
      <c r="M296" s="58">
        <f t="shared" si="3"/>
        <v>489</v>
      </c>
    </row>
    <row r="297" spans="1:14" x14ac:dyDescent="0.25">
      <c r="A297" s="46">
        <v>106127</v>
      </c>
      <c r="B297" s="37" t="s">
        <v>486</v>
      </c>
      <c r="C297" s="3" t="s">
        <v>0</v>
      </c>
      <c r="D297" s="37" t="s">
        <v>487</v>
      </c>
      <c r="E297" s="38"/>
      <c r="F297" s="38"/>
      <c r="G297" s="104">
        <v>1276</v>
      </c>
      <c r="H297" s="94"/>
      <c r="I297" s="94"/>
      <c r="J297" s="103">
        <v>0</v>
      </c>
      <c r="K297" s="103">
        <v>0</v>
      </c>
      <c r="L297" s="104">
        <v>1276</v>
      </c>
      <c r="M297" s="58">
        <f t="shared" si="3"/>
        <v>0</v>
      </c>
    </row>
    <row r="298" spans="1:14" x14ac:dyDescent="0.25">
      <c r="A298" s="46">
        <v>110582</v>
      </c>
      <c r="B298" s="37" t="s">
        <v>1846</v>
      </c>
      <c r="C298" s="3" t="s">
        <v>0</v>
      </c>
      <c r="D298" s="37" t="s">
        <v>1847</v>
      </c>
      <c r="E298" s="38"/>
      <c r="F298" s="38"/>
      <c r="G298" s="103">
        <v>0</v>
      </c>
      <c r="H298" s="94"/>
      <c r="I298" s="94"/>
      <c r="J298" s="104">
        <v>190800</v>
      </c>
      <c r="K298" s="103">
        <v>0</v>
      </c>
      <c r="L298" s="104">
        <v>190800</v>
      </c>
      <c r="M298" s="58">
        <f t="shared" si="3"/>
        <v>190800</v>
      </c>
    </row>
    <row r="299" spans="1:14" x14ac:dyDescent="0.25">
      <c r="A299" s="39" t="s">
        <v>0</v>
      </c>
      <c r="B299" s="15" t="s">
        <v>0</v>
      </c>
      <c r="C299" s="3" t="s">
        <v>0</v>
      </c>
      <c r="D299" s="15" t="s">
        <v>0</v>
      </c>
      <c r="E299" s="40"/>
      <c r="F299" s="40"/>
      <c r="G299" s="40"/>
      <c r="H299" s="40"/>
      <c r="I299" s="40"/>
      <c r="J299" s="40"/>
      <c r="K299" s="40"/>
      <c r="L299" s="40"/>
      <c r="M299" s="58">
        <f t="shared" si="3"/>
        <v>0</v>
      </c>
    </row>
    <row r="300" spans="1:14" x14ac:dyDescent="0.25">
      <c r="A300" s="34">
        <v>201</v>
      </c>
      <c r="B300" s="35" t="s">
        <v>488</v>
      </c>
      <c r="C300" s="3" t="s">
        <v>0</v>
      </c>
      <c r="D300" s="35" t="s">
        <v>489</v>
      </c>
      <c r="E300" s="36"/>
      <c r="F300" s="36"/>
      <c r="G300" s="101">
        <v>0</v>
      </c>
      <c r="H300" s="95"/>
      <c r="I300" s="95"/>
      <c r="J300" s="102">
        <v>6961.48</v>
      </c>
      <c r="K300" s="101">
        <v>0</v>
      </c>
      <c r="L300" s="102">
        <v>6961.48</v>
      </c>
      <c r="M300" s="58">
        <f t="shared" si="3"/>
        <v>6961.48</v>
      </c>
      <c r="N300" s="64" t="str">
        <f>VLOOKUP(A300,'DE PARA'!$A:$E,5,0)</f>
        <v>6.1.4.2</v>
      </c>
    </row>
    <row r="301" spans="1:14" x14ac:dyDescent="0.25">
      <c r="A301" s="46">
        <v>30243</v>
      </c>
      <c r="B301" s="37" t="s">
        <v>491</v>
      </c>
      <c r="C301" s="3" t="s">
        <v>0</v>
      </c>
      <c r="D301" s="37" t="s">
        <v>489</v>
      </c>
      <c r="E301" s="38"/>
      <c r="F301" s="38"/>
      <c r="G301" s="103">
        <v>0</v>
      </c>
      <c r="H301" s="94"/>
      <c r="I301" s="94"/>
      <c r="J301" s="104">
        <v>6961.48</v>
      </c>
      <c r="K301" s="103">
        <v>0</v>
      </c>
      <c r="L301" s="104">
        <v>6961.48</v>
      </c>
      <c r="M301" s="58">
        <f t="shared" si="3"/>
        <v>6961.48</v>
      </c>
    </row>
    <row r="302" spans="1:14" x14ac:dyDescent="0.25">
      <c r="A302" s="39" t="s">
        <v>0</v>
      </c>
      <c r="B302" s="15" t="s">
        <v>0</v>
      </c>
      <c r="C302" s="3" t="s">
        <v>0</v>
      </c>
      <c r="D302" s="15" t="s">
        <v>0</v>
      </c>
      <c r="E302" s="40"/>
      <c r="F302" s="40"/>
      <c r="G302" s="40"/>
      <c r="H302" s="40"/>
      <c r="I302" s="40"/>
      <c r="J302" s="40"/>
      <c r="K302" s="40"/>
      <c r="L302" s="40"/>
      <c r="M302" s="58">
        <f t="shared" si="3"/>
        <v>0</v>
      </c>
    </row>
    <row r="303" spans="1:14" x14ac:dyDescent="0.25">
      <c r="A303" s="34">
        <v>89</v>
      </c>
      <c r="B303" s="35" t="s">
        <v>492</v>
      </c>
      <c r="C303" s="3" t="s">
        <v>0</v>
      </c>
      <c r="D303" s="35" t="s">
        <v>493</v>
      </c>
      <c r="E303" s="36"/>
      <c r="F303" s="36"/>
      <c r="G303" s="102">
        <v>43977.36</v>
      </c>
      <c r="H303" s="95"/>
      <c r="I303" s="95"/>
      <c r="J303" s="101">
        <v>0</v>
      </c>
      <c r="K303" s="101">
        <v>0</v>
      </c>
      <c r="L303" s="102">
        <v>43977.36</v>
      </c>
      <c r="M303" s="58">
        <f t="shared" si="3"/>
        <v>0</v>
      </c>
    </row>
    <row r="304" spans="1:14" x14ac:dyDescent="0.25">
      <c r="A304" s="46">
        <v>30245</v>
      </c>
      <c r="B304" s="37" t="s">
        <v>494</v>
      </c>
      <c r="C304" s="3" t="s">
        <v>0</v>
      </c>
      <c r="D304" s="37" t="s">
        <v>495</v>
      </c>
      <c r="E304" s="38"/>
      <c r="F304" s="38"/>
      <c r="G304" s="104">
        <v>43977.36</v>
      </c>
      <c r="H304" s="94"/>
      <c r="I304" s="94"/>
      <c r="J304" s="103">
        <v>0</v>
      </c>
      <c r="K304" s="103">
        <v>0</v>
      </c>
      <c r="L304" s="104">
        <v>43977.36</v>
      </c>
      <c r="M304" s="58">
        <f t="shared" si="3"/>
        <v>0</v>
      </c>
      <c r="N304" s="64" t="str">
        <f>VLOOKUP(A304,'DE PARA'!$A:$E,5,0)</f>
        <v>6.1.4.3</v>
      </c>
    </row>
    <row r="305" spans="1:14" x14ac:dyDescent="0.25">
      <c r="A305" s="39" t="s">
        <v>0</v>
      </c>
      <c r="B305" s="15" t="s">
        <v>0</v>
      </c>
      <c r="C305" s="3" t="s">
        <v>0</v>
      </c>
      <c r="D305" s="15" t="s">
        <v>0</v>
      </c>
      <c r="E305" s="40"/>
      <c r="F305" s="40"/>
      <c r="G305" s="40"/>
      <c r="H305" s="40"/>
      <c r="I305" s="40"/>
      <c r="J305" s="40"/>
      <c r="K305" s="40"/>
      <c r="L305" s="40"/>
      <c r="M305" s="58">
        <f t="shared" si="3"/>
        <v>0</v>
      </c>
    </row>
    <row r="306" spans="1:14" x14ac:dyDescent="0.25">
      <c r="A306" s="34">
        <v>199</v>
      </c>
      <c r="B306" s="35" t="s">
        <v>497</v>
      </c>
      <c r="C306" s="3" t="s">
        <v>0</v>
      </c>
      <c r="D306" s="35" t="s">
        <v>498</v>
      </c>
      <c r="E306" s="36"/>
      <c r="F306" s="36"/>
      <c r="G306" s="102">
        <v>15246.27</v>
      </c>
      <c r="H306" s="95"/>
      <c r="I306" s="95"/>
      <c r="J306" s="102">
        <v>5082.09</v>
      </c>
      <c r="K306" s="101">
        <v>0</v>
      </c>
      <c r="L306" s="102">
        <v>20328.36</v>
      </c>
      <c r="M306" s="58">
        <f t="shared" si="3"/>
        <v>5082.09</v>
      </c>
      <c r="N306" s="64" t="str">
        <f>VLOOKUP(A306,'DE PARA'!$A:$E,5,0)</f>
        <v>6.1.4.4</v>
      </c>
    </row>
    <row r="307" spans="1:14" x14ac:dyDescent="0.25">
      <c r="A307" s="46">
        <v>30257</v>
      </c>
      <c r="B307" s="37" t="s">
        <v>500</v>
      </c>
      <c r="C307" s="3" t="s">
        <v>0</v>
      </c>
      <c r="D307" s="37" t="s">
        <v>501</v>
      </c>
      <c r="E307" s="38"/>
      <c r="F307" s="38"/>
      <c r="G307" s="104">
        <v>15246.27</v>
      </c>
      <c r="H307" s="94"/>
      <c r="I307" s="94"/>
      <c r="J307" s="104">
        <v>5082.09</v>
      </c>
      <c r="K307" s="103">
        <v>0</v>
      </c>
      <c r="L307" s="104">
        <v>20328.36</v>
      </c>
      <c r="M307" s="58">
        <f t="shared" si="3"/>
        <v>5082.09</v>
      </c>
    </row>
    <row r="308" spans="1:14" x14ac:dyDescent="0.25">
      <c r="A308" s="39" t="s">
        <v>0</v>
      </c>
      <c r="B308" s="15" t="s">
        <v>0</v>
      </c>
      <c r="C308" s="3" t="s">
        <v>0</v>
      </c>
      <c r="D308" s="15" t="s">
        <v>0</v>
      </c>
      <c r="E308" s="40"/>
      <c r="F308" s="40"/>
      <c r="G308" s="40"/>
      <c r="H308" s="40"/>
      <c r="I308" s="40"/>
      <c r="J308" s="40"/>
      <c r="K308" s="40"/>
      <c r="L308" s="40"/>
      <c r="M308" s="58">
        <f t="shared" si="3"/>
        <v>0</v>
      </c>
    </row>
    <row r="309" spans="1:14" x14ac:dyDescent="0.25">
      <c r="A309" s="34">
        <v>110612</v>
      </c>
      <c r="B309" s="35" t="s">
        <v>502</v>
      </c>
      <c r="C309" s="3" t="s">
        <v>0</v>
      </c>
      <c r="D309" s="35" t="s">
        <v>503</v>
      </c>
      <c r="E309" s="36"/>
      <c r="F309" s="36"/>
      <c r="G309" s="101">
        <v>0</v>
      </c>
      <c r="H309" s="95"/>
      <c r="I309" s="95"/>
      <c r="J309" s="102">
        <v>9045</v>
      </c>
      <c r="K309" s="101">
        <v>0</v>
      </c>
      <c r="L309" s="102">
        <v>9045</v>
      </c>
      <c r="M309" s="105">
        <f t="shared" si="3"/>
        <v>9045</v>
      </c>
    </row>
    <row r="310" spans="1:14" x14ac:dyDescent="0.25">
      <c r="A310" s="46">
        <v>110620</v>
      </c>
      <c r="B310" s="37" t="s">
        <v>504</v>
      </c>
      <c r="C310" s="3" t="s">
        <v>0</v>
      </c>
      <c r="D310" s="37" t="s">
        <v>503</v>
      </c>
      <c r="E310" s="38"/>
      <c r="F310" s="38"/>
      <c r="G310" s="103">
        <v>0</v>
      </c>
      <c r="H310" s="94"/>
      <c r="I310" s="94"/>
      <c r="J310" s="104">
        <v>9045</v>
      </c>
      <c r="K310" s="103">
        <v>0</v>
      </c>
      <c r="L310" s="104">
        <v>9045</v>
      </c>
      <c r="M310" s="105">
        <f t="shared" si="3"/>
        <v>9045</v>
      </c>
      <c r="N310" s="64" t="str">
        <f>VLOOKUP(A310,'DE PARA'!$A:$E,5,0)</f>
        <v>6.1.4.6</v>
      </c>
    </row>
    <row r="311" spans="1:14" x14ac:dyDescent="0.25">
      <c r="A311" s="39" t="s">
        <v>0</v>
      </c>
      <c r="B311" s="15" t="s">
        <v>0</v>
      </c>
      <c r="C311" s="3" t="s">
        <v>0</v>
      </c>
      <c r="D311" s="15" t="s">
        <v>0</v>
      </c>
      <c r="E311" s="40"/>
      <c r="F311" s="40"/>
      <c r="G311" s="40"/>
      <c r="H311" s="40"/>
      <c r="I311" s="40"/>
      <c r="J311" s="40"/>
      <c r="K311" s="40"/>
      <c r="L311" s="40"/>
      <c r="M311" s="58">
        <f t="shared" si="3"/>
        <v>0</v>
      </c>
    </row>
    <row r="312" spans="1:14" x14ac:dyDescent="0.25">
      <c r="A312" s="167">
        <v>157</v>
      </c>
      <c r="B312" s="168" t="s">
        <v>506</v>
      </c>
      <c r="C312" s="169" t="s">
        <v>0</v>
      </c>
      <c r="D312" s="168" t="s">
        <v>507</v>
      </c>
      <c r="E312" s="170"/>
      <c r="F312" s="170"/>
      <c r="G312" s="171">
        <v>5888.16</v>
      </c>
      <c r="H312" s="172"/>
      <c r="I312" s="172"/>
      <c r="J312" s="171">
        <v>1771.71</v>
      </c>
      <c r="K312" s="175">
        <v>0</v>
      </c>
      <c r="L312" s="171">
        <v>7659.87</v>
      </c>
      <c r="M312" s="173">
        <f t="shared" si="3"/>
        <v>1771.71</v>
      </c>
      <c r="N312" s="174"/>
    </row>
    <row r="313" spans="1:14" x14ac:dyDescent="0.25">
      <c r="A313" s="34">
        <v>158</v>
      </c>
      <c r="B313" s="35" t="s">
        <v>508</v>
      </c>
      <c r="C313" s="3" t="s">
        <v>0</v>
      </c>
      <c r="D313" s="35" t="s">
        <v>507</v>
      </c>
      <c r="E313" s="36"/>
      <c r="F313" s="36"/>
      <c r="G313" s="102">
        <v>5888.16</v>
      </c>
      <c r="H313" s="95"/>
      <c r="I313" s="95"/>
      <c r="J313" s="102">
        <v>1771.71</v>
      </c>
      <c r="K313" s="101">
        <v>0</v>
      </c>
      <c r="L313" s="102">
        <v>7659.87</v>
      </c>
      <c r="M313" s="58">
        <f t="shared" si="3"/>
        <v>1771.71</v>
      </c>
      <c r="N313" s="64">
        <f>VLOOKUP(A313,'DE PARA'!$A:$E,5,0)</f>
        <v>0</v>
      </c>
    </row>
    <row r="314" spans="1:14" x14ac:dyDescent="0.25">
      <c r="A314" s="34">
        <v>159</v>
      </c>
      <c r="B314" s="35" t="s">
        <v>509</v>
      </c>
      <c r="C314" s="3" t="s">
        <v>0</v>
      </c>
      <c r="D314" s="35" t="s">
        <v>507</v>
      </c>
      <c r="E314" s="36"/>
      <c r="F314" s="36"/>
      <c r="G314" s="102">
        <v>5888.16</v>
      </c>
      <c r="H314" s="95"/>
      <c r="I314" s="95"/>
      <c r="J314" s="102">
        <v>1771.71</v>
      </c>
      <c r="K314" s="101">
        <v>0</v>
      </c>
      <c r="L314" s="102">
        <v>7659.87</v>
      </c>
      <c r="M314" s="58">
        <f t="shared" si="3"/>
        <v>1771.71</v>
      </c>
    </row>
    <row r="315" spans="1:14" x14ac:dyDescent="0.25">
      <c r="A315" s="34">
        <v>40</v>
      </c>
      <c r="B315" s="35" t="s">
        <v>510</v>
      </c>
      <c r="C315" s="3" t="s">
        <v>0</v>
      </c>
      <c r="D315" s="35" t="s">
        <v>511</v>
      </c>
      <c r="E315" s="36"/>
      <c r="F315" s="36"/>
      <c r="G315" s="101">
        <v>138</v>
      </c>
      <c r="H315" s="95"/>
      <c r="I315" s="95"/>
      <c r="J315" s="101">
        <v>300.75</v>
      </c>
      <c r="K315" s="101">
        <v>0</v>
      </c>
      <c r="L315" s="101">
        <v>438.75</v>
      </c>
      <c r="M315" s="58">
        <f t="shared" si="3"/>
        <v>300.75</v>
      </c>
      <c r="N315" s="64" t="str">
        <f>VLOOKUP(A315,'DE PARA'!$A:$E,5,0)</f>
        <v>6.1.5.1.8</v>
      </c>
    </row>
    <row r="316" spans="1:14" x14ac:dyDescent="0.25">
      <c r="A316" s="46">
        <v>102415</v>
      </c>
      <c r="B316" s="37" t="s">
        <v>1853</v>
      </c>
      <c r="C316" s="3" t="s">
        <v>0</v>
      </c>
      <c r="D316" s="37" t="s">
        <v>1854</v>
      </c>
      <c r="E316" s="38"/>
      <c r="F316" s="38"/>
      <c r="G316" s="103">
        <v>138</v>
      </c>
      <c r="H316" s="94"/>
      <c r="I316" s="94"/>
      <c r="J316" s="103">
        <v>0</v>
      </c>
      <c r="K316" s="103">
        <v>0</v>
      </c>
      <c r="L316" s="103">
        <v>138</v>
      </c>
      <c r="M316" s="58">
        <f t="shared" si="3"/>
        <v>0</v>
      </c>
    </row>
    <row r="317" spans="1:14" x14ac:dyDescent="0.25">
      <c r="A317" s="46">
        <v>102440</v>
      </c>
      <c r="B317" s="37" t="s">
        <v>1709</v>
      </c>
      <c r="C317" s="3" t="s">
        <v>0</v>
      </c>
      <c r="D317" s="37" t="s">
        <v>1710</v>
      </c>
      <c r="E317" s="38"/>
      <c r="F317" s="38"/>
      <c r="G317" s="103">
        <v>0</v>
      </c>
      <c r="H317" s="94"/>
      <c r="I317" s="94"/>
      <c r="J317" s="103">
        <v>300.75</v>
      </c>
      <c r="K317" s="103">
        <v>0</v>
      </c>
      <c r="L317" s="103">
        <v>300.75</v>
      </c>
      <c r="M317" s="58">
        <f t="shared" si="3"/>
        <v>300.75</v>
      </c>
    </row>
    <row r="318" spans="1:14" x14ac:dyDescent="0.25">
      <c r="A318" s="39" t="s">
        <v>0</v>
      </c>
      <c r="B318" s="15" t="s">
        <v>0</v>
      </c>
      <c r="C318" s="3" t="s">
        <v>0</v>
      </c>
      <c r="D318" s="15" t="s">
        <v>0</v>
      </c>
      <c r="E318" s="40"/>
      <c r="F318" s="40"/>
      <c r="G318" s="40"/>
      <c r="H318" s="40"/>
      <c r="I318" s="40"/>
      <c r="J318" s="40"/>
      <c r="K318" s="40"/>
      <c r="L318" s="40"/>
      <c r="M318" s="58">
        <f t="shared" si="3"/>
        <v>0</v>
      </c>
    </row>
    <row r="319" spans="1:14" x14ac:dyDescent="0.25">
      <c r="A319" s="34">
        <v>124</v>
      </c>
      <c r="B319" s="35" t="s">
        <v>517</v>
      </c>
      <c r="C319" s="3" t="s">
        <v>0</v>
      </c>
      <c r="D319" s="35" t="s">
        <v>518</v>
      </c>
      <c r="E319" s="36"/>
      <c r="F319" s="36"/>
      <c r="G319" s="102">
        <v>5750.16</v>
      </c>
      <c r="H319" s="95"/>
      <c r="I319" s="95"/>
      <c r="J319" s="102">
        <v>1470.96</v>
      </c>
      <c r="K319" s="101">
        <v>0</v>
      </c>
      <c r="L319" s="102">
        <v>7221.12</v>
      </c>
      <c r="M319" s="58">
        <f t="shared" si="3"/>
        <v>1470.96</v>
      </c>
      <c r="N319" s="64" t="str">
        <f>VLOOKUP(A319,'DE PARA'!$A:$E,5,0)</f>
        <v>6.1.5.1.11</v>
      </c>
    </row>
    <row r="320" spans="1:14" x14ac:dyDescent="0.25">
      <c r="A320" s="46">
        <v>103179</v>
      </c>
      <c r="B320" s="37" t="s">
        <v>520</v>
      </c>
      <c r="C320" s="3" t="s">
        <v>0</v>
      </c>
      <c r="D320" s="37" t="s">
        <v>521</v>
      </c>
      <c r="E320" s="38"/>
      <c r="F320" s="38"/>
      <c r="G320" s="104">
        <v>5750.16</v>
      </c>
      <c r="H320" s="94"/>
      <c r="I320" s="94"/>
      <c r="J320" s="104">
        <v>1470.96</v>
      </c>
      <c r="K320" s="103">
        <v>0</v>
      </c>
      <c r="L320" s="104">
        <v>7221.12</v>
      </c>
      <c r="M320" s="58">
        <f t="shared" si="3"/>
        <v>1470.96</v>
      </c>
    </row>
    <row r="321" spans="1:17" x14ac:dyDescent="0.25">
      <c r="A321" s="39" t="s">
        <v>0</v>
      </c>
      <c r="B321" s="15" t="s">
        <v>0</v>
      </c>
      <c r="C321" s="3" t="s">
        <v>0</v>
      </c>
      <c r="D321" s="15" t="s">
        <v>0</v>
      </c>
      <c r="E321" s="40"/>
      <c r="F321" s="40"/>
      <c r="G321" s="40"/>
      <c r="H321" s="40"/>
      <c r="I321" s="40"/>
      <c r="J321" s="40"/>
      <c r="K321" s="40"/>
      <c r="L321" s="40"/>
      <c r="M321" s="58">
        <f t="shared" si="3"/>
        <v>0</v>
      </c>
    </row>
    <row r="322" spans="1:17" x14ac:dyDescent="0.25">
      <c r="A322" s="167">
        <v>165</v>
      </c>
      <c r="B322" s="168" t="s">
        <v>522</v>
      </c>
      <c r="C322" s="169" t="s">
        <v>0</v>
      </c>
      <c r="D322" s="168" t="s">
        <v>523</v>
      </c>
      <c r="E322" s="170"/>
      <c r="F322" s="170"/>
      <c r="G322" s="171">
        <v>126666.08</v>
      </c>
      <c r="H322" s="172"/>
      <c r="I322" s="172"/>
      <c r="J322" s="171">
        <v>37650.85</v>
      </c>
      <c r="K322" s="171">
        <v>8000</v>
      </c>
      <c r="L322" s="171">
        <v>156316.93</v>
      </c>
      <c r="M322" s="173">
        <f t="shared" si="3"/>
        <v>29650.85</v>
      </c>
      <c r="N322" s="174"/>
      <c r="Q322">
        <f>37650.85-8000</f>
        <v>29650.85</v>
      </c>
    </row>
    <row r="323" spans="1:17" x14ac:dyDescent="0.25">
      <c r="A323" s="34">
        <v>166</v>
      </c>
      <c r="B323" s="35" t="s">
        <v>524</v>
      </c>
      <c r="C323" s="3" t="s">
        <v>0</v>
      </c>
      <c r="D323" s="35" t="s">
        <v>523</v>
      </c>
      <c r="E323" s="36"/>
      <c r="F323" s="36"/>
      <c r="G323" s="102">
        <v>126666.08</v>
      </c>
      <c r="H323" s="95"/>
      <c r="I323" s="95"/>
      <c r="J323" s="102">
        <v>37650.85</v>
      </c>
      <c r="K323" s="102">
        <v>8000</v>
      </c>
      <c r="L323" s="102">
        <v>156316.93</v>
      </c>
      <c r="M323" s="58">
        <f t="shared" si="3"/>
        <v>29650.85</v>
      </c>
    </row>
    <row r="324" spans="1:17" x14ac:dyDescent="0.25">
      <c r="A324" s="34">
        <v>167</v>
      </c>
      <c r="B324" s="35" t="s">
        <v>525</v>
      </c>
      <c r="C324" s="3" t="s">
        <v>0</v>
      </c>
      <c r="D324" s="35" t="s">
        <v>523</v>
      </c>
      <c r="E324" s="36"/>
      <c r="F324" s="36"/>
      <c r="G324" s="102">
        <v>126666.08</v>
      </c>
      <c r="H324" s="95"/>
      <c r="I324" s="95"/>
      <c r="J324" s="102">
        <v>37650.85</v>
      </c>
      <c r="K324" s="102">
        <v>8000</v>
      </c>
      <c r="L324" s="102">
        <v>156316.93</v>
      </c>
      <c r="M324" s="58">
        <f t="shared" si="3"/>
        <v>29650.85</v>
      </c>
    </row>
    <row r="325" spans="1:17" x14ac:dyDescent="0.25">
      <c r="A325" s="32" t="s">
        <v>1</v>
      </c>
      <c r="B325" s="32" t="s">
        <v>2</v>
      </c>
      <c r="C325" s="32" t="s">
        <v>3</v>
      </c>
      <c r="D325" s="33"/>
      <c r="E325" s="33"/>
      <c r="F325" s="33"/>
      <c r="G325" s="99" t="s">
        <v>1773</v>
      </c>
      <c r="H325" s="100"/>
      <c r="I325" s="100"/>
      <c r="J325" s="99" t="s">
        <v>1140</v>
      </c>
      <c r="K325" s="99" t="s">
        <v>1141</v>
      </c>
      <c r="L325" s="99" t="s">
        <v>1774</v>
      </c>
      <c r="M325" s="58" t="e">
        <f t="shared" si="3"/>
        <v>#VALUE!</v>
      </c>
    </row>
    <row r="326" spans="1:17" x14ac:dyDescent="0.25">
      <c r="A326" s="34">
        <v>171</v>
      </c>
      <c r="B326" s="35" t="s">
        <v>526</v>
      </c>
      <c r="C326" s="3" t="s">
        <v>0</v>
      </c>
      <c r="D326" s="35" t="s">
        <v>527</v>
      </c>
      <c r="E326" s="36"/>
      <c r="F326" s="36"/>
      <c r="G326" s="102">
        <v>84500</v>
      </c>
      <c r="H326" s="95"/>
      <c r="I326" s="95"/>
      <c r="J326" s="102">
        <v>29229.96</v>
      </c>
      <c r="K326" s="101">
        <v>0</v>
      </c>
      <c r="L326" s="102">
        <v>113729.96</v>
      </c>
      <c r="M326" s="58">
        <f t="shared" si="3"/>
        <v>29229.96</v>
      </c>
      <c r="N326" s="64">
        <f>VLOOKUP(A326,'DE PARA'!$A:$E,5,0)</f>
        <v>0</v>
      </c>
    </row>
    <row r="327" spans="1:17" x14ac:dyDescent="0.25">
      <c r="A327" s="46">
        <v>30321</v>
      </c>
      <c r="B327" s="37" t="s">
        <v>531</v>
      </c>
      <c r="C327" s="3" t="s">
        <v>0</v>
      </c>
      <c r="D327" s="37" t="s">
        <v>377</v>
      </c>
      <c r="E327" s="38"/>
      <c r="F327" s="38"/>
      <c r="G327" s="104">
        <v>8000</v>
      </c>
      <c r="H327" s="94"/>
      <c r="I327" s="94"/>
      <c r="J327" s="104">
        <v>24000</v>
      </c>
      <c r="K327" s="103">
        <v>0</v>
      </c>
      <c r="L327" s="104">
        <v>32000</v>
      </c>
      <c r="M327" s="58">
        <f t="shared" si="3"/>
        <v>24000</v>
      </c>
      <c r="N327" s="64" t="s">
        <v>532</v>
      </c>
    </row>
    <row r="328" spans="1:17" x14ac:dyDescent="0.25">
      <c r="A328" s="46">
        <v>15992</v>
      </c>
      <c r="B328" s="37" t="s">
        <v>528</v>
      </c>
      <c r="C328" s="3" t="s">
        <v>0</v>
      </c>
      <c r="D328" s="37" t="s">
        <v>529</v>
      </c>
      <c r="E328" s="38"/>
      <c r="F328" s="38"/>
      <c r="G328" s="104">
        <v>76500</v>
      </c>
      <c r="H328" s="94"/>
      <c r="I328" s="94"/>
      <c r="J328" s="104">
        <v>5229.96</v>
      </c>
      <c r="K328" s="103">
        <v>0</v>
      </c>
      <c r="L328" s="104">
        <v>81729.960000000006</v>
      </c>
      <c r="M328" s="58">
        <f t="shared" si="3"/>
        <v>5229.96</v>
      </c>
      <c r="N328" s="64" t="s">
        <v>530</v>
      </c>
    </row>
    <row r="329" spans="1:17" x14ac:dyDescent="0.25">
      <c r="A329" s="39" t="s">
        <v>0</v>
      </c>
      <c r="B329" s="15" t="s">
        <v>0</v>
      </c>
      <c r="C329" s="3" t="s">
        <v>0</v>
      </c>
      <c r="D329" s="15" t="s">
        <v>0</v>
      </c>
      <c r="E329" s="40"/>
      <c r="F329" s="40"/>
      <c r="G329" s="40"/>
      <c r="H329" s="40"/>
      <c r="I329" s="40"/>
      <c r="J329" s="40"/>
      <c r="K329" s="40"/>
      <c r="L329" s="40"/>
      <c r="M329" s="58">
        <f t="shared" si="3"/>
        <v>0</v>
      </c>
    </row>
    <row r="330" spans="1:17" x14ac:dyDescent="0.25">
      <c r="A330" s="34">
        <v>80</v>
      </c>
      <c r="B330" s="35" t="s">
        <v>535</v>
      </c>
      <c r="C330" s="3" t="s">
        <v>0</v>
      </c>
      <c r="D330" s="35" t="s">
        <v>536</v>
      </c>
      <c r="E330" s="36"/>
      <c r="F330" s="36"/>
      <c r="G330" s="102">
        <v>24812.54</v>
      </c>
      <c r="H330" s="95"/>
      <c r="I330" s="95"/>
      <c r="J330" s="102">
        <v>2989.21</v>
      </c>
      <c r="K330" s="102">
        <v>8000</v>
      </c>
      <c r="L330" s="102">
        <v>19801.75</v>
      </c>
      <c r="M330" s="58">
        <f t="shared" si="3"/>
        <v>-5010.79</v>
      </c>
      <c r="N330" s="64" t="str">
        <f>VLOOKUP(A330,'DE PARA'!$A:$E,5,0)</f>
        <v>6.1.5.2.1</v>
      </c>
    </row>
    <row r="331" spans="1:17" x14ac:dyDescent="0.25">
      <c r="A331" s="46">
        <v>101265</v>
      </c>
      <c r="B331" s="37" t="s">
        <v>538</v>
      </c>
      <c r="C331" s="3" t="s">
        <v>0</v>
      </c>
      <c r="D331" s="37" t="s">
        <v>539</v>
      </c>
      <c r="E331" s="38"/>
      <c r="F331" s="38"/>
      <c r="G331" s="104">
        <v>16812.54</v>
      </c>
      <c r="H331" s="94"/>
      <c r="I331" s="94"/>
      <c r="J331" s="104">
        <v>1302</v>
      </c>
      <c r="K331" s="103">
        <v>0</v>
      </c>
      <c r="L331" s="104">
        <v>18114.54</v>
      </c>
      <c r="M331" s="58">
        <f t="shared" si="3"/>
        <v>1302</v>
      </c>
    </row>
    <row r="332" spans="1:17" x14ac:dyDescent="0.25">
      <c r="A332" s="46">
        <v>101877</v>
      </c>
      <c r="B332" s="37" t="s">
        <v>1421</v>
      </c>
      <c r="C332" s="3" t="s">
        <v>0</v>
      </c>
      <c r="D332" s="37" t="s">
        <v>1422</v>
      </c>
      <c r="E332" s="38"/>
      <c r="F332" s="38"/>
      <c r="G332" s="103">
        <v>0</v>
      </c>
      <c r="H332" s="94"/>
      <c r="I332" s="94"/>
      <c r="J332" s="104">
        <v>1687.21</v>
      </c>
      <c r="K332" s="103">
        <v>0</v>
      </c>
      <c r="L332" s="104">
        <v>1687.21</v>
      </c>
      <c r="M332" s="58">
        <f t="shared" si="3"/>
        <v>1687.21</v>
      </c>
    </row>
    <row r="333" spans="1:17" x14ac:dyDescent="0.25">
      <c r="A333" s="46">
        <v>102679</v>
      </c>
      <c r="B333" s="37" t="s">
        <v>2079</v>
      </c>
      <c r="C333" s="3" t="s">
        <v>0</v>
      </c>
      <c r="D333" s="37" t="s">
        <v>2080</v>
      </c>
      <c r="E333" s="38"/>
      <c r="F333" s="38"/>
      <c r="G333" s="104">
        <v>8000</v>
      </c>
      <c r="H333" s="94"/>
      <c r="I333" s="94"/>
      <c r="J333" s="103">
        <v>0</v>
      </c>
      <c r="K333" s="104">
        <v>8000</v>
      </c>
      <c r="L333" s="103">
        <v>0</v>
      </c>
      <c r="M333" s="58">
        <f t="shared" si="3"/>
        <v>-8000</v>
      </c>
    </row>
    <row r="334" spans="1:17" x14ac:dyDescent="0.25">
      <c r="A334" s="39" t="s">
        <v>0</v>
      </c>
      <c r="B334" s="15" t="s">
        <v>0</v>
      </c>
      <c r="C334" s="3" t="s">
        <v>0</v>
      </c>
      <c r="D334" s="15" t="s">
        <v>0</v>
      </c>
      <c r="E334" s="40"/>
      <c r="F334" s="40"/>
      <c r="G334" s="40"/>
      <c r="H334" s="40"/>
      <c r="I334" s="40"/>
      <c r="J334" s="40"/>
      <c r="K334" s="40"/>
      <c r="L334" s="40"/>
      <c r="M334" s="58">
        <f t="shared" si="3"/>
        <v>0</v>
      </c>
    </row>
    <row r="335" spans="1:17" x14ac:dyDescent="0.25">
      <c r="A335" s="34">
        <v>102237</v>
      </c>
      <c r="B335" s="35" t="s">
        <v>540</v>
      </c>
      <c r="C335" s="3" t="s">
        <v>0</v>
      </c>
      <c r="D335" s="35" t="s">
        <v>541</v>
      </c>
      <c r="E335" s="36"/>
      <c r="F335" s="36"/>
      <c r="G335" s="102">
        <v>17353.54</v>
      </c>
      <c r="H335" s="95"/>
      <c r="I335" s="95"/>
      <c r="J335" s="102">
        <v>5431.68</v>
      </c>
      <c r="K335" s="101">
        <v>0</v>
      </c>
      <c r="L335" s="102">
        <v>22785.22</v>
      </c>
      <c r="M335" s="58">
        <f t="shared" si="3"/>
        <v>5431.68</v>
      </c>
      <c r="N335" s="64" t="str">
        <f>VLOOKUP(A335,'DE PARA'!$A:$E,5,0)</f>
        <v>6.1.5.2.4</v>
      </c>
    </row>
    <row r="336" spans="1:17" x14ac:dyDescent="0.25">
      <c r="A336" s="46">
        <v>102245</v>
      </c>
      <c r="B336" s="37" t="s">
        <v>543</v>
      </c>
      <c r="C336" s="3" t="s">
        <v>0</v>
      </c>
      <c r="D336" s="37" t="s">
        <v>544</v>
      </c>
      <c r="E336" s="38"/>
      <c r="F336" s="38"/>
      <c r="G336" s="104">
        <v>9212.0499999999993</v>
      </c>
      <c r="H336" s="94"/>
      <c r="I336" s="94"/>
      <c r="J336" s="104">
        <v>3500</v>
      </c>
      <c r="K336" s="103">
        <v>0</v>
      </c>
      <c r="L336" s="104">
        <v>12712.05</v>
      </c>
      <c r="M336" s="58">
        <f t="shared" si="3"/>
        <v>3500</v>
      </c>
    </row>
    <row r="337" spans="1:16" x14ac:dyDescent="0.25">
      <c r="A337" s="46">
        <v>102246</v>
      </c>
      <c r="B337" s="37" t="s">
        <v>1426</v>
      </c>
      <c r="C337" s="3" t="s">
        <v>0</v>
      </c>
      <c r="D337" s="37" t="s">
        <v>1427</v>
      </c>
      <c r="E337" s="38"/>
      <c r="F337" s="38"/>
      <c r="G337" s="104">
        <v>8141.49</v>
      </c>
      <c r="H337" s="94"/>
      <c r="I337" s="94"/>
      <c r="J337" s="104">
        <v>1931.68</v>
      </c>
      <c r="K337" s="103">
        <v>0</v>
      </c>
      <c r="L337" s="104">
        <v>10073.17</v>
      </c>
      <c r="M337" s="58">
        <f t="shared" ref="M337:M398" si="4">J337-K337</f>
        <v>1931.68</v>
      </c>
    </row>
    <row r="338" spans="1:16" x14ac:dyDescent="0.25">
      <c r="A338" s="39" t="s">
        <v>0</v>
      </c>
      <c r="B338" s="15" t="s">
        <v>0</v>
      </c>
      <c r="C338" s="3" t="s">
        <v>0</v>
      </c>
      <c r="D338" s="15" t="s">
        <v>0</v>
      </c>
      <c r="E338" s="40"/>
      <c r="F338" s="40"/>
      <c r="G338" s="40"/>
      <c r="H338" s="40"/>
      <c r="I338" s="40"/>
      <c r="J338" s="40"/>
      <c r="K338" s="40"/>
      <c r="L338" s="40"/>
      <c r="M338" s="58">
        <f t="shared" si="4"/>
        <v>0</v>
      </c>
    </row>
    <row r="339" spans="1:16" x14ac:dyDescent="0.25">
      <c r="A339" s="167">
        <v>170</v>
      </c>
      <c r="B339" s="168" t="s">
        <v>545</v>
      </c>
      <c r="C339" s="169" t="s">
        <v>0</v>
      </c>
      <c r="D339" s="168" t="s">
        <v>546</v>
      </c>
      <c r="E339" s="170"/>
      <c r="F339" s="170"/>
      <c r="G339" s="171">
        <v>12259.33</v>
      </c>
      <c r="H339" s="172"/>
      <c r="I339" s="172"/>
      <c r="J339" s="171">
        <v>18610</v>
      </c>
      <c r="K339" s="175">
        <v>0</v>
      </c>
      <c r="L339" s="171">
        <v>30869.33</v>
      </c>
      <c r="M339" s="173">
        <f t="shared" si="4"/>
        <v>18610</v>
      </c>
    </row>
    <row r="340" spans="1:16" x14ac:dyDescent="0.25">
      <c r="A340" s="34">
        <v>168</v>
      </c>
      <c r="B340" s="35" t="s">
        <v>547</v>
      </c>
      <c r="C340" s="3" t="s">
        <v>0</v>
      </c>
      <c r="D340" s="35" t="s">
        <v>548</v>
      </c>
      <c r="E340" s="36"/>
      <c r="F340" s="36"/>
      <c r="G340" s="102">
        <v>12259.33</v>
      </c>
      <c r="H340" s="95"/>
      <c r="I340" s="95"/>
      <c r="J340" s="102">
        <v>18610</v>
      </c>
      <c r="K340" s="101">
        <v>0</v>
      </c>
      <c r="L340" s="102">
        <v>30869.33</v>
      </c>
      <c r="M340" s="58">
        <f t="shared" si="4"/>
        <v>18610</v>
      </c>
    </row>
    <row r="341" spans="1:16" x14ac:dyDescent="0.25">
      <c r="A341" s="34">
        <v>169</v>
      </c>
      <c r="B341" s="35" t="s">
        <v>549</v>
      </c>
      <c r="C341" s="3" t="s">
        <v>0</v>
      </c>
      <c r="D341" s="35" t="s">
        <v>548</v>
      </c>
      <c r="E341" s="36"/>
      <c r="F341" s="36"/>
      <c r="G341" s="102">
        <v>12259.33</v>
      </c>
      <c r="H341" s="95"/>
      <c r="I341" s="95"/>
      <c r="J341" s="102">
        <v>18610</v>
      </c>
      <c r="K341" s="101">
        <v>0</v>
      </c>
      <c r="L341" s="102">
        <v>30869.33</v>
      </c>
      <c r="M341" s="58">
        <f t="shared" si="4"/>
        <v>18610</v>
      </c>
    </row>
    <row r="342" spans="1:16" x14ac:dyDescent="0.25">
      <c r="A342" s="34">
        <v>200</v>
      </c>
      <c r="B342" s="35" t="s">
        <v>550</v>
      </c>
      <c r="C342" s="3" t="s">
        <v>0</v>
      </c>
      <c r="D342" s="35" t="s">
        <v>551</v>
      </c>
      <c r="E342" s="36"/>
      <c r="F342" s="36"/>
      <c r="G342" s="102">
        <v>12259.33</v>
      </c>
      <c r="H342" s="95"/>
      <c r="I342" s="95"/>
      <c r="J342" s="102">
        <v>18610</v>
      </c>
      <c r="K342" s="101">
        <v>0</v>
      </c>
      <c r="L342" s="102">
        <v>30869.33</v>
      </c>
      <c r="M342" s="58">
        <f t="shared" si="4"/>
        <v>18610</v>
      </c>
      <c r="N342" s="64" t="str">
        <f>VLOOKUP(A342,'DE PARA'!$A:$E,5,0)</f>
        <v>6.1.5.3.1</v>
      </c>
    </row>
    <row r="343" spans="1:16" x14ac:dyDescent="0.25">
      <c r="A343" s="46">
        <v>102555</v>
      </c>
      <c r="B343" s="37" t="s">
        <v>553</v>
      </c>
      <c r="C343" s="3" t="s">
        <v>0</v>
      </c>
      <c r="D343" s="37" t="s">
        <v>554</v>
      </c>
      <c r="E343" s="38"/>
      <c r="F343" s="38"/>
      <c r="G343" s="104">
        <v>5220.54</v>
      </c>
      <c r="H343" s="94"/>
      <c r="I343" s="94"/>
      <c r="J343" s="104">
        <v>11310</v>
      </c>
      <c r="K343" s="103">
        <v>0</v>
      </c>
      <c r="L343" s="104">
        <v>16530.54</v>
      </c>
      <c r="M343" s="58">
        <f t="shared" si="4"/>
        <v>11310</v>
      </c>
    </row>
    <row r="344" spans="1:16" x14ac:dyDescent="0.25">
      <c r="A344" s="46">
        <v>100803</v>
      </c>
      <c r="B344" s="37" t="s">
        <v>555</v>
      </c>
      <c r="C344" s="3" t="s">
        <v>0</v>
      </c>
      <c r="D344" s="37" t="s">
        <v>556</v>
      </c>
      <c r="E344" s="38"/>
      <c r="F344" s="38"/>
      <c r="G344" s="104">
        <v>5578</v>
      </c>
      <c r="H344" s="94"/>
      <c r="I344" s="94"/>
      <c r="J344" s="104">
        <v>7300</v>
      </c>
      <c r="K344" s="103">
        <v>0</v>
      </c>
      <c r="L344" s="104">
        <v>12878</v>
      </c>
      <c r="M344" s="58">
        <f t="shared" si="4"/>
        <v>7300</v>
      </c>
    </row>
    <row r="345" spans="1:16" x14ac:dyDescent="0.25">
      <c r="A345" s="46">
        <v>16013</v>
      </c>
      <c r="B345" s="37" t="s">
        <v>1435</v>
      </c>
      <c r="C345" s="3" t="s">
        <v>0</v>
      </c>
      <c r="D345" s="37" t="s">
        <v>1436</v>
      </c>
      <c r="E345" s="38"/>
      <c r="F345" s="38"/>
      <c r="G345" s="104">
        <v>1460.79</v>
      </c>
      <c r="H345" s="94"/>
      <c r="I345" s="94"/>
      <c r="J345" s="103">
        <v>0</v>
      </c>
      <c r="K345" s="103">
        <v>0</v>
      </c>
      <c r="L345" s="104">
        <v>1460.79</v>
      </c>
      <c r="M345" s="58">
        <f t="shared" si="4"/>
        <v>0</v>
      </c>
    </row>
    <row r="346" spans="1:16" x14ac:dyDescent="0.25">
      <c r="A346" s="39" t="s">
        <v>0</v>
      </c>
      <c r="B346" s="15" t="s">
        <v>0</v>
      </c>
      <c r="C346" s="3" t="s">
        <v>0</v>
      </c>
      <c r="D346" s="15" t="s">
        <v>0</v>
      </c>
      <c r="E346" s="40"/>
      <c r="F346" s="40"/>
      <c r="G346" s="40"/>
      <c r="H346" s="40"/>
      <c r="I346" s="40"/>
      <c r="J346" s="40"/>
      <c r="K346" s="40"/>
      <c r="L346" s="40"/>
      <c r="M346" s="58">
        <f t="shared" si="4"/>
        <v>0</v>
      </c>
    </row>
    <row r="347" spans="1:16" x14ac:dyDescent="0.25">
      <c r="A347" s="167">
        <v>162</v>
      </c>
      <c r="B347" s="168" t="s">
        <v>559</v>
      </c>
      <c r="C347" s="169" t="s">
        <v>0</v>
      </c>
      <c r="D347" s="168" t="s">
        <v>560</v>
      </c>
      <c r="E347" s="170"/>
      <c r="F347" s="170"/>
      <c r="G347" s="171">
        <v>22970.68</v>
      </c>
      <c r="H347" s="172"/>
      <c r="I347" s="172"/>
      <c r="J347" s="171">
        <v>21750</v>
      </c>
      <c r="K347" s="175">
        <v>0</v>
      </c>
      <c r="L347" s="171">
        <v>44720.68</v>
      </c>
      <c r="M347" s="173">
        <f t="shared" si="4"/>
        <v>21750</v>
      </c>
    </row>
    <row r="348" spans="1:16" x14ac:dyDescent="0.25">
      <c r="A348" s="34">
        <v>163</v>
      </c>
      <c r="B348" s="35" t="s">
        <v>561</v>
      </c>
      <c r="C348" s="3" t="s">
        <v>0</v>
      </c>
      <c r="D348" s="35" t="s">
        <v>560</v>
      </c>
      <c r="E348" s="36"/>
      <c r="F348" s="36"/>
      <c r="G348" s="102">
        <v>22970.68</v>
      </c>
      <c r="H348" s="95"/>
      <c r="I348" s="95"/>
      <c r="J348" s="102">
        <v>21750</v>
      </c>
      <c r="K348" s="101">
        <v>0</v>
      </c>
      <c r="L348" s="102">
        <v>44720.68</v>
      </c>
      <c r="M348" s="58">
        <f t="shared" si="4"/>
        <v>21750</v>
      </c>
    </row>
    <row r="349" spans="1:16" x14ac:dyDescent="0.25">
      <c r="A349" s="34">
        <v>164</v>
      </c>
      <c r="B349" s="35" t="s">
        <v>562</v>
      </c>
      <c r="C349" s="3" t="s">
        <v>0</v>
      </c>
      <c r="D349" s="35" t="s">
        <v>560</v>
      </c>
      <c r="E349" s="36"/>
      <c r="F349" s="36"/>
      <c r="G349" s="102">
        <v>22970.68</v>
      </c>
      <c r="H349" s="95"/>
      <c r="I349" s="95"/>
      <c r="J349" s="102">
        <v>21750</v>
      </c>
      <c r="K349" s="101">
        <v>0</v>
      </c>
      <c r="L349" s="102">
        <v>44720.68</v>
      </c>
      <c r="M349" s="58">
        <f t="shared" si="4"/>
        <v>21750</v>
      </c>
    </row>
    <row r="350" spans="1:16" x14ac:dyDescent="0.25">
      <c r="A350" s="34">
        <v>144</v>
      </c>
      <c r="B350" s="35" t="s">
        <v>563</v>
      </c>
      <c r="C350" s="3" t="s">
        <v>0</v>
      </c>
      <c r="D350" s="35" t="s">
        <v>564</v>
      </c>
      <c r="E350" s="36"/>
      <c r="F350" s="36"/>
      <c r="G350" s="102">
        <v>22138.18</v>
      </c>
      <c r="H350" s="95"/>
      <c r="I350" s="95"/>
      <c r="J350" s="102">
        <v>1507</v>
      </c>
      <c r="K350" s="101">
        <v>0</v>
      </c>
      <c r="L350" s="102">
        <v>23645.18</v>
      </c>
      <c r="M350" s="58">
        <f t="shared" si="4"/>
        <v>1507</v>
      </c>
    </row>
    <row r="351" spans="1:16" x14ac:dyDescent="0.25">
      <c r="A351" s="46">
        <v>108359</v>
      </c>
      <c r="B351" s="37" t="s">
        <v>566</v>
      </c>
      <c r="C351" s="3" t="s">
        <v>0</v>
      </c>
      <c r="D351" s="37" t="s">
        <v>567</v>
      </c>
      <c r="E351" s="38"/>
      <c r="F351" s="38"/>
      <c r="G351" s="104">
        <v>2398.1799999999998</v>
      </c>
      <c r="H351" s="94"/>
      <c r="I351" s="94"/>
      <c r="J351" s="103">
        <v>0</v>
      </c>
      <c r="K351" s="103">
        <v>0</v>
      </c>
      <c r="L351" s="104">
        <v>2398.1799999999998</v>
      </c>
      <c r="M351" s="58">
        <f t="shared" si="4"/>
        <v>0</v>
      </c>
      <c r="N351" s="470" t="s">
        <v>565</v>
      </c>
    </row>
    <row r="352" spans="1:16" s="64" customFormat="1" x14ac:dyDescent="0.25">
      <c r="A352" s="46">
        <v>110400</v>
      </c>
      <c r="B352" s="37" t="s">
        <v>1589</v>
      </c>
      <c r="C352" s="3" t="s">
        <v>0</v>
      </c>
      <c r="D352" s="37" t="s">
        <v>1590</v>
      </c>
      <c r="E352" s="38"/>
      <c r="F352" s="38"/>
      <c r="G352" s="104">
        <v>19740</v>
      </c>
      <c r="H352" s="94"/>
      <c r="I352" s="94"/>
      <c r="J352" s="104">
        <v>1507</v>
      </c>
      <c r="K352" s="103">
        <v>0</v>
      </c>
      <c r="L352" s="104">
        <v>21247</v>
      </c>
      <c r="M352" s="58">
        <f t="shared" si="4"/>
        <v>1507</v>
      </c>
      <c r="N352" s="470" t="s">
        <v>1052</v>
      </c>
      <c r="O352"/>
      <c r="P352"/>
    </row>
    <row r="353" spans="1:16" s="64" customFormat="1" x14ac:dyDescent="0.25">
      <c r="A353" s="39" t="s">
        <v>0</v>
      </c>
      <c r="B353" s="15" t="s">
        <v>0</v>
      </c>
      <c r="C353" s="3" t="s">
        <v>0</v>
      </c>
      <c r="D353" s="15" t="s">
        <v>0</v>
      </c>
      <c r="E353" s="40"/>
      <c r="F353" s="40"/>
      <c r="G353" s="40"/>
      <c r="H353" s="40"/>
      <c r="I353" s="40"/>
      <c r="J353" s="40"/>
      <c r="K353" s="40"/>
      <c r="L353" s="40"/>
      <c r="M353" s="58">
        <f t="shared" si="4"/>
        <v>0</v>
      </c>
      <c r="O353"/>
      <c r="P353"/>
    </row>
    <row r="354" spans="1:16" s="64" customFormat="1" x14ac:dyDescent="0.25">
      <c r="A354" s="34">
        <v>172</v>
      </c>
      <c r="B354" s="35" t="s">
        <v>568</v>
      </c>
      <c r="C354" s="3" t="s">
        <v>0</v>
      </c>
      <c r="D354" s="35" t="s">
        <v>569</v>
      </c>
      <c r="E354" s="36"/>
      <c r="F354" s="36"/>
      <c r="G354" s="101">
        <v>832.5</v>
      </c>
      <c r="H354" s="95"/>
      <c r="I354" s="95"/>
      <c r="J354" s="102">
        <v>20243</v>
      </c>
      <c r="K354" s="101">
        <v>0</v>
      </c>
      <c r="L354" s="102">
        <v>21075.5</v>
      </c>
      <c r="M354" s="58">
        <f t="shared" si="4"/>
        <v>20243</v>
      </c>
      <c r="N354" s="64" t="str">
        <f>VLOOKUP(A354,'DE PARA'!$A:$E,5,0)</f>
        <v>6.1.6.2</v>
      </c>
      <c r="O354"/>
      <c r="P354"/>
    </row>
    <row r="355" spans="1:16" s="64" customFormat="1" x14ac:dyDescent="0.25">
      <c r="A355" s="46">
        <v>108375</v>
      </c>
      <c r="B355" s="37" t="s">
        <v>571</v>
      </c>
      <c r="C355" s="3" t="s">
        <v>0</v>
      </c>
      <c r="D355" s="37" t="s">
        <v>572</v>
      </c>
      <c r="E355" s="38"/>
      <c r="F355" s="38"/>
      <c r="G355" s="103">
        <v>832.5</v>
      </c>
      <c r="H355" s="94"/>
      <c r="I355" s="94"/>
      <c r="J355" s="104">
        <v>20243</v>
      </c>
      <c r="K355" s="103">
        <v>0</v>
      </c>
      <c r="L355" s="104">
        <v>21075.5</v>
      </c>
      <c r="M355" s="58">
        <f t="shared" si="4"/>
        <v>20243</v>
      </c>
      <c r="O355"/>
      <c r="P355"/>
    </row>
    <row r="356" spans="1:16" s="64" customFormat="1" x14ac:dyDescent="0.25">
      <c r="A356" s="39" t="s">
        <v>0</v>
      </c>
      <c r="B356" s="15" t="s">
        <v>0</v>
      </c>
      <c r="C356" s="3" t="s">
        <v>0</v>
      </c>
      <c r="D356" s="15" t="s">
        <v>0</v>
      </c>
      <c r="E356" s="40"/>
      <c r="F356" s="40"/>
      <c r="G356" s="40"/>
      <c r="H356" s="40"/>
      <c r="I356" s="40"/>
      <c r="J356" s="40"/>
      <c r="K356" s="40"/>
      <c r="L356" s="40"/>
      <c r="M356" s="58">
        <f t="shared" si="4"/>
        <v>0</v>
      </c>
      <c r="O356"/>
      <c r="P356"/>
    </row>
    <row r="357" spans="1:16" s="64" customFormat="1" x14ac:dyDescent="0.25">
      <c r="A357" s="34">
        <v>105171</v>
      </c>
      <c r="B357" s="35" t="s">
        <v>573</v>
      </c>
      <c r="C357" s="3" t="s">
        <v>0</v>
      </c>
      <c r="D357" s="35" t="s">
        <v>574</v>
      </c>
      <c r="E357" s="36"/>
      <c r="F357" s="36"/>
      <c r="G357" s="102">
        <v>201883.13</v>
      </c>
      <c r="H357" s="95"/>
      <c r="I357" s="95"/>
      <c r="J357" s="102">
        <v>377176.3</v>
      </c>
      <c r="K357" s="102">
        <v>1402.71</v>
      </c>
      <c r="L357" s="102">
        <v>577656.72</v>
      </c>
      <c r="M357" s="58">
        <f t="shared" si="4"/>
        <v>375773.58999999997</v>
      </c>
      <c r="N357" s="64">
        <f>VLOOKUP(A357,'DE PARA'!$A:$E,5,0)</f>
        <v>0</v>
      </c>
      <c r="O357"/>
      <c r="P357"/>
    </row>
    <row r="358" spans="1:16" s="64" customFormat="1" x14ac:dyDescent="0.25">
      <c r="A358" s="34">
        <v>106291</v>
      </c>
      <c r="B358" s="35" t="s">
        <v>575</v>
      </c>
      <c r="C358" s="3" t="s">
        <v>0</v>
      </c>
      <c r="D358" s="35" t="s">
        <v>576</v>
      </c>
      <c r="E358" s="36"/>
      <c r="F358" s="36"/>
      <c r="G358" s="102">
        <v>90560.22</v>
      </c>
      <c r="H358" s="95"/>
      <c r="I358" s="95"/>
      <c r="J358" s="102">
        <v>354832.81</v>
      </c>
      <c r="K358" s="102">
        <v>1402.71</v>
      </c>
      <c r="L358" s="102">
        <v>443990.32</v>
      </c>
      <c r="M358" s="58">
        <f t="shared" si="4"/>
        <v>353430.1</v>
      </c>
      <c r="N358" s="64">
        <f>VLOOKUP(A358,'DE PARA'!$A:$E,5,0)</f>
        <v>0</v>
      </c>
      <c r="O358"/>
      <c r="P358"/>
    </row>
    <row r="359" spans="1:16" s="64" customFormat="1" x14ac:dyDescent="0.25">
      <c r="A359" s="167">
        <v>106348</v>
      </c>
      <c r="B359" s="168" t="s">
        <v>577</v>
      </c>
      <c r="C359" s="169" t="s">
        <v>0</v>
      </c>
      <c r="D359" s="168" t="s">
        <v>576</v>
      </c>
      <c r="E359" s="170"/>
      <c r="F359" s="170"/>
      <c r="G359" s="171">
        <v>90560.22</v>
      </c>
      <c r="H359" s="172"/>
      <c r="I359" s="172"/>
      <c r="J359" s="171">
        <v>354832.81</v>
      </c>
      <c r="K359" s="171">
        <v>1402.71</v>
      </c>
      <c r="L359" s="171">
        <v>443990.32</v>
      </c>
      <c r="M359" s="173">
        <f t="shared" si="4"/>
        <v>353430.1</v>
      </c>
      <c r="N359" s="64" t="str">
        <f>VLOOKUP(A359,'DE PARA'!$A:$E,5,0)</f>
        <v>6.1.7</v>
      </c>
      <c r="O359"/>
      <c r="P359"/>
    </row>
    <row r="360" spans="1:16" s="64" customFormat="1" x14ac:dyDescent="0.25">
      <c r="A360" s="34">
        <v>106356</v>
      </c>
      <c r="B360" s="35" t="s">
        <v>579</v>
      </c>
      <c r="C360" s="3" t="s">
        <v>0</v>
      </c>
      <c r="D360" s="35" t="s">
        <v>576</v>
      </c>
      <c r="E360" s="36"/>
      <c r="F360" s="36"/>
      <c r="G360" s="102">
        <v>90271.97</v>
      </c>
      <c r="H360" s="95"/>
      <c r="I360" s="95"/>
      <c r="J360" s="102">
        <v>354832.81</v>
      </c>
      <c r="K360" s="102">
        <v>1402.71</v>
      </c>
      <c r="L360" s="102">
        <v>443702.07</v>
      </c>
      <c r="M360" s="58">
        <f t="shared" si="4"/>
        <v>353430.1</v>
      </c>
      <c r="O360"/>
      <c r="P360"/>
    </row>
    <row r="361" spans="1:16" s="64" customFormat="1" x14ac:dyDescent="0.25">
      <c r="A361" s="46">
        <v>106364</v>
      </c>
      <c r="B361" s="37" t="s">
        <v>580</v>
      </c>
      <c r="C361" s="3" t="s">
        <v>0</v>
      </c>
      <c r="D361" s="37" t="s">
        <v>377</v>
      </c>
      <c r="E361" s="38"/>
      <c r="F361" s="38"/>
      <c r="G361" s="104">
        <v>48600</v>
      </c>
      <c r="H361" s="94"/>
      <c r="I361" s="94"/>
      <c r="J361" s="104">
        <v>3600</v>
      </c>
      <c r="K361" s="103">
        <v>0</v>
      </c>
      <c r="L361" s="104">
        <v>52200</v>
      </c>
      <c r="M361" s="58">
        <f t="shared" si="4"/>
        <v>3600</v>
      </c>
      <c r="O361"/>
      <c r="P361"/>
    </row>
    <row r="362" spans="1:16" s="64" customFormat="1" x14ac:dyDescent="0.25">
      <c r="A362" s="46">
        <v>106372</v>
      </c>
      <c r="B362" s="37" t="s">
        <v>1861</v>
      </c>
      <c r="C362" s="3" t="s">
        <v>0</v>
      </c>
      <c r="D362" s="37" t="s">
        <v>1862</v>
      </c>
      <c r="E362" s="38"/>
      <c r="F362" s="38"/>
      <c r="G362" s="103">
        <v>0</v>
      </c>
      <c r="H362" s="94"/>
      <c r="I362" s="94"/>
      <c r="J362" s="104">
        <v>20284.32</v>
      </c>
      <c r="K362" s="103">
        <v>0</v>
      </c>
      <c r="L362" s="104">
        <v>20284.32</v>
      </c>
      <c r="M362" s="58">
        <f t="shared" si="4"/>
        <v>20284.32</v>
      </c>
      <c r="O362"/>
      <c r="P362"/>
    </row>
    <row r="363" spans="1:16" s="64" customFormat="1" x14ac:dyDescent="0.25">
      <c r="A363" s="46">
        <v>106461</v>
      </c>
      <c r="B363" s="37" t="s">
        <v>1452</v>
      </c>
      <c r="C363" s="3" t="s">
        <v>0</v>
      </c>
      <c r="D363" s="37" t="s">
        <v>1453</v>
      </c>
      <c r="E363" s="38"/>
      <c r="F363" s="38"/>
      <c r="G363" s="104">
        <v>16000</v>
      </c>
      <c r="H363" s="94"/>
      <c r="I363" s="94"/>
      <c r="J363" s="104">
        <v>20520</v>
      </c>
      <c r="K363" s="103">
        <v>0</v>
      </c>
      <c r="L363" s="104">
        <v>36520</v>
      </c>
      <c r="M363" s="58">
        <f t="shared" si="4"/>
        <v>20520</v>
      </c>
      <c r="O363"/>
      <c r="P363"/>
    </row>
    <row r="364" spans="1:16" s="64" customFormat="1" x14ac:dyDescent="0.25">
      <c r="A364" s="46">
        <v>106607</v>
      </c>
      <c r="B364" s="37" t="s">
        <v>585</v>
      </c>
      <c r="C364" s="3" t="s">
        <v>0</v>
      </c>
      <c r="D364" s="37" t="s">
        <v>586</v>
      </c>
      <c r="E364" s="38"/>
      <c r="F364" s="38"/>
      <c r="G364" s="103">
        <v>0</v>
      </c>
      <c r="H364" s="94"/>
      <c r="I364" s="94"/>
      <c r="J364" s="104">
        <v>6500</v>
      </c>
      <c r="K364" s="103">
        <v>0</v>
      </c>
      <c r="L364" s="104">
        <v>6500</v>
      </c>
      <c r="M364" s="58">
        <f t="shared" si="4"/>
        <v>6500</v>
      </c>
      <c r="O364"/>
      <c r="P364"/>
    </row>
    <row r="365" spans="1:16" s="64" customFormat="1" x14ac:dyDescent="0.25">
      <c r="A365" s="46">
        <v>107409</v>
      </c>
      <c r="B365" s="37" t="s">
        <v>596</v>
      </c>
      <c r="C365" s="3" t="s">
        <v>0</v>
      </c>
      <c r="D365" s="37" t="s">
        <v>597</v>
      </c>
      <c r="E365" s="38"/>
      <c r="F365" s="38"/>
      <c r="G365" s="104">
        <v>3295.26</v>
      </c>
      <c r="H365" s="94"/>
      <c r="I365" s="94"/>
      <c r="J365" s="104">
        <v>70586.75</v>
      </c>
      <c r="K365" s="103">
        <v>0</v>
      </c>
      <c r="L365" s="104">
        <v>73882.009999999995</v>
      </c>
      <c r="M365" s="58">
        <f t="shared" si="4"/>
        <v>70586.75</v>
      </c>
      <c r="O365"/>
      <c r="P365"/>
    </row>
    <row r="366" spans="1:16" s="64" customFormat="1" x14ac:dyDescent="0.25">
      <c r="A366" s="46">
        <v>107905</v>
      </c>
      <c r="B366" s="37" t="s">
        <v>1881</v>
      </c>
      <c r="C366" s="3" t="s">
        <v>0</v>
      </c>
      <c r="D366" s="37" t="s">
        <v>645</v>
      </c>
      <c r="E366" s="38"/>
      <c r="F366" s="38"/>
      <c r="G366" s="104">
        <v>15684</v>
      </c>
      <c r="H366" s="94"/>
      <c r="I366" s="94"/>
      <c r="J366" s="103">
        <v>0</v>
      </c>
      <c r="K366" s="103">
        <v>0</v>
      </c>
      <c r="L366" s="104">
        <v>15684</v>
      </c>
      <c r="M366" s="58">
        <f t="shared" si="4"/>
        <v>0</v>
      </c>
      <c r="O366"/>
      <c r="P366"/>
    </row>
    <row r="367" spans="1:16" s="64" customFormat="1" x14ac:dyDescent="0.25">
      <c r="A367" s="46">
        <v>107913</v>
      </c>
      <c r="B367" s="37" t="s">
        <v>598</v>
      </c>
      <c r="C367" s="3" t="s">
        <v>0</v>
      </c>
      <c r="D367" s="37" t="s">
        <v>599</v>
      </c>
      <c r="E367" s="38"/>
      <c r="F367" s="38"/>
      <c r="G367" s="104">
        <v>1402.71</v>
      </c>
      <c r="H367" s="94"/>
      <c r="I367" s="94"/>
      <c r="J367" s="103">
        <v>0</v>
      </c>
      <c r="K367" s="104">
        <v>1402.71</v>
      </c>
      <c r="L367" s="103">
        <v>0</v>
      </c>
      <c r="M367" s="58">
        <f t="shared" si="4"/>
        <v>-1402.71</v>
      </c>
      <c r="N367" s="64">
        <f>VLOOKUP(A367,'DE PARA'!$A:$E,5,0)</f>
        <v>0</v>
      </c>
      <c r="O367"/>
      <c r="P367"/>
    </row>
    <row r="368" spans="1:16" x14ac:dyDescent="0.25">
      <c r="A368" s="46">
        <v>108685</v>
      </c>
      <c r="B368" s="37" t="s">
        <v>612</v>
      </c>
      <c r="C368" s="3" t="s">
        <v>0</v>
      </c>
      <c r="D368" s="37" t="s">
        <v>613</v>
      </c>
      <c r="E368" s="38"/>
      <c r="F368" s="38"/>
      <c r="G368" s="103">
        <v>60</v>
      </c>
      <c r="H368" s="94"/>
      <c r="I368" s="94"/>
      <c r="J368" s="103">
        <v>0</v>
      </c>
      <c r="K368" s="103">
        <v>0</v>
      </c>
      <c r="L368" s="103">
        <v>60</v>
      </c>
      <c r="M368" s="58">
        <f t="shared" si="4"/>
        <v>0</v>
      </c>
    </row>
    <row r="369" spans="1:14" x14ac:dyDescent="0.25">
      <c r="A369" s="46">
        <v>108928</v>
      </c>
      <c r="B369" s="37" t="s">
        <v>620</v>
      </c>
      <c r="C369" s="3" t="s">
        <v>0</v>
      </c>
      <c r="D369" s="37" t="s">
        <v>621</v>
      </c>
      <c r="E369" s="38"/>
      <c r="F369" s="38"/>
      <c r="G369" s="103">
        <v>0</v>
      </c>
      <c r="H369" s="94"/>
      <c r="I369" s="94"/>
      <c r="J369" s="104">
        <v>49866.91</v>
      </c>
      <c r="K369" s="103">
        <v>0</v>
      </c>
      <c r="L369" s="104">
        <v>49866.91</v>
      </c>
      <c r="M369" s="58">
        <f t="shared" si="4"/>
        <v>49866.91</v>
      </c>
    </row>
    <row r="370" spans="1:14" x14ac:dyDescent="0.25">
      <c r="A370" s="46">
        <v>109037</v>
      </c>
      <c r="B370" s="37" t="s">
        <v>1889</v>
      </c>
      <c r="C370" s="3" t="s">
        <v>0</v>
      </c>
      <c r="D370" s="37" t="s">
        <v>1890</v>
      </c>
      <c r="E370" s="38"/>
      <c r="F370" s="38"/>
      <c r="G370" s="103">
        <v>630</v>
      </c>
      <c r="H370" s="94"/>
      <c r="I370" s="94"/>
      <c r="J370" s="103">
        <v>0</v>
      </c>
      <c r="K370" s="103">
        <v>0</v>
      </c>
      <c r="L370" s="103">
        <v>630</v>
      </c>
      <c r="M370" s="58">
        <f t="shared" si="4"/>
        <v>0</v>
      </c>
    </row>
    <row r="371" spans="1:14" x14ac:dyDescent="0.25">
      <c r="A371" s="46">
        <v>110019</v>
      </c>
      <c r="B371" s="37" t="s">
        <v>628</v>
      </c>
      <c r="C371" s="3" t="s">
        <v>0</v>
      </c>
      <c r="D371" s="37" t="s">
        <v>629</v>
      </c>
      <c r="E371" s="38"/>
      <c r="F371" s="38"/>
      <c r="G371" s="103">
        <v>0</v>
      </c>
      <c r="H371" s="94"/>
      <c r="I371" s="94"/>
      <c r="J371" s="104">
        <v>174534.2</v>
      </c>
      <c r="K371" s="103">
        <v>0</v>
      </c>
      <c r="L371" s="104">
        <v>174534.2</v>
      </c>
      <c r="M371" s="58">
        <f t="shared" si="4"/>
        <v>174534.2</v>
      </c>
    </row>
    <row r="372" spans="1:14" x14ac:dyDescent="0.25">
      <c r="A372" s="46">
        <v>110418</v>
      </c>
      <c r="B372" s="37" t="s">
        <v>1896</v>
      </c>
      <c r="C372" s="3" t="s">
        <v>0</v>
      </c>
      <c r="D372" s="37" t="s">
        <v>1897</v>
      </c>
      <c r="E372" s="38"/>
      <c r="F372" s="38"/>
      <c r="G372" s="104">
        <v>4600</v>
      </c>
      <c r="H372" s="94"/>
      <c r="I372" s="94"/>
      <c r="J372" s="103">
        <v>800</v>
      </c>
      <c r="K372" s="103">
        <v>0</v>
      </c>
      <c r="L372" s="104">
        <v>5400</v>
      </c>
      <c r="M372" s="58">
        <f t="shared" si="4"/>
        <v>800</v>
      </c>
    </row>
    <row r="373" spans="1:14" x14ac:dyDescent="0.25">
      <c r="A373" s="46">
        <v>111546</v>
      </c>
      <c r="B373" s="37" t="s">
        <v>1597</v>
      </c>
      <c r="C373" s="3" t="s">
        <v>0</v>
      </c>
      <c r="D373" s="37" t="s">
        <v>118</v>
      </c>
      <c r="E373" s="38"/>
      <c r="F373" s="38"/>
      <c r="G373" s="103">
        <v>0</v>
      </c>
      <c r="H373" s="94"/>
      <c r="I373" s="94"/>
      <c r="J373" s="104">
        <v>5140.63</v>
      </c>
      <c r="K373" s="103">
        <v>0</v>
      </c>
      <c r="L373" s="104">
        <v>5140.63</v>
      </c>
      <c r="M373" s="58">
        <f t="shared" si="4"/>
        <v>5140.63</v>
      </c>
    </row>
    <row r="374" spans="1:14" x14ac:dyDescent="0.25">
      <c r="A374" s="46">
        <v>112224</v>
      </c>
      <c r="B374" s="37" t="s">
        <v>1902</v>
      </c>
      <c r="C374" s="3" t="s">
        <v>0</v>
      </c>
      <c r="D374" s="37" t="s">
        <v>1903</v>
      </c>
      <c r="E374" s="38"/>
      <c r="F374" s="38"/>
      <c r="G374" s="103">
        <v>0</v>
      </c>
      <c r="H374" s="94"/>
      <c r="I374" s="94"/>
      <c r="J374" s="104">
        <v>3000</v>
      </c>
      <c r="K374" s="103">
        <v>0</v>
      </c>
      <c r="L374" s="104">
        <v>3000</v>
      </c>
      <c r="M374" s="58">
        <f t="shared" si="4"/>
        <v>3000</v>
      </c>
    </row>
    <row r="375" spans="1:14" x14ac:dyDescent="0.25">
      <c r="A375" s="39" t="s">
        <v>0</v>
      </c>
      <c r="B375" s="15" t="s">
        <v>0</v>
      </c>
      <c r="C375" s="3" t="s">
        <v>0</v>
      </c>
      <c r="D375" s="15" t="s">
        <v>0</v>
      </c>
      <c r="E375" s="40"/>
      <c r="F375" s="40"/>
      <c r="G375" s="40"/>
      <c r="H375" s="40"/>
      <c r="I375" s="40"/>
      <c r="J375" s="40"/>
      <c r="K375" s="40"/>
      <c r="L375" s="40"/>
      <c r="M375" s="58">
        <f t="shared" si="4"/>
        <v>0</v>
      </c>
    </row>
    <row r="376" spans="1:14" x14ac:dyDescent="0.25">
      <c r="A376" s="34">
        <v>106658</v>
      </c>
      <c r="B376" s="35" t="s">
        <v>636</v>
      </c>
      <c r="C376" s="3" t="s">
        <v>0</v>
      </c>
      <c r="D376" s="35" t="s">
        <v>637</v>
      </c>
      <c r="E376" s="36"/>
      <c r="F376" s="36"/>
      <c r="G376" s="101">
        <v>288.25</v>
      </c>
      <c r="H376" s="95"/>
      <c r="I376" s="95"/>
      <c r="J376" s="101">
        <v>0</v>
      </c>
      <c r="K376" s="101">
        <v>0</v>
      </c>
      <c r="L376" s="101">
        <v>288.25</v>
      </c>
      <c r="M376" s="58">
        <f t="shared" si="4"/>
        <v>0</v>
      </c>
      <c r="N376" s="64">
        <f>VLOOKUP(A376,'DE PARA'!$A:$E,5,0)</f>
        <v>0</v>
      </c>
    </row>
    <row r="377" spans="1:14" x14ac:dyDescent="0.25">
      <c r="A377" s="46">
        <v>106674</v>
      </c>
      <c r="B377" s="37" t="s">
        <v>638</v>
      </c>
      <c r="C377" s="3" t="s">
        <v>0</v>
      </c>
      <c r="D377" s="37" t="s">
        <v>639</v>
      </c>
      <c r="E377" s="38"/>
      <c r="F377" s="38"/>
      <c r="G377" s="103">
        <v>288.25</v>
      </c>
      <c r="H377" s="94"/>
      <c r="I377" s="94"/>
      <c r="J377" s="103">
        <v>0</v>
      </c>
      <c r="K377" s="103">
        <v>0</v>
      </c>
      <c r="L377" s="103">
        <v>288.25</v>
      </c>
      <c r="M377" s="58">
        <f t="shared" si="4"/>
        <v>0</v>
      </c>
    </row>
    <row r="378" spans="1:14" x14ac:dyDescent="0.25">
      <c r="A378" s="39" t="s">
        <v>0</v>
      </c>
      <c r="B378" s="15" t="s">
        <v>0</v>
      </c>
      <c r="C378" s="3" t="s">
        <v>0</v>
      </c>
      <c r="D378" s="15" t="s">
        <v>0</v>
      </c>
      <c r="E378" s="40"/>
      <c r="F378" s="40"/>
      <c r="G378" s="40"/>
      <c r="H378" s="40"/>
      <c r="I378" s="40"/>
      <c r="J378" s="40"/>
      <c r="K378" s="40"/>
      <c r="L378" s="40"/>
      <c r="M378" s="58">
        <f t="shared" si="4"/>
        <v>0</v>
      </c>
    </row>
    <row r="379" spans="1:14" x14ac:dyDescent="0.25">
      <c r="A379" s="167">
        <v>106313</v>
      </c>
      <c r="B379" s="168" t="s">
        <v>651</v>
      </c>
      <c r="C379" s="169" t="s">
        <v>0</v>
      </c>
      <c r="D379" s="168" t="s">
        <v>652</v>
      </c>
      <c r="E379" s="170"/>
      <c r="F379" s="170"/>
      <c r="G379" s="175">
        <v>0</v>
      </c>
      <c r="H379" s="172"/>
      <c r="I379" s="172"/>
      <c r="J379" s="175">
        <v>972.78</v>
      </c>
      <c r="K379" s="175">
        <v>0</v>
      </c>
      <c r="L379" s="175">
        <v>972.78</v>
      </c>
      <c r="M379" s="173">
        <f t="shared" si="4"/>
        <v>972.78</v>
      </c>
      <c r="N379" s="470" t="s">
        <v>1071</v>
      </c>
    </row>
    <row r="380" spans="1:14" x14ac:dyDescent="0.25">
      <c r="A380" s="34">
        <v>108570</v>
      </c>
      <c r="B380" s="35" t="s">
        <v>654</v>
      </c>
      <c r="C380" s="3" t="s">
        <v>0</v>
      </c>
      <c r="D380" s="35" t="s">
        <v>655</v>
      </c>
      <c r="E380" s="36"/>
      <c r="F380" s="36"/>
      <c r="G380" s="101">
        <v>0</v>
      </c>
      <c r="H380" s="95"/>
      <c r="I380" s="95"/>
      <c r="J380" s="101">
        <v>972.78</v>
      </c>
      <c r="K380" s="101">
        <v>0</v>
      </c>
      <c r="L380" s="101">
        <v>972.78</v>
      </c>
      <c r="M380" s="58">
        <f t="shared" si="4"/>
        <v>972.78</v>
      </c>
    </row>
    <row r="381" spans="1:14" x14ac:dyDescent="0.25">
      <c r="A381" s="34">
        <v>108600</v>
      </c>
      <c r="B381" s="35" t="s">
        <v>658</v>
      </c>
      <c r="C381" s="3" t="s">
        <v>0</v>
      </c>
      <c r="D381" s="35" t="s">
        <v>659</v>
      </c>
      <c r="E381" s="36"/>
      <c r="F381" s="36"/>
      <c r="G381" s="101">
        <v>0</v>
      </c>
      <c r="H381" s="95"/>
      <c r="I381" s="95"/>
      <c r="J381" s="101">
        <v>972.78</v>
      </c>
      <c r="K381" s="101">
        <v>0</v>
      </c>
      <c r="L381" s="101">
        <v>972.78</v>
      </c>
      <c r="M381" s="58">
        <f t="shared" si="4"/>
        <v>972.78</v>
      </c>
    </row>
    <row r="382" spans="1:14" x14ac:dyDescent="0.25">
      <c r="A382" s="46">
        <v>108618</v>
      </c>
      <c r="B382" s="37" t="s">
        <v>661</v>
      </c>
      <c r="C382" s="3" t="s">
        <v>0</v>
      </c>
      <c r="D382" s="37" t="s">
        <v>639</v>
      </c>
      <c r="E382" s="38"/>
      <c r="F382" s="38"/>
      <c r="G382" s="103">
        <v>0</v>
      </c>
      <c r="H382" s="94"/>
      <c r="I382" s="94"/>
      <c r="J382" s="103">
        <v>972.78</v>
      </c>
      <c r="K382" s="103">
        <v>0</v>
      </c>
      <c r="L382" s="103">
        <v>972.78</v>
      </c>
      <c r="M382" s="58">
        <f t="shared" si="4"/>
        <v>972.78</v>
      </c>
    </row>
    <row r="383" spans="1:14" x14ac:dyDescent="0.25">
      <c r="A383" s="39" t="s">
        <v>0</v>
      </c>
      <c r="B383" s="15" t="s">
        <v>0</v>
      </c>
      <c r="C383" s="3" t="s">
        <v>0</v>
      </c>
      <c r="D383" s="15" t="s">
        <v>0</v>
      </c>
      <c r="E383" s="40"/>
      <c r="F383" s="40"/>
      <c r="G383" s="40"/>
      <c r="H383" s="40"/>
      <c r="I383" s="40"/>
      <c r="J383" s="40"/>
      <c r="K383" s="40"/>
      <c r="L383" s="40"/>
      <c r="M383" s="58">
        <f t="shared" si="4"/>
        <v>0</v>
      </c>
    </row>
    <row r="384" spans="1:14" x14ac:dyDescent="0.25">
      <c r="A384" s="167">
        <v>108170</v>
      </c>
      <c r="B384" s="168" t="s">
        <v>666</v>
      </c>
      <c r="C384" s="169" t="s">
        <v>0</v>
      </c>
      <c r="D384" s="168" t="s">
        <v>667</v>
      </c>
      <c r="E384" s="170"/>
      <c r="F384" s="170"/>
      <c r="G384" s="171">
        <v>111322.91</v>
      </c>
      <c r="H384" s="172"/>
      <c r="I384" s="172"/>
      <c r="J384" s="171">
        <v>21370.71</v>
      </c>
      <c r="K384" s="175">
        <v>0</v>
      </c>
      <c r="L384" s="171">
        <v>132693.62</v>
      </c>
      <c r="M384" s="173">
        <f t="shared" si="4"/>
        <v>21370.71</v>
      </c>
      <c r="N384" s="64">
        <f>VLOOKUP(A384,'DE PARA'!$A:$E,5,0)</f>
        <v>0</v>
      </c>
    </row>
    <row r="385" spans="1:16" x14ac:dyDescent="0.25">
      <c r="A385" s="34">
        <v>108189</v>
      </c>
      <c r="B385" s="35" t="s">
        <v>668</v>
      </c>
      <c r="C385" s="3" t="s">
        <v>0</v>
      </c>
      <c r="D385" s="35" t="s">
        <v>667</v>
      </c>
      <c r="E385" s="36"/>
      <c r="F385" s="36"/>
      <c r="G385" s="102">
        <v>111322.91</v>
      </c>
      <c r="H385" s="95"/>
      <c r="I385" s="95"/>
      <c r="J385" s="102">
        <v>21370.71</v>
      </c>
      <c r="K385" s="101">
        <v>0</v>
      </c>
      <c r="L385" s="102">
        <v>132693.62</v>
      </c>
      <c r="M385" s="58">
        <f t="shared" si="4"/>
        <v>21370.71</v>
      </c>
      <c r="N385" s="64">
        <f>VLOOKUP(A385,'DE PARA'!$A:$E,5,0)</f>
        <v>0</v>
      </c>
    </row>
    <row r="386" spans="1:16" x14ac:dyDescent="0.25">
      <c r="A386" s="34">
        <v>109142</v>
      </c>
      <c r="B386" s="35" t="s">
        <v>669</v>
      </c>
      <c r="C386" s="3" t="s">
        <v>0</v>
      </c>
      <c r="D386" s="35" t="s">
        <v>382</v>
      </c>
      <c r="E386" s="36"/>
      <c r="F386" s="36"/>
      <c r="G386" s="102">
        <v>110572.13</v>
      </c>
      <c r="H386" s="95"/>
      <c r="I386" s="95"/>
      <c r="J386" s="102">
        <v>21217.5</v>
      </c>
      <c r="K386" s="101">
        <v>0</v>
      </c>
      <c r="L386" s="102">
        <v>131789.63</v>
      </c>
      <c r="M386" s="58">
        <f t="shared" si="4"/>
        <v>21217.5</v>
      </c>
      <c r="N386" s="64" t="str">
        <f>VLOOKUP(A386,'DE PARA'!$A:$E,5,0)</f>
        <v>6.1.8</v>
      </c>
    </row>
    <row r="387" spans="1:16" x14ac:dyDescent="0.25">
      <c r="A387" s="46">
        <v>109150</v>
      </c>
      <c r="B387" s="37" t="s">
        <v>2003</v>
      </c>
      <c r="C387" s="3" t="s">
        <v>0</v>
      </c>
      <c r="D387" s="37" t="s">
        <v>2004</v>
      </c>
      <c r="E387" s="38"/>
      <c r="F387" s="38"/>
      <c r="G387" s="103">
        <v>0</v>
      </c>
      <c r="H387" s="94"/>
      <c r="I387" s="94"/>
      <c r="J387" s="104">
        <v>1900</v>
      </c>
      <c r="K387" s="103">
        <v>0</v>
      </c>
      <c r="L387" s="104">
        <v>1900</v>
      </c>
      <c r="M387" s="58">
        <f t="shared" si="4"/>
        <v>1900</v>
      </c>
    </row>
    <row r="388" spans="1:16" x14ac:dyDescent="0.25">
      <c r="A388" s="46">
        <v>109886</v>
      </c>
      <c r="B388" s="37" t="s">
        <v>2006</v>
      </c>
      <c r="C388" s="3" t="s">
        <v>0</v>
      </c>
      <c r="D388" s="37" t="s">
        <v>2007</v>
      </c>
      <c r="E388" s="38"/>
      <c r="F388" s="38"/>
      <c r="G388" s="104">
        <v>13250</v>
      </c>
      <c r="H388" s="94"/>
      <c r="I388" s="94"/>
      <c r="J388" s="103">
        <v>0</v>
      </c>
      <c r="K388" s="103">
        <v>0</v>
      </c>
      <c r="L388" s="104">
        <v>13250</v>
      </c>
      <c r="M388" s="58">
        <f t="shared" si="4"/>
        <v>0</v>
      </c>
    </row>
    <row r="389" spans="1:16" x14ac:dyDescent="0.25">
      <c r="A389" s="46">
        <v>109991</v>
      </c>
      <c r="B389" s="37" t="s">
        <v>2009</v>
      </c>
      <c r="C389" s="3" t="s">
        <v>0</v>
      </c>
      <c r="D389" s="37" t="s">
        <v>1886</v>
      </c>
      <c r="E389" s="38"/>
      <c r="F389" s="38"/>
      <c r="G389" s="104">
        <v>10500</v>
      </c>
      <c r="H389" s="94"/>
      <c r="I389" s="94"/>
      <c r="J389" s="103">
        <v>0</v>
      </c>
      <c r="K389" s="103">
        <v>0</v>
      </c>
      <c r="L389" s="104">
        <v>10500</v>
      </c>
      <c r="M389" s="58">
        <f t="shared" si="4"/>
        <v>0</v>
      </c>
    </row>
    <row r="390" spans="1:16" x14ac:dyDescent="0.25">
      <c r="A390" s="32" t="s">
        <v>1</v>
      </c>
      <c r="B390" s="32" t="s">
        <v>2</v>
      </c>
      <c r="C390" s="32" t="s">
        <v>3</v>
      </c>
      <c r="D390" s="33"/>
      <c r="E390" s="33"/>
      <c r="F390" s="33"/>
      <c r="G390" s="99" t="s">
        <v>1773</v>
      </c>
      <c r="H390" s="100"/>
      <c r="I390" s="100"/>
      <c r="J390" s="99" t="s">
        <v>1140</v>
      </c>
      <c r="K390" s="99" t="s">
        <v>1141</v>
      </c>
      <c r="L390" s="99" t="s">
        <v>1774</v>
      </c>
      <c r="M390" s="58" t="e">
        <f t="shared" si="4"/>
        <v>#VALUE!</v>
      </c>
    </row>
    <row r="391" spans="1:16" x14ac:dyDescent="0.25">
      <c r="A391" s="46">
        <v>110043</v>
      </c>
      <c r="B391" s="37" t="s">
        <v>671</v>
      </c>
      <c r="C391" s="3" t="s">
        <v>0</v>
      </c>
      <c r="D391" s="37" t="s">
        <v>623</v>
      </c>
      <c r="E391" s="38"/>
      <c r="F391" s="38"/>
      <c r="G391" s="104">
        <v>5000</v>
      </c>
      <c r="H391" s="94"/>
      <c r="I391" s="94"/>
      <c r="J391" s="103">
        <v>0</v>
      </c>
      <c r="K391" s="103">
        <v>0</v>
      </c>
      <c r="L391" s="104">
        <v>5000</v>
      </c>
      <c r="M391"/>
    </row>
    <row r="392" spans="1:16" x14ac:dyDescent="0.25">
      <c r="A392" s="46">
        <v>110051</v>
      </c>
      <c r="B392" s="37" t="s">
        <v>672</v>
      </c>
      <c r="C392" s="3" t="s">
        <v>0</v>
      </c>
      <c r="D392" s="37" t="s">
        <v>673</v>
      </c>
      <c r="E392" s="38"/>
      <c r="F392" s="38"/>
      <c r="G392" s="104">
        <v>36800</v>
      </c>
      <c r="H392" s="94"/>
      <c r="I392" s="94"/>
      <c r="J392" s="104">
        <v>9200</v>
      </c>
      <c r="K392" s="103">
        <v>0</v>
      </c>
      <c r="L392" s="104">
        <v>46000</v>
      </c>
      <c r="M392" s="58">
        <f t="shared" si="4"/>
        <v>9200</v>
      </c>
    </row>
    <row r="393" spans="1:16" x14ac:dyDescent="0.25">
      <c r="A393" s="46">
        <v>110345</v>
      </c>
      <c r="B393" s="37" t="s">
        <v>2013</v>
      </c>
      <c r="C393" s="3" t="s">
        <v>0</v>
      </c>
      <c r="D393" s="37" t="s">
        <v>2014</v>
      </c>
      <c r="E393" s="38"/>
      <c r="F393" s="38"/>
      <c r="G393" s="104">
        <v>28701.5</v>
      </c>
      <c r="H393" s="94"/>
      <c r="I393" s="94"/>
      <c r="J393" s="103">
        <v>0</v>
      </c>
      <c r="K393" s="103">
        <v>0</v>
      </c>
      <c r="L393" s="104">
        <v>28701.5</v>
      </c>
      <c r="M393" s="58">
        <f t="shared" si="4"/>
        <v>0</v>
      </c>
    </row>
    <row r="394" spans="1:16" x14ac:dyDescent="0.25">
      <c r="A394" s="46">
        <v>110353</v>
      </c>
      <c r="B394" s="37" t="s">
        <v>2016</v>
      </c>
      <c r="C394" s="3" t="s">
        <v>0</v>
      </c>
      <c r="D394" s="37" t="s">
        <v>2017</v>
      </c>
      <c r="E394" s="38"/>
      <c r="F394" s="38"/>
      <c r="G394" s="104">
        <v>1200</v>
      </c>
      <c r="H394" s="94"/>
      <c r="I394" s="94"/>
      <c r="J394" s="104">
        <v>9100</v>
      </c>
      <c r="K394" s="103">
        <v>0</v>
      </c>
      <c r="L394" s="104">
        <v>10300</v>
      </c>
      <c r="M394" s="58">
        <f t="shared" si="4"/>
        <v>9100</v>
      </c>
    </row>
    <row r="395" spans="1:16" x14ac:dyDescent="0.25">
      <c r="A395" s="46">
        <v>110361</v>
      </c>
      <c r="B395" s="37" t="s">
        <v>2019</v>
      </c>
      <c r="C395" s="3" t="s">
        <v>0</v>
      </c>
      <c r="D395" s="37" t="s">
        <v>2020</v>
      </c>
      <c r="E395" s="38"/>
      <c r="F395" s="38"/>
      <c r="G395" s="104">
        <v>6000</v>
      </c>
      <c r="H395" s="94"/>
      <c r="I395" s="94"/>
      <c r="J395" s="103">
        <v>0</v>
      </c>
      <c r="K395" s="103">
        <v>0</v>
      </c>
      <c r="L395" s="104">
        <v>6000</v>
      </c>
      <c r="M395" s="58">
        <f t="shared" si="4"/>
        <v>0</v>
      </c>
    </row>
    <row r="396" spans="1:16" x14ac:dyDescent="0.25">
      <c r="A396" s="46">
        <v>110370</v>
      </c>
      <c r="B396" s="37" t="s">
        <v>2022</v>
      </c>
      <c r="C396" s="3" t="s">
        <v>0</v>
      </c>
      <c r="D396" s="37" t="s">
        <v>2023</v>
      </c>
      <c r="E396" s="38"/>
      <c r="F396" s="38"/>
      <c r="G396" s="104">
        <v>1600</v>
      </c>
      <c r="H396" s="94"/>
      <c r="I396" s="94"/>
      <c r="J396" s="103">
        <v>0</v>
      </c>
      <c r="K396" s="103">
        <v>0</v>
      </c>
      <c r="L396" s="104">
        <v>1600</v>
      </c>
      <c r="M396" s="58">
        <f t="shared" si="4"/>
        <v>0</v>
      </c>
    </row>
    <row r="397" spans="1:16" x14ac:dyDescent="0.25">
      <c r="A397" s="46">
        <v>110388</v>
      </c>
      <c r="B397" s="37" t="s">
        <v>2025</v>
      </c>
      <c r="C397" s="3" t="s">
        <v>0</v>
      </c>
      <c r="D397" s="37" t="s">
        <v>2026</v>
      </c>
      <c r="E397" s="38"/>
      <c r="F397" s="38"/>
      <c r="G397" s="103">
        <v>684</v>
      </c>
      <c r="H397" s="94"/>
      <c r="I397" s="94"/>
      <c r="J397" s="103">
        <v>0</v>
      </c>
      <c r="K397" s="103">
        <v>0</v>
      </c>
      <c r="L397" s="103">
        <v>684</v>
      </c>
      <c r="M397" s="58">
        <f t="shared" si="4"/>
        <v>0</v>
      </c>
    </row>
    <row r="398" spans="1:16" s="51" customFormat="1" x14ac:dyDescent="0.25">
      <c r="A398" s="46">
        <v>110396</v>
      </c>
      <c r="B398" s="37" t="s">
        <v>2028</v>
      </c>
      <c r="C398" s="3" t="s">
        <v>0</v>
      </c>
      <c r="D398" s="37" t="s">
        <v>2029</v>
      </c>
      <c r="E398" s="38"/>
      <c r="F398" s="38"/>
      <c r="G398" s="103">
        <v>960</v>
      </c>
      <c r="H398" s="94"/>
      <c r="I398" s="94"/>
      <c r="J398" s="103">
        <v>0</v>
      </c>
      <c r="K398" s="103">
        <v>0</v>
      </c>
      <c r="L398" s="103">
        <v>960</v>
      </c>
      <c r="M398" s="58">
        <f t="shared" si="4"/>
        <v>0</v>
      </c>
      <c r="N398" s="64"/>
      <c r="O398"/>
      <c r="P398"/>
    </row>
    <row r="399" spans="1:16" x14ac:dyDescent="0.25">
      <c r="A399" s="46">
        <v>110426</v>
      </c>
      <c r="B399" s="37" t="s">
        <v>2031</v>
      </c>
      <c r="C399" s="3" t="s">
        <v>0</v>
      </c>
      <c r="D399" s="37" t="s">
        <v>2032</v>
      </c>
      <c r="E399" s="38"/>
      <c r="F399" s="38"/>
      <c r="G399" s="104">
        <v>2512.4</v>
      </c>
      <c r="H399" s="94"/>
      <c r="I399" s="94"/>
      <c r="J399" s="104">
        <v>1017.5</v>
      </c>
      <c r="K399" s="103">
        <v>0</v>
      </c>
      <c r="L399" s="104">
        <v>3529.9</v>
      </c>
      <c r="M399" s="58">
        <f>J399-K399</f>
        <v>1017.5</v>
      </c>
    </row>
    <row r="400" spans="1:16" x14ac:dyDescent="0.25">
      <c r="A400" s="46">
        <v>110434</v>
      </c>
      <c r="B400" s="37" t="s">
        <v>2034</v>
      </c>
      <c r="C400" s="3" t="s">
        <v>0</v>
      </c>
      <c r="D400" s="37" t="s">
        <v>2035</v>
      </c>
      <c r="E400" s="38"/>
      <c r="F400" s="38"/>
      <c r="G400" s="104">
        <v>1364.23</v>
      </c>
      <c r="H400" s="94"/>
      <c r="I400" s="94"/>
      <c r="J400" s="103">
        <v>0</v>
      </c>
      <c r="K400" s="103">
        <v>0</v>
      </c>
      <c r="L400" s="104">
        <v>1364.23</v>
      </c>
      <c r="M400" s="58">
        <f>J400-K400</f>
        <v>0</v>
      </c>
    </row>
    <row r="401" spans="1:14" x14ac:dyDescent="0.25">
      <c r="A401" s="46">
        <v>110442</v>
      </c>
      <c r="B401" s="37" t="s">
        <v>2037</v>
      </c>
      <c r="C401" s="3" t="s">
        <v>0</v>
      </c>
      <c r="D401" s="37" t="s">
        <v>2038</v>
      </c>
      <c r="E401" s="38"/>
      <c r="F401" s="38"/>
      <c r="G401" s="104">
        <v>2000</v>
      </c>
      <c r="H401" s="94"/>
      <c r="I401" s="94"/>
      <c r="J401" s="103">
        <v>0</v>
      </c>
      <c r="K401" s="103">
        <v>0</v>
      </c>
      <c r="L401" s="104">
        <v>2000</v>
      </c>
      <c r="M401" s="58">
        <f>J401-K401</f>
        <v>0</v>
      </c>
    </row>
    <row r="402" spans="1:14" x14ac:dyDescent="0.25">
      <c r="A402" s="39" t="s">
        <v>0</v>
      </c>
      <c r="B402" s="15" t="s">
        <v>0</v>
      </c>
      <c r="C402" s="3" t="s">
        <v>0</v>
      </c>
      <c r="D402" s="15" t="s">
        <v>0</v>
      </c>
      <c r="E402" s="40"/>
      <c r="F402" s="40"/>
      <c r="G402" s="40"/>
      <c r="H402" s="40"/>
      <c r="I402" s="40"/>
      <c r="J402" s="40"/>
      <c r="K402" s="40"/>
      <c r="L402" s="40"/>
      <c r="M402" s="58">
        <f t="shared" ref="M402:M411" si="5">J402-K402</f>
        <v>0</v>
      </c>
    </row>
    <row r="403" spans="1:14" x14ac:dyDescent="0.25">
      <c r="A403" s="34">
        <v>108197</v>
      </c>
      <c r="B403" s="35" t="s">
        <v>674</v>
      </c>
      <c r="C403" s="3" t="s">
        <v>0</v>
      </c>
      <c r="D403" s="35" t="s">
        <v>659</v>
      </c>
      <c r="E403" s="36"/>
      <c r="F403" s="36"/>
      <c r="G403" s="101">
        <v>750.78</v>
      </c>
      <c r="H403" s="95"/>
      <c r="I403" s="95"/>
      <c r="J403" s="101">
        <v>153.21</v>
      </c>
      <c r="K403" s="101">
        <v>0</v>
      </c>
      <c r="L403" s="101">
        <v>903.99</v>
      </c>
      <c r="M403" s="58">
        <f t="shared" si="5"/>
        <v>153.21</v>
      </c>
      <c r="N403" s="64" t="str">
        <f>VLOOKUP(A403,'DE PARA'!$A:$E,5,0)</f>
        <v>6.1.8</v>
      </c>
    </row>
    <row r="404" spans="1:14" x14ac:dyDescent="0.25">
      <c r="A404" s="46">
        <v>108200</v>
      </c>
      <c r="B404" s="37" t="s">
        <v>675</v>
      </c>
      <c r="C404" s="3" t="s">
        <v>0</v>
      </c>
      <c r="D404" s="37" t="s">
        <v>676</v>
      </c>
      <c r="E404" s="38"/>
      <c r="F404" s="38"/>
      <c r="G404" s="103">
        <v>149.5</v>
      </c>
      <c r="H404" s="94"/>
      <c r="I404" s="94"/>
      <c r="J404" s="103">
        <v>51.75</v>
      </c>
      <c r="K404" s="103">
        <v>0</v>
      </c>
      <c r="L404" s="103">
        <v>201.25</v>
      </c>
      <c r="M404" s="58">
        <f t="shared" si="5"/>
        <v>51.75</v>
      </c>
    </row>
    <row r="405" spans="1:14" x14ac:dyDescent="0.25">
      <c r="A405" s="46">
        <v>108219</v>
      </c>
      <c r="B405" s="37" t="s">
        <v>677</v>
      </c>
      <c r="C405" s="3" t="s">
        <v>0</v>
      </c>
      <c r="D405" s="37" t="s">
        <v>639</v>
      </c>
      <c r="E405" s="38"/>
      <c r="F405" s="38"/>
      <c r="G405" s="103">
        <v>601.28</v>
      </c>
      <c r="H405" s="94"/>
      <c r="I405" s="94"/>
      <c r="J405" s="103">
        <v>101.46</v>
      </c>
      <c r="K405" s="103">
        <v>0</v>
      </c>
      <c r="L405" s="103">
        <v>702.74</v>
      </c>
      <c r="M405" s="58">
        <f t="shared" si="5"/>
        <v>101.46</v>
      </c>
    </row>
    <row r="406" spans="1:14" x14ac:dyDescent="0.25">
      <c r="A406" s="39" t="s">
        <v>0</v>
      </c>
      <c r="B406" s="15" t="s">
        <v>0</v>
      </c>
      <c r="C406" s="3" t="s">
        <v>0</v>
      </c>
      <c r="D406" s="15" t="s">
        <v>0</v>
      </c>
      <c r="E406" s="40"/>
      <c r="F406" s="40"/>
      <c r="G406" s="40"/>
      <c r="H406" s="40"/>
      <c r="I406" s="40"/>
      <c r="J406" s="40"/>
      <c r="K406" s="40"/>
      <c r="L406" s="40"/>
      <c r="M406" s="58">
        <f t="shared" si="5"/>
        <v>0</v>
      </c>
    </row>
    <row r="407" spans="1:14" x14ac:dyDescent="0.25">
      <c r="A407" s="34">
        <v>101745</v>
      </c>
      <c r="B407" s="35" t="s">
        <v>678</v>
      </c>
      <c r="C407" s="3" t="s">
        <v>0</v>
      </c>
      <c r="D407" s="35" t="s">
        <v>679</v>
      </c>
      <c r="E407" s="36"/>
      <c r="F407" s="36"/>
      <c r="G407" s="102">
        <v>7161</v>
      </c>
      <c r="H407" s="95"/>
      <c r="I407" s="95"/>
      <c r="J407" s="102">
        <v>2387</v>
      </c>
      <c r="K407" s="101">
        <v>0</v>
      </c>
      <c r="L407" s="102">
        <v>9548</v>
      </c>
      <c r="M407" s="58">
        <f t="shared" si="5"/>
        <v>2387</v>
      </c>
    </row>
    <row r="408" spans="1:14" x14ac:dyDescent="0.25">
      <c r="A408" s="34">
        <v>101753</v>
      </c>
      <c r="B408" s="35" t="s">
        <v>680</v>
      </c>
      <c r="C408" s="3" t="s">
        <v>0</v>
      </c>
      <c r="D408" s="35" t="s">
        <v>679</v>
      </c>
      <c r="E408" s="36"/>
      <c r="F408" s="36"/>
      <c r="G408" s="102">
        <v>7161</v>
      </c>
      <c r="H408" s="95"/>
      <c r="I408" s="95"/>
      <c r="J408" s="102">
        <v>2387</v>
      </c>
      <c r="K408" s="101">
        <v>0</v>
      </c>
      <c r="L408" s="102">
        <v>9548</v>
      </c>
      <c r="M408" s="58">
        <f t="shared" si="5"/>
        <v>2387</v>
      </c>
    </row>
    <row r="409" spans="1:14" x14ac:dyDescent="0.25">
      <c r="A409" s="34">
        <v>101761</v>
      </c>
      <c r="B409" s="35" t="s">
        <v>681</v>
      </c>
      <c r="C409" s="3" t="s">
        <v>0</v>
      </c>
      <c r="D409" s="35" t="s">
        <v>679</v>
      </c>
      <c r="E409" s="36"/>
      <c r="F409" s="36"/>
      <c r="G409" s="102">
        <v>7161</v>
      </c>
      <c r="H409" s="95"/>
      <c r="I409" s="95"/>
      <c r="J409" s="102">
        <v>2387</v>
      </c>
      <c r="K409" s="101">
        <v>0</v>
      </c>
      <c r="L409" s="102">
        <v>9548</v>
      </c>
      <c r="M409" s="58">
        <f t="shared" si="5"/>
        <v>2387</v>
      </c>
    </row>
    <row r="410" spans="1:14" x14ac:dyDescent="0.25">
      <c r="A410" s="34">
        <v>101770</v>
      </c>
      <c r="B410" s="35" t="s">
        <v>682</v>
      </c>
      <c r="C410" s="3" t="s">
        <v>0</v>
      </c>
      <c r="D410" s="35" t="s">
        <v>679</v>
      </c>
      <c r="E410" s="36"/>
      <c r="F410" s="36"/>
      <c r="G410" s="102">
        <v>7161</v>
      </c>
      <c r="H410" s="95"/>
      <c r="I410" s="95"/>
      <c r="J410" s="102">
        <v>2387</v>
      </c>
      <c r="K410" s="101">
        <v>0</v>
      </c>
      <c r="L410" s="102">
        <v>9548</v>
      </c>
      <c r="M410" s="58">
        <f t="shared" si="5"/>
        <v>2387</v>
      </c>
    </row>
    <row r="411" spans="1:14" x14ac:dyDescent="0.25">
      <c r="A411" s="46">
        <v>101788</v>
      </c>
      <c r="B411" s="37" t="s">
        <v>684</v>
      </c>
      <c r="C411" s="3" t="s">
        <v>0</v>
      </c>
      <c r="D411" s="37" t="s">
        <v>685</v>
      </c>
      <c r="E411" s="38"/>
      <c r="F411" s="38"/>
      <c r="G411" s="104">
        <v>7161</v>
      </c>
      <c r="H411" s="94"/>
      <c r="I411" s="94"/>
      <c r="J411" s="104">
        <v>2387</v>
      </c>
      <c r="K411" s="103">
        <v>0</v>
      </c>
      <c r="L411" s="104">
        <v>9548</v>
      </c>
      <c r="M411" s="58">
        <f t="shared" si="5"/>
        <v>2387</v>
      </c>
      <c r="N411" s="64" t="str">
        <f>VLOOKUP(A411,'DE PARA'!$A:$E,5,0)</f>
        <v>6.1.5.5.10</v>
      </c>
    </row>
    <row r="412" spans="1:14" x14ac:dyDescent="0.25">
      <c r="A412" s="39" t="s">
        <v>0</v>
      </c>
      <c r="B412" s="15" t="s">
        <v>0</v>
      </c>
      <c r="C412" s="3" t="s">
        <v>0</v>
      </c>
      <c r="D412" s="15" t="s">
        <v>0</v>
      </c>
      <c r="E412" s="40"/>
      <c r="F412" s="40"/>
      <c r="G412" s="40"/>
      <c r="H412" s="40"/>
      <c r="I412" s="40"/>
      <c r="J412" s="40"/>
      <c r="K412" s="40"/>
      <c r="L412" s="40"/>
      <c r="M412" s="63">
        <f>K412-J412</f>
        <v>0</v>
      </c>
    </row>
    <row r="413" spans="1:14" x14ac:dyDescent="0.25">
      <c r="A413" s="167">
        <v>30800</v>
      </c>
      <c r="B413" s="168" t="s">
        <v>690</v>
      </c>
      <c r="C413" s="169" t="s">
        <v>0</v>
      </c>
      <c r="D413" s="168" t="s">
        <v>691</v>
      </c>
      <c r="E413" s="170"/>
      <c r="F413" s="170"/>
      <c r="G413" s="171">
        <v>60017.32</v>
      </c>
      <c r="H413" s="172"/>
      <c r="I413" s="172"/>
      <c r="J413" s="171">
        <v>19890.36</v>
      </c>
      <c r="K413" s="175">
        <v>0</v>
      </c>
      <c r="L413" s="171">
        <v>79907.679999999993</v>
      </c>
      <c r="M413" s="173">
        <f>J413-K413</f>
        <v>19890.36</v>
      </c>
    </row>
    <row r="414" spans="1:14" x14ac:dyDescent="0.25">
      <c r="A414" s="34">
        <v>30801</v>
      </c>
      <c r="B414" s="35" t="s">
        <v>692</v>
      </c>
      <c r="C414" s="3" t="s">
        <v>0</v>
      </c>
      <c r="D414" s="35" t="s">
        <v>691</v>
      </c>
      <c r="E414" s="36"/>
      <c r="F414" s="36"/>
      <c r="G414" s="102">
        <v>60017.32</v>
      </c>
      <c r="H414" s="95"/>
      <c r="I414" s="95"/>
      <c r="J414" s="102">
        <v>19890.36</v>
      </c>
      <c r="K414" s="101">
        <v>0</v>
      </c>
      <c r="L414" s="102">
        <v>79907.679999999993</v>
      </c>
      <c r="M414" s="58">
        <f>J414-K414</f>
        <v>19890.36</v>
      </c>
    </row>
    <row r="415" spans="1:14" x14ac:dyDescent="0.25">
      <c r="A415" s="34">
        <v>30802</v>
      </c>
      <c r="B415" s="35" t="s">
        <v>693</v>
      </c>
      <c r="C415" s="3" t="s">
        <v>0</v>
      </c>
      <c r="D415" s="35" t="s">
        <v>691</v>
      </c>
      <c r="E415" s="36"/>
      <c r="F415" s="36"/>
      <c r="G415" s="102">
        <v>60017.32</v>
      </c>
      <c r="H415" s="95"/>
      <c r="I415" s="95"/>
      <c r="J415" s="102">
        <v>19890.36</v>
      </c>
      <c r="K415" s="101">
        <v>0</v>
      </c>
      <c r="L415" s="102">
        <v>79907.679999999993</v>
      </c>
      <c r="M415" s="58">
        <f>J415-K415</f>
        <v>19890.36</v>
      </c>
    </row>
    <row r="416" spans="1:14" x14ac:dyDescent="0.25">
      <c r="A416" s="34">
        <v>30803</v>
      </c>
      <c r="B416" s="35" t="s">
        <v>694</v>
      </c>
      <c r="C416" s="3" t="s">
        <v>0</v>
      </c>
      <c r="D416" s="35" t="s">
        <v>691</v>
      </c>
      <c r="E416" s="36"/>
      <c r="F416" s="36"/>
      <c r="G416" s="102">
        <v>60017.32</v>
      </c>
      <c r="H416" s="95"/>
      <c r="I416" s="95"/>
      <c r="J416" s="102">
        <v>19890.36</v>
      </c>
      <c r="K416" s="101">
        <v>0</v>
      </c>
      <c r="L416" s="102">
        <v>79907.679999999993</v>
      </c>
      <c r="M416" s="58">
        <f>J416-K416</f>
        <v>19890.36</v>
      </c>
      <c r="N416" s="64" t="str">
        <f>VLOOKUP(A416,'DE PARA'!$A:$E,5,0)</f>
        <v>6.2.1</v>
      </c>
    </row>
    <row r="417" spans="1:14" x14ac:dyDescent="0.25">
      <c r="A417" s="46">
        <v>30804</v>
      </c>
      <c r="B417" s="37" t="s">
        <v>696</v>
      </c>
      <c r="C417" s="3" t="s">
        <v>0</v>
      </c>
      <c r="D417" s="37" t="s">
        <v>697</v>
      </c>
      <c r="E417" s="38"/>
      <c r="F417" s="38"/>
      <c r="G417" s="104">
        <v>60017.32</v>
      </c>
      <c r="H417" s="94"/>
      <c r="I417" s="94"/>
      <c r="J417" s="104">
        <v>19890.36</v>
      </c>
      <c r="K417" s="103">
        <v>0</v>
      </c>
      <c r="L417" s="104">
        <v>79907.679999999993</v>
      </c>
      <c r="M417" s="58">
        <f>J417-K417</f>
        <v>19890.36</v>
      </c>
      <c r="N417" s="64">
        <f>VLOOKUP(A417,'DE PARA'!$A:$E,5,0)</f>
        <v>0</v>
      </c>
    </row>
    <row r="418" spans="1:14" x14ac:dyDescent="0.25">
      <c r="A418" s="39" t="s">
        <v>0</v>
      </c>
      <c r="B418" s="15" t="s">
        <v>0</v>
      </c>
      <c r="C418" s="3" t="s">
        <v>0</v>
      </c>
      <c r="D418" s="15" t="s">
        <v>0</v>
      </c>
      <c r="E418" s="40"/>
      <c r="F418" s="40"/>
      <c r="G418" s="40"/>
      <c r="H418" s="40"/>
      <c r="I418" s="40"/>
      <c r="J418" s="40"/>
      <c r="K418" s="40"/>
      <c r="L418" s="40"/>
      <c r="M418" s="63">
        <f>K418-J418</f>
        <v>0</v>
      </c>
      <c r="N418" s="64">
        <f>VLOOKUP(A418,'DE PARA'!$A:$E,5,0)</f>
        <v>0</v>
      </c>
    </row>
    <row r="419" spans="1:14" x14ac:dyDescent="0.25">
      <c r="A419" s="167">
        <v>101370</v>
      </c>
      <c r="B419" s="168" t="s">
        <v>698</v>
      </c>
      <c r="C419" s="169" t="s">
        <v>0</v>
      </c>
      <c r="D419" s="168" t="s">
        <v>699</v>
      </c>
      <c r="E419" s="170"/>
      <c r="F419" s="170"/>
      <c r="G419" s="171">
        <v>710005.2</v>
      </c>
      <c r="H419" s="172"/>
      <c r="I419" s="172"/>
      <c r="J419" s="171">
        <v>161344.07</v>
      </c>
      <c r="K419" s="175">
        <v>0</v>
      </c>
      <c r="L419" s="171">
        <v>871349.27</v>
      </c>
      <c r="M419" s="173">
        <f t="shared" ref="M419:M442" si="6">J419-K419</f>
        <v>161344.07</v>
      </c>
      <c r="N419" s="174">
        <f>VLOOKUP(A419,'DE PARA'!$A:$E,5,0)</f>
        <v>0</v>
      </c>
    </row>
    <row r="420" spans="1:14" x14ac:dyDescent="0.25">
      <c r="A420" s="34">
        <v>101389</v>
      </c>
      <c r="B420" s="35" t="s">
        <v>700</v>
      </c>
      <c r="C420" s="3" t="s">
        <v>0</v>
      </c>
      <c r="D420" s="35" t="s">
        <v>701</v>
      </c>
      <c r="E420" s="36"/>
      <c r="F420" s="36"/>
      <c r="G420" s="102">
        <v>710005.2</v>
      </c>
      <c r="H420" s="95"/>
      <c r="I420" s="95"/>
      <c r="J420" s="102">
        <v>161344.07</v>
      </c>
      <c r="K420" s="101">
        <v>0</v>
      </c>
      <c r="L420" s="102">
        <v>871349.27</v>
      </c>
      <c r="M420" s="58">
        <f t="shared" si="6"/>
        <v>161344.07</v>
      </c>
    </row>
    <row r="421" spans="1:14" x14ac:dyDescent="0.25">
      <c r="A421" s="34">
        <v>101397</v>
      </c>
      <c r="B421" s="35" t="s">
        <v>702</v>
      </c>
      <c r="C421" s="3" t="s">
        <v>0</v>
      </c>
      <c r="D421" s="35" t="s">
        <v>701</v>
      </c>
      <c r="E421" s="36"/>
      <c r="F421" s="36"/>
      <c r="G421" s="102">
        <v>710005.2</v>
      </c>
      <c r="H421" s="95"/>
      <c r="I421" s="95"/>
      <c r="J421" s="102">
        <v>161344.07</v>
      </c>
      <c r="K421" s="101">
        <v>0</v>
      </c>
      <c r="L421" s="102">
        <v>871349.27</v>
      </c>
      <c r="M421" s="58">
        <f t="shared" si="6"/>
        <v>161344.07</v>
      </c>
      <c r="N421" s="64">
        <f>VLOOKUP(A421,'DE PARA'!$A:$E,5,0)</f>
        <v>0</v>
      </c>
    </row>
    <row r="422" spans="1:14" x14ac:dyDescent="0.25">
      <c r="A422" s="34">
        <v>101400</v>
      </c>
      <c r="B422" s="35" t="s">
        <v>703</v>
      </c>
      <c r="C422" s="3" t="s">
        <v>0</v>
      </c>
      <c r="D422" s="35" t="s">
        <v>701</v>
      </c>
      <c r="E422" s="36"/>
      <c r="F422" s="36"/>
      <c r="G422" s="102">
        <v>7818.27</v>
      </c>
      <c r="H422" s="95"/>
      <c r="I422" s="95"/>
      <c r="J422" s="102">
        <v>10756.09</v>
      </c>
      <c r="K422" s="101">
        <v>0</v>
      </c>
      <c r="L422" s="102">
        <v>18574.36</v>
      </c>
      <c r="M422" s="58">
        <f t="shared" si="6"/>
        <v>10756.09</v>
      </c>
    </row>
    <row r="423" spans="1:14" x14ac:dyDescent="0.25">
      <c r="A423" s="46">
        <v>102164</v>
      </c>
      <c r="B423" s="37" t="s">
        <v>704</v>
      </c>
      <c r="C423" s="3" t="s">
        <v>0</v>
      </c>
      <c r="D423" s="37" t="s">
        <v>705</v>
      </c>
      <c r="E423" s="38"/>
      <c r="F423" s="38"/>
      <c r="G423" s="104">
        <v>1818.27</v>
      </c>
      <c r="H423" s="94"/>
      <c r="I423" s="94"/>
      <c r="J423" s="103">
        <v>606.09</v>
      </c>
      <c r="K423" s="103">
        <v>0</v>
      </c>
      <c r="L423" s="104">
        <v>2424.36</v>
      </c>
      <c r="M423" s="58">
        <f t="shared" si="6"/>
        <v>606.09</v>
      </c>
      <c r="N423" s="64" t="str">
        <f>VLOOKUP(A423,'DE PARA'!$A:$E,5,0)</f>
        <v>6.1.5.5.3</v>
      </c>
    </row>
    <row r="424" spans="1:14" x14ac:dyDescent="0.25">
      <c r="A424" s="46">
        <v>103314</v>
      </c>
      <c r="B424" s="37" t="s">
        <v>723</v>
      </c>
      <c r="C424" s="3" t="s">
        <v>0</v>
      </c>
      <c r="D424" s="37" t="s">
        <v>724</v>
      </c>
      <c r="E424" s="38"/>
      <c r="F424" s="38"/>
      <c r="G424" s="104">
        <v>6000</v>
      </c>
      <c r="H424" s="94"/>
      <c r="I424" s="94"/>
      <c r="J424" s="103">
        <v>0</v>
      </c>
      <c r="K424" s="103">
        <v>0</v>
      </c>
      <c r="L424" s="104">
        <v>6000</v>
      </c>
      <c r="M424" s="58">
        <f t="shared" si="6"/>
        <v>0</v>
      </c>
      <c r="N424" s="64" t="str">
        <f>VLOOKUP(A424,'DE PARA'!$A:$E,5,0)</f>
        <v>6.1.5.5.3</v>
      </c>
    </row>
    <row r="425" spans="1:14" x14ac:dyDescent="0.25">
      <c r="A425" s="46">
        <v>110337</v>
      </c>
      <c r="B425" s="37" t="s">
        <v>721</v>
      </c>
      <c r="C425" s="3" t="s">
        <v>0</v>
      </c>
      <c r="D425" s="37" t="s">
        <v>722</v>
      </c>
      <c r="E425" s="38"/>
      <c r="F425" s="38"/>
      <c r="G425" s="103">
        <v>0</v>
      </c>
      <c r="H425" s="94"/>
      <c r="I425" s="94"/>
      <c r="J425" s="104">
        <v>8400</v>
      </c>
      <c r="K425" s="103">
        <v>0</v>
      </c>
      <c r="L425" s="104">
        <v>8400</v>
      </c>
      <c r="M425" s="58">
        <f t="shared" si="6"/>
        <v>8400</v>
      </c>
      <c r="N425" s="64" t="str">
        <f>VLOOKUP(A425,'DE PARA'!$A:$E,5,0)</f>
        <v>6.1.5.5.8</v>
      </c>
    </row>
    <row r="426" spans="1:14" x14ac:dyDescent="0.25">
      <c r="A426" s="46">
        <v>112127</v>
      </c>
      <c r="B426" s="37" t="s">
        <v>725</v>
      </c>
      <c r="C426" s="3" t="s">
        <v>0</v>
      </c>
      <c r="D426" s="37" t="s">
        <v>726</v>
      </c>
      <c r="E426" s="38"/>
      <c r="F426" s="38"/>
      <c r="G426" s="103">
        <v>0</v>
      </c>
      <c r="H426" s="94"/>
      <c r="I426" s="94"/>
      <c r="J426" s="104">
        <v>1750</v>
      </c>
      <c r="K426" s="103">
        <v>0</v>
      </c>
      <c r="L426" s="104">
        <v>1750</v>
      </c>
      <c r="M426" s="105">
        <f t="shared" si="6"/>
        <v>1750</v>
      </c>
      <c r="N426" s="64" t="str">
        <f>VLOOKUP(A426,'DE PARA'!$A:$E,5,0)</f>
        <v>6.1.5.5.9</v>
      </c>
    </row>
    <row r="427" spans="1:14" x14ac:dyDescent="0.25">
      <c r="A427" s="39" t="s">
        <v>0</v>
      </c>
      <c r="B427" s="15" t="s">
        <v>0</v>
      </c>
      <c r="C427" s="3" t="s">
        <v>0</v>
      </c>
      <c r="D427" s="15" t="s">
        <v>0</v>
      </c>
      <c r="E427" s="40"/>
      <c r="F427" s="40"/>
      <c r="G427" s="40"/>
      <c r="H427" s="40"/>
      <c r="I427" s="40"/>
      <c r="J427" s="40"/>
      <c r="K427" s="40"/>
      <c r="L427" s="40"/>
      <c r="M427" s="63">
        <f>K427-J427</f>
        <v>0</v>
      </c>
    </row>
    <row r="428" spans="1:14" x14ac:dyDescent="0.25">
      <c r="A428" s="34">
        <v>110450</v>
      </c>
      <c r="B428" s="35" t="s">
        <v>727</v>
      </c>
      <c r="C428" s="3" t="s">
        <v>0</v>
      </c>
      <c r="D428" s="35" t="s">
        <v>711</v>
      </c>
      <c r="E428" s="36"/>
      <c r="F428" s="36"/>
      <c r="G428" s="102">
        <v>702186.93</v>
      </c>
      <c r="H428" s="95"/>
      <c r="I428" s="95"/>
      <c r="J428" s="102">
        <v>150587.98000000001</v>
      </c>
      <c r="K428" s="101">
        <v>0</v>
      </c>
      <c r="L428" s="102">
        <v>852774.91</v>
      </c>
      <c r="M428" s="58">
        <f t="shared" si="6"/>
        <v>150587.98000000001</v>
      </c>
      <c r="N428" s="64" t="str">
        <f>VLOOKUP(A428,'DE PARA'!$A:$E,5,0)</f>
        <v>6.1.5.5.8</v>
      </c>
    </row>
    <row r="429" spans="1:14" x14ac:dyDescent="0.25">
      <c r="A429" s="46">
        <v>110469</v>
      </c>
      <c r="B429" s="37" t="s">
        <v>728</v>
      </c>
      <c r="C429" s="3" t="s">
        <v>0</v>
      </c>
      <c r="D429" s="37" t="s">
        <v>729</v>
      </c>
      <c r="E429" s="38"/>
      <c r="F429" s="38"/>
      <c r="G429" s="104">
        <v>22720</v>
      </c>
      <c r="H429" s="94"/>
      <c r="I429" s="94"/>
      <c r="J429" s="103">
        <v>0</v>
      </c>
      <c r="K429" s="103">
        <v>0</v>
      </c>
      <c r="L429" s="104">
        <v>22720</v>
      </c>
      <c r="M429" s="58">
        <f t="shared" si="6"/>
        <v>0</v>
      </c>
    </row>
    <row r="430" spans="1:14" x14ac:dyDescent="0.25">
      <c r="A430" s="46">
        <v>110477</v>
      </c>
      <c r="B430" s="37" t="s">
        <v>730</v>
      </c>
      <c r="C430" s="3" t="s">
        <v>0</v>
      </c>
      <c r="D430" s="37" t="s">
        <v>731</v>
      </c>
      <c r="E430" s="38"/>
      <c r="F430" s="38"/>
      <c r="G430" s="104">
        <v>31500</v>
      </c>
      <c r="H430" s="94"/>
      <c r="I430" s="94"/>
      <c r="J430" s="104">
        <v>10300</v>
      </c>
      <c r="K430" s="103">
        <v>0</v>
      </c>
      <c r="L430" s="104">
        <v>41800</v>
      </c>
      <c r="M430" s="58">
        <f t="shared" si="6"/>
        <v>10300</v>
      </c>
    </row>
    <row r="431" spans="1:14" x14ac:dyDescent="0.25">
      <c r="A431" s="46">
        <v>110485</v>
      </c>
      <c r="B431" s="37" t="s">
        <v>732</v>
      </c>
      <c r="C431" s="3" t="s">
        <v>0</v>
      </c>
      <c r="D431" s="37" t="s">
        <v>733</v>
      </c>
      <c r="E431" s="38"/>
      <c r="F431" s="38"/>
      <c r="G431" s="104">
        <v>40000</v>
      </c>
      <c r="H431" s="94"/>
      <c r="I431" s="94"/>
      <c r="J431" s="103">
        <v>0</v>
      </c>
      <c r="K431" s="103">
        <v>0</v>
      </c>
      <c r="L431" s="104">
        <v>40000</v>
      </c>
      <c r="M431" s="58">
        <f t="shared" si="6"/>
        <v>0</v>
      </c>
    </row>
    <row r="432" spans="1:14" x14ac:dyDescent="0.25">
      <c r="A432" s="46">
        <v>110493</v>
      </c>
      <c r="B432" s="37" t="s">
        <v>734</v>
      </c>
      <c r="C432" s="3" t="s">
        <v>0</v>
      </c>
      <c r="D432" s="37" t="s">
        <v>735</v>
      </c>
      <c r="E432" s="38"/>
      <c r="F432" s="38"/>
      <c r="G432" s="104">
        <v>153000</v>
      </c>
      <c r="H432" s="94"/>
      <c r="I432" s="94"/>
      <c r="J432" s="104">
        <v>51000</v>
      </c>
      <c r="K432" s="103">
        <v>0</v>
      </c>
      <c r="L432" s="104">
        <v>204000</v>
      </c>
      <c r="M432" s="58">
        <f t="shared" si="6"/>
        <v>51000</v>
      </c>
    </row>
    <row r="433" spans="1:14" x14ac:dyDescent="0.25">
      <c r="A433" s="46">
        <v>110507</v>
      </c>
      <c r="B433" s="37" t="s">
        <v>1627</v>
      </c>
      <c r="C433" s="3" t="s">
        <v>0</v>
      </c>
      <c r="D433" s="37" t="s">
        <v>1628</v>
      </c>
      <c r="E433" s="38"/>
      <c r="F433" s="38"/>
      <c r="G433" s="104">
        <v>50000</v>
      </c>
      <c r="H433" s="94"/>
      <c r="I433" s="94"/>
      <c r="J433" s="103">
        <v>0</v>
      </c>
      <c r="K433" s="103">
        <v>0</v>
      </c>
      <c r="L433" s="104">
        <v>50000</v>
      </c>
      <c r="M433" s="58">
        <f t="shared" si="6"/>
        <v>0</v>
      </c>
    </row>
    <row r="434" spans="1:14" x14ac:dyDescent="0.25">
      <c r="A434" s="46">
        <v>110515</v>
      </c>
      <c r="B434" s="37" t="s">
        <v>736</v>
      </c>
      <c r="C434" s="3" t="s">
        <v>0</v>
      </c>
      <c r="D434" s="37" t="s">
        <v>737</v>
      </c>
      <c r="E434" s="38"/>
      <c r="F434" s="38"/>
      <c r="G434" s="104">
        <v>60000</v>
      </c>
      <c r="H434" s="94"/>
      <c r="I434" s="94"/>
      <c r="J434" s="103">
        <v>0</v>
      </c>
      <c r="K434" s="103">
        <v>0</v>
      </c>
      <c r="L434" s="104">
        <v>60000</v>
      </c>
      <c r="M434" s="58">
        <f t="shared" si="6"/>
        <v>0</v>
      </c>
    </row>
    <row r="435" spans="1:14" x14ac:dyDescent="0.25">
      <c r="A435" s="46">
        <v>110523</v>
      </c>
      <c r="B435" s="37" t="s">
        <v>738</v>
      </c>
      <c r="C435" s="3" t="s">
        <v>0</v>
      </c>
      <c r="D435" s="37" t="s">
        <v>739</v>
      </c>
      <c r="E435" s="38"/>
      <c r="F435" s="38"/>
      <c r="G435" s="104">
        <v>11502</v>
      </c>
      <c r="H435" s="94"/>
      <c r="I435" s="94"/>
      <c r="J435" s="103">
        <v>0</v>
      </c>
      <c r="K435" s="103">
        <v>0</v>
      </c>
      <c r="L435" s="104">
        <v>11502</v>
      </c>
      <c r="M435" s="58">
        <f t="shared" si="6"/>
        <v>0</v>
      </c>
    </row>
    <row r="436" spans="1:14" x14ac:dyDescent="0.25">
      <c r="A436" s="46">
        <v>110817</v>
      </c>
      <c r="B436" s="37" t="s">
        <v>740</v>
      </c>
      <c r="C436" s="3" t="s">
        <v>0</v>
      </c>
      <c r="D436" s="37" t="s">
        <v>717</v>
      </c>
      <c r="E436" s="38"/>
      <c r="F436" s="38"/>
      <c r="G436" s="104">
        <v>30000</v>
      </c>
      <c r="H436" s="94"/>
      <c r="I436" s="94"/>
      <c r="J436" s="103">
        <v>0</v>
      </c>
      <c r="K436" s="103">
        <v>0</v>
      </c>
      <c r="L436" s="104">
        <v>30000</v>
      </c>
      <c r="M436" s="58">
        <f t="shared" si="6"/>
        <v>0</v>
      </c>
    </row>
    <row r="437" spans="1:14" x14ac:dyDescent="0.25">
      <c r="A437" s="46">
        <v>110841</v>
      </c>
      <c r="B437" s="37" t="s">
        <v>1493</v>
      </c>
      <c r="C437" s="3" t="s">
        <v>0</v>
      </c>
      <c r="D437" s="37" t="s">
        <v>1494</v>
      </c>
      <c r="E437" s="38"/>
      <c r="F437" s="38"/>
      <c r="G437" s="104">
        <v>11825</v>
      </c>
      <c r="H437" s="94"/>
      <c r="I437" s="94"/>
      <c r="J437" s="103">
        <v>0</v>
      </c>
      <c r="K437" s="103">
        <v>0</v>
      </c>
      <c r="L437" s="104">
        <v>11825</v>
      </c>
      <c r="M437" s="58">
        <f t="shared" si="6"/>
        <v>0</v>
      </c>
    </row>
    <row r="438" spans="1:14" x14ac:dyDescent="0.25">
      <c r="A438" s="46">
        <v>110884</v>
      </c>
      <c r="B438" s="37" t="s">
        <v>741</v>
      </c>
      <c r="C438" s="3" t="s">
        <v>0</v>
      </c>
      <c r="D438" s="37" t="s">
        <v>720</v>
      </c>
      <c r="E438" s="38"/>
      <c r="F438" s="38"/>
      <c r="G438" s="104">
        <v>7000</v>
      </c>
      <c r="H438" s="94"/>
      <c r="I438" s="94"/>
      <c r="J438" s="103">
        <v>0</v>
      </c>
      <c r="K438" s="103">
        <v>0</v>
      </c>
      <c r="L438" s="104">
        <v>7000</v>
      </c>
      <c r="M438" s="58">
        <f t="shared" si="6"/>
        <v>0</v>
      </c>
    </row>
    <row r="439" spans="1:14" x14ac:dyDescent="0.25">
      <c r="A439" s="46">
        <v>110949</v>
      </c>
      <c r="B439" s="37" t="s">
        <v>2049</v>
      </c>
      <c r="C439" s="3" t="s">
        <v>0</v>
      </c>
      <c r="D439" s="37" t="s">
        <v>2050</v>
      </c>
      <c r="E439" s="38"/>
      <c r="F439" s="38"/>
      <c r="G439" s="104">
        <v>264249.96999999997</v>
      </c>
      <c r="H439" s="94"/>
      <c r="I439" s="94"/>
      <c r="J439" s="103">
        <v>0</v>
      </c>
      <c r="K439" s="103">
        <v>0</v>
      </c>
      <c r="L439" s="104">
        <v>264249.96999999997</v>
      </c>
      <c r="M439" s="58">
        <f t="shared" si="6"/>
        <v>0</v>
      </c>
    </row>
    <row r="440" spans="1:14" x14ac:dyDescent="0.25">
      <c r="A440" s="46">
        <v>110965</v>
      </c>
      <c r="B440" s="37" t="s">
        <v>742</v>
      </c>
      <c r="C440" s="3" t="s">
        <v>0</v>
      </c>
      <c r="D440" s="37" t="s">
        <v>722</v>
      </c>
      <c r="E440" s="38"/>
      <c r="F440" s="38"/>
      <c r="G440" s="104">
        <v>12000</v>
      </c>
      <c r="H440" s="94"/>
      <c r="I440" s="94"/>
      <c r="J440" s="103">
        <v>0</v>
      </c>
      <c r="K440" s="103">
        <v>0</v>
      </c>
      <c r="L440" s="104">
        <v>12000</v>
      </c>
      <c r="M440" s="58">
        <f t="shared" si="6"/>
        <v>0</v>
      </c>
    </row>
    <row r="441" spans="1:14" x14ac:dyDescent="0.25">
      <c r="A441" s="46">
        <v>111007</v>
      </c>
      <c r="B441" s="37" t="s">
        <v>2055</v>
      </c>
      <c r="C441" s="3" t="s">
        <v>0</v>
      </c>
      <c r="D441" s="37" t="s">
        <v>2056</v>
      </c>
      <c r="E441" s="38"/>
      <c r="F441" s="38"/>
      <c r="G441" s="103">
        <v>0</v>
      </c>
      <c r="H441" s="94"/>
      <c r="I441" s="94"/>
      <c r="J441" s="104">
        <v>84945.85</v>
      </c>
      <c r="K441" s="103">
        <v>0</v>
      </c>
      <c r="L441" s="104">
        <v>84945.85</v>
      </c>
      <c r="M441" s="58">
        <f t="shared" si="6"/>
        <v>84945.85</v>
      </c>
    </row>
    <row r="442" spans="1:14" x14ac:dyDescent="0.25">
      <c r="A442" s="46">
        <v>111120</v>
      </c>
      <c r="B442" s="37" t="s">
        <v>1503</v>
      </c>
      <c r="C442" s="3" t="s">
        <v>0</v>
      </c>
      <c r="D442" s="37" t="s">
        <v>619</v>
      </c>
      <c r="E442" s="38"/>
      <c r="F442" s="38"/>
      <c r="G442" s="104">
        <v>8389.9599999999991</v>
      </c>
      <c r="H442" s="94"/>
      <c r="I442" s="94"/>
      <c r="J442" s="104">
        <v>4342.13</v>
      </c>
      <c r="K442" s="103">
        <v>0</v>
      </c>
      <c r="L442" s="104">
        <v>12732.09</v>
      </c>
      <c r="M442" s="58">
        <f t="shared" si="6"/>
        <v>4342.13</v>
      </c>
    </row>
    <row r="443" spans="1:14" x14ac:dyDescent="0.25">
      <c r="A443" s="39" t="s">
        <v>0</v>
      </c>
      <c r="B443" s="15" t="s">
        <v>0</v>
      </c>
      <c r="C443" s="3" t="s">
        <v>0</v>
      </c>
      <c r="D443" s="15" t="s">
        <v>0</v>
      </c>
      <c r="E443" s="40"/>
      <c r="F443" s="40"/>
      <c r="G443" s="40"/>
      <c r="H443" s="40"/>
      <c r="I443" s="40"/>
      <c r="J443" s="40"/>
      <c r="K443" s="40"/>
      <c r="L443" s="40"/>
      <c r="M443" s="63">
        <f t="shared" ref="M443:M449" si="7">K443-J443</f>
        <v>0</v>
      </c>
      <c r="N443" s="64">
        <f>VLOOKUP(A443,'DE PARA'!$A:$E,5,0)</f>
        <v>0</v>
      </c>
    </row>
    <row r="444" spans="1:14" x14ac:dyDescent="0.25">
      <c r="A444" s="167">
        <v>184</v>
      </c>
      <c r="B444" s="168" t="s">
        <v>874</v>
      </c>
      <c r="C444" s="168" t="s">
        <v>743</v>
      </c>
      <c r="D444" s="170"/>
      <c r="E444" s="170"/>
      <c r="F444" s="170"/>
      <c r="G444" s="171">
        <v>4182200.17</v>
      </c>
      <c r="H444" s="172"/>
      <c r="I444" s="172"/>
      <c r="J444" s="171">
        <v>47768.97</v>
      </c>
      <c r="K444" s="171">
        <v>1879350.19</v>
      </c>
      <c r="L444" s="171">
        <v>6013781.3899999997</v>
      </c>
      <c r="M444" s="176">
        <f t="shared" si="7"/>
        <v>1831581.22</v>
      </c>
      <c r="N444" s="64">
        <f>VLOOKUP(A444,'DE PARA'!$A:$E,5,0)</f>
        <v>0</v>
      </c>
    </row>
    <row r="445" spans="1:14" x14ac:dyDescent="0.25">
      <c r="A445" s="34">
        <v>185</v>
      </c>
      <c r="B445" s="35" t="s">
        <v>744</v>
      </c>
      <c r="C445" s="3" t="s">
        <v>0</v>
      </c>
      <c r="D445" s="35" t="s">
        <v>743</v>
      </c>
      <c r="E445" s="36"/>
      <c r="F445" s="36"/>
      <c r="G445" s="102">
        <v>4182200.17</v>
      </c>
      <c r="H445" s="95"/>
      <c r="I445" s="95"/>
      <c r="J445" s="102">
        <v>47768.97</v>
      </c>
      <c r="K445" s="102">
        <v>1879350.19</v>
      </c>
      <c r="L445" s="102">
        <v>6013781.3899999997</v>
      </c>
      <c r="M445" s="63">
        <f t="shared" si="7"/>
        <v>1831581.22</v>
      </c>
      <c r="N445" s="64">
        <f>VLOOKUP(A445,'DE PARA'!$A:$E,5,0)</f>
        <v>0</v>
      </c>
    </row>
    <row r="446" spans="1:14" x14ac:dyDescent="0.25">
      <c r="A446" s="34">
        <v>186</v>
      </c>
      <c r="B446" s="35" t="s">
        <v>745</v>
      </c>
      <c r="C446" s="3" t="s">
        <v>0</v>
      </c>
      <c r="D446" s="35" t="s">
        <v>743</v>
      </c>
      <c r="E446" s="36"/>
      <c r="F446" s="36"/>
      <c r="G446" s="102">
        <v>4182200.17</v>
      </c>
      <c r="H446" s="95"/>
      <c r="I446" s="95"/>
      <c r="J446" s="102">
        <v>47768.97</v>
      </c>
      <c r="K446" s="102">
        <v>1879350.19</v>
      </c>
      <c r="L446" s="102">
        <v>6013781.3899999997</v>
      </c>
      <c r="M446" s="63">
        <f t="shared" si="7"/>
        <v>1831581.22</v>
      </c>
      <c r="N446" s="64">
        <f>VLOOKUP(A446,'DE PARA'!$A:$E,5,0)</f>
        <v>0</v>
      </c>
    </row>
    <row r="447" spans="1:14" x14ac:dyDescent="0.25">
      <c r="A447" s="34">
        <v>189</v>
      </c>
      <c r="B447" s="35" t="s">
        <v>746</v>
      </c>
      <c r="C447" s="3" t="s">
        <v>0</v>
      </c>
      <c r="D447" s="35" t="s">
        <v>747</v>
      </c>
      <c r="E447" s="36"/>
      <c r="F447" s="36"/>
      <c r="G447" s="102">
        <v>2576365.5099999998</v>
      </c>
      <c r="H447" s="95"/>
      <c r="I447" s="95"/>
      <c r="J447" s="101">
        <v>0</v>
      </c>
      <c r="K447" s="102">
        <v>1016676.77</v>
      </c>
      <c r="L447" s="102">
        <v>3593042.28</v>
      </c>
      <c r="M447" s="63">
        <f t="shared" si="7"/>
        <v>1016676.77</v>
      </c>
      <c r="N447" s="64">
        <f>VLOOKUP(A447,'DE PARA'!$A:$E,5,0)</f>
        <v>0</v>
      </c>
    </row>
    <row r="448" spans="1:14" x14ac:dyDescent="0.25">
      <c r="A448" s="34">
        <v>190</v>
      </c>
      <c r="B448" s="35" t="s">
        <v>748</v>
      </c>
      <c r="C448" s="3" t="s">
        <v>0</v>
      </c>
      <c r="D448" s="35" t="s">
        <v>747</v>
      </c>
      <c r="E448" s="36"/>
      <c r="F448" s="36"/>
      <c r="G448" s="102">
        <v>2576365.5099999998</v>
      </c>
      <c r="H448" s="95"/>
      <c r="I448" s="95"/>
      <c r="J448" s="101">
        <v>0</v>
      </c>
      <c r="K448" s="102">
        <v>1016676.77</v>
      </c>
      <c r="L448" s="102">
        <v>3593042.28</v>
      </c>
      <c r="M448" s="63">
        <f t="shared" si="7"/>
        <v>1016676.77</v>
      </c>
      <c r="N448" s="64">
        <f>VLOOKUP(A448,'DE PARA'!$A:$E,5,0)</f>
        <v>0</v>
      </c>
    </row>
    <row r="449" spans="1:15" x14ac:dyDescent="0.25">
      <c r="A449" s="46">
        <v>40005</v>
      </c>
      <c r="B449" s="37" t="s">
        <v>749</v>
      </c>
      <c r="C449" s="3" t="s">
        <v>0</v>
      </c>
      <c r="D449" s="37" t="s">
        <v>750</v>
      </c>
      <c r="E449" s="38"/>
      <c r="F449" s="38"/>
      <c r="G449" s="104">
        <v>2576365.5099999998</v>
      </c>
      <c r="H449" s="94"/>
      <c r="I449" s="94"/>
      <c r="J449" s="103">
        <v>0</v>
      </c>
      <c r="K449" s="104">
        <v>1029657.96</v>
      </c>
      <c r="L449" s="104">
        <v>3593042.28</v>
      </c>
      <c r="M449" s="63">
        <f t="shared" si="7"/>
        <v>1029657.96</v>
      </c>
      <c r="N449" s="64" t="str">
        <f>VLOOKUP(A449,'DE PARA'!$A:$E,5,0)</f>
        <v>4.1</v>
      </c>
    </row>
    <row r="450" spans="1:15" x14ac:dyDescent="0.25">
      <c r="A450" s="39" t="s">
        <v>0</v>
      </c>
      <c r="B450" s="15" t="s">
        <v>0</v>
      </c>
      <c r="C450" s="3" t="s">
        <v>0</v>
      </c>
      <c r="D450" s="15" t="s">
        <v>0</v>
      </c>
      <c r="E450" s="40"/>
      <c r="F450" s="40"/>
      <c r="G450" s="40"/>
      <c r="H450" s="40"/>
      <c r="I450" s="40"/>
      <c r="J450" s="40"/>
      <c r="K450" s="40"/>
      <c r="L450" s="40"/>
    </row>
    <row r="451" spans="1:15" x14ac:dyDescent="0.25">
      <c r="A451" s="32" t="s">
        <v>1</v>
      </c>
      <c r="B451" s="32" t="s">
        <v>2</v>
      </c>
      <c r="C451" s="32" t="s">
        <v>3</v>
      </c>
      <c r="D451" s="33"/>
      <c r="E451" s="33"/>
      <c r="F451" s="33"/>
      <c r="G451" s="99" t="s">
        <v>1773</v>
      </c>
      <c r="H451" s="100"/>
      <c r="I451" s="100"/>
      <c r="J451" s="99" t="s">
        <v>1140</v>
      </c>
      <c r="K451" s="99" t="s">
        <v>1141</v>
      </c>
      <c r="L451" s="99" t="s">
        <v>1774</v>
      </c>
      <c r="M451" s="63" t="e">
        <f>K451-J451</f>
        <v>#VALUE!</v>
      </c>
    </row>
    <row r="452" spans="1:15" x14ac:dyDescent="0.25">
      <c r="A452" s="34">
        <v>53</v>
      </c>
      <c r="B452" s="35" t="s">
        <v>752</v>
      </c>
      <c r="C452" s="3" t="s">
        <v>0</v>
      </c>
      <c r="D452" s="35" t="s">
        <v>753</v>
      </c>
      <c r="E452" s="36"/>
      <c r="F452" s="36"/>
      <c r="G452" s="102">
        <v>963050.98</v>
      </c>
      <c r="H452" s="95"/>
      <c r="I452" s="95"/>
      <c r="J452" s="102">
        <v>47768.97</v>
      </c>
      <c r="K452" s="102">
        <v>680029.73</v>
      </c>
      <c r="L452" s="102">
        <v>1595311.74</v>
      </c>
      <c r="M452" s="63">
        <f>K452-J452</f>
        <v>632260.76</v>
      </c>
      <c r="N452" s="64">
        <f>VLOOKUP(A452,'DE PARA'!$A:$E,5,0)</f>
        <v>0</v>
      </c>
    </row>
    <row r="453" spans="1:15" x14ac:dyDescent="0.25">
      <c r="A453" s="34">
        <v>179</v>
      </c>
      <c r="B453" s="35" t="s">
        <v>754</v>
      </c>
      <c r="C453" s="3" t="s">
        <v>0</v>
      </c>
      <c r="D453" s="35" t="s">
        <v>755</v>
      </c>
      <c r="E453" s="36"/>
      <c r="F453" s="36"/>
      <c r="G453" s="102">
        <v>249790.06</v>
      </c>
      <c r="H453" s="95"/>
      <c r="I453" s="95"/>
      <c r="J453" s="101">
        <v>0</v>
      </c>
      <c r="K453" s="102">
        <v>38224.39</v>
      </c>
      <c r="L453" s="102">
        <v>288014.45</v>
      </c>
      <c r="M453" s="63">
        <f>K453-J453</f>
        <v>38224.39</v>
      </c>
      <c r="N453" s="64" t="str">
        <f>VLOOKUP(A453,'DE PARA'!$A:$E,5,0)</f>
        <v>4.2.1</v>
      </c>
    </row>
    <row r="454" spans="1:15" x14ac:dyDescent="0.25">
      <c r="A454" s="46">
        <v>40099</v>
      </c>
      <c r="B454" s="37" t="s">
        <v>757</v>
      </c>
      <c r="C454" s="3" t="s">
        <v>0</v>
      </c>
      <c r="D454" s="37" t="s">
        <v>758</v>
      </c>
      <c r="E454" s="38"/>
      <c r="F454" s="38"/>
      <c r="G454" s="104">
        <v>110090.06</v>
      </c>
      <c r="H454" s="94"/>
      <c r="I454" s="94"/>
      <c r="J454" s="103">
        <v>0</v>
      </c>
      <c r="K454" s="104">
        <v>38224.39</v>
      </c>
      <c r="L454" s="104">
        <v>148314.45000000001</v>
      </c>
      <c r="M454" s="63">
        <f>K454-J454</f>
        <v>38224.39</v>
      </c>
    </row>
    <row r="455" spans="1:15" x14ac:dyDescent="0.25">
      <c r="A455" s="46">
        <v>40200</v>
      </c>
      <c r="B455" s="37" t="s">
        <v>759</v>
      </c>
      <c r="C455" s="3" t="s">
        <v>0</v>
      </c>
      <c r="D455" s="37" t="s">
        <v>760</v>
      </c>
      <c r="E455" s="38"/>
      <c r="F455" s="38"/>
      <c r="G455" s="104">
        <v>139700</v>
      </c>
      <c r="H455" s="94"/>
      <c r="I455" s="94"/>
      <c r="J455" s="103">
        <v>0</v>
      </c>
      <c r="K455" s="103">
        <v>0</v>
      </c>
      <c r="L455" s="104">
        <v>139700</v>
      </c>
      <c r="M455" s="63">
        <f>K455-J455</f>
        <v>0</v>
      </c>
    </row>
    <row r="456" spans="1:15" x14ac:dyDescent="0.25">
      <c r="A456" s="39" t="s">
        <v>0</v>
      </c>
      <c r="B456" s="15" t="s">
        <v>0</v>
      </c>
      <c r="C456" s="3" t="s">
        <v>0</v>
      </c>
      <c r="D456" s="15" t="s">
        <v>0</v>
      </c>
      <c r="E456" s="40"/>
      <c r="F456" s="40"/>
      <c r="G456" s="40"/>
      <c r="H456" s="40"/>
      <c r="I456" s="40"/>
      <c r="J456" s="40"/>
      <c r="K456" s="40"/>
      <c r="L456" s="40"/>
    </row>
    <row r="457" spans="1:15" x14ac:dyDescent="0.25">
      <c r="A457" s="34">
        <v>178</v>
      </c>
      <c r="B457" s="35" t="s">
        <v>761</v>
      </c>
      <c r="C457" s="3" t="s">
        <v>0</v>
      </c>
      <c r="D457" s="35" t="s">
        <v>762</v>
      </c>
      <c r="E457" s="36"/>
      <c r="F457" s="36"/>
      <c r="G457" s="102">
        <v>671545.03</v>
      </c>
      <c r="H457" s="95"/>
      <c r="I457" s="95"/>
      <c r="J457" s="101">
        <v>0</v>
      </c>
      <c r="K457" s="102">
        <v>252360.01</v>
      </c>
      <c r="L457" s="102">
        <v>923905.04</v>
      </c>
      <c r="M457" s="63">
        <f>K457-J457</f>
        <v>252360.01</v>
      </c>
      <c r="N457" s="64" t="str">
        <f>VLOOKUP(A457,'DE PARA'!$A:$E,5,0)</f>
        <v>4.2.1</v>
      </c>
    </row>
    <row r="458" spans="1:15" x14ac:dyDescent="0.25">
      <c r="A458" s="46">
        <v>40012</v>
      </c>
      <c r="B458" s="37" t="s">
        <v>763</v>
      </c>
      <c r="C458" s="3" t="s">
        <v>0</v>
      </c>
      <c r="D458" s="37" t="s">
        <v>764</v>
      </c>
      <c r="E458" s="38"/>
      <c r="F458" s="38"/>
      <c r="G458" s="104">
        <v>671545.03</v>
      </c>
      <c r="H458" s="94"/>
      <c r="I458" s="94"/>
      <c r="J458" s="103">
        <v>0</v>
      </c>
      <c r="K458" s="104">
        <v>252320.01</v>
      </c>
      <c r="L458" s="104">
        <v>923865.04</v>
      </c>
      <c r="M458" s="63">
        <f>K458-J458</f>
        <v>252320.01</v>
      </c>
    </row>
    <row r="459" spans="1:15" x14ac:dyDescent="0.25">
      <c r="A459" s="46">
        <v>108529</v>
      </c>
      <c r="B459" s="37" t="s">
        <v>2081</v>
      </c>
      <c r="C459" s="3" t="s">
        <v>0</v>
      </c>
      <c r="D459" s="37" t="s">
        <v>2082</v>
      </c>
      <c r="E459" s="38"/>
      <c r="F459" s="38"/>
      <c r="G459" s="103">
        <v>0</v>
      </c>
      <c r="H459" s="94"/>
      <c r="I459" s="94"/>
      <c r="J459" s="103">
        <v>0</v>
      </c>
      <c r="K459" s="103">
        <v>40</v>
      </c>
      <c r="L459" s="103">
        <v>40</v>
      </c>
      <c r="M459" s="63">
        <f>K459-J459</f>
        <v>40</v>
      </c>
    </row>
    <row r="460" spans="1:15" x14ac:dyDescent="0.25">
      <c r="A460" s="39" t="s">
        <v>0</v>
      </c>
      <c r="B460" s="15" t="s">
        <v>0</v>
      </c>
      <c r="C460" s="3" t="s">
        <v>0</v>
      </c>
      <c r="D460" s="15" t="s">
        <v>0</v>
      </c>
      <c r="E460" s="40"/>
      <c r="F460" s="40"/>
      <c r="G460" s="40"/>
      <c r="H460" s="40"/>
      <c r="I460" s="40"/>
      <c r="J460" s="40"/>
      <c r="K460" s="40"/>
      <c r="L460" s="40"/>
    </row>
    <row r="461" spans="1:15" x14ac:dyDescent="0.25">
      <c r="A461" s="34">
        <v>180</v>
      </c>
      <c r="B461" s="35" t="s">
        <v>765</v>
      </c>
      <c r="C461" s="3" t="s">
        <v>0</v>
      </c>
      <c r="D461" s="35" t="s">
        <v>766</v>
      </c>
      <c r="E461" s="36"/>
      <c r="F461" s="36"/>
      <c r="G461" s="102">
        <v>21755.9</v>
      </c>
      <c r="H461" s="95"/>
      <c r="I461" s="95"/>
      <c r="J461" s="102">
        <v>19114</v>
      </c>
      <c r="K461" s="102">
        <v>24475.97</v>
      </c>
      <c r="L461" s="102">
        <v>40099.06</v>
      </c>
      <c r="M461" s="63">
        <f>K461-J461</f>
        <v>5361.9700000000012</v>
      </c>
      <c r="N461" s="64">
        <f>VLOOKUP(A461,'DE PARA'!$A:$E,5,0)</f>
        <v>0</v>
      </c>
    </row>
    <row r="462" spans="1:15" x14ac:dyDescent="0.25">
      <c r="A462" s="46">
        <v>40014</v>
      </c>
      <c r="B462" s="37" t="s">
        <v>774</v>
      </c>
      <c r="C462" s="3" t="s">
        <v>0</v>
      </c>
      <c r="D462" s="37" t="s">
        <v>775</v>
      </c>
      <c r="E462" s="38"/>
      <c r="F462" s="38"/>
      <c r="G462" s="104">
        <v>14400</v>
      </c>
      <c r="H462" s="94"/>
      <c r="I462" s="94"/>
      <c r="J462" s="102">
        <v>19114</v>
      </c>
      <c r="K462" s="102">
        <v>22088.97</v>
      </c>
      <c r="L462" s="104">
        <v>14400</v>
      </c>
      <c r="M462" s="63">
        <f>K462-J462</f>
        <v>2974.9700000000012</v>
      </c>
      <c r="N462" s="64" t="str">
        <f>VLOOKUP(A462,'DE PARA'!$A:$E,5,0)</f>
        <v>4.2.1</v>
      </c>
      <c r="O462" s="96">
        <f>K462-K465</f>
        <v>19701.97</v>
      </c>
    </row>
    <row r="463" spans="1:15" x14ac:dyDescent="0.25">
      <c r="A463" s="46">
        <v>40094</v>
      </c>
      <c r="B463" s="37" t="s">
        <v>767</v>
      </c>
      <c r="C463" s="3" t="s">
        <v>0</v>
      </c>
      <c r="D463" s="37" t="s">
        <v>768</v>
      </c>
      <c r="E463" s="38"/>
      <c r="F463" s="38"/>
      <c r="G463" s="103">
        <v>194.9</v>
      </c>
      <c r="H463" s="94"/>
      <c r="I463" s="94"/>
      <c r="J463" s="103">
        <v>17509.87</v>
      </c>
      <c r="K463" s="104">
        <v>17509.87</v>
      </c>
      <c r="L463" s="104">
        <v>16151.06</v>
      </c>
      <c r="M463" s="63">
        <f>K463-J463</f>
        <v>0</v>
      </c>
      <c r="N463" s="64" t="str">
        <f>VLOOKUP(A463,'DE PARA'!$A:$E,5,0)</f>
        <v>4.2.1</v>
      </c>
    </row>
    <row r="464" spans="1:15" x14ac:dyDescent="0.25">
      <c r="A464" s="46">
        <v>19</v>
      </c>
      <c r="B464" s="37" t="s">
        <v>769</v>
      </c>
      <c r="C464" s="3" t="s">
        <v>0</v>
      </c>
      <c r="D464" s="37" t="s">
        <v>770</v>
      </c>
      <c r="E464" s="38"/>
      <c r="F464" s="38"/>
      <c r="G464" s="104">
        <v>2387</v>
      </c>
      <c r="H464" s="94"/>
      <c r="I464" s="94"/>
      <c r="J464" s="103">
        <v>0</v>
      </c>
      <c r="K464" s="104">
        <v>9548</v>
      </c>
      <c r="L464" s="104">
        <v>9548</v>
      </c>
      <c r="M464" s="63">
        <f>K464-J464</f>
        <v>9548</v>
      </c>
      <c r="N464" s="64" t="str">
        <f>VLOOKUP(A464,'DE PARA'!$A:$E,5,0)</f>
        <v>4.2.4</v>
      </c>
    </row>
    <row r="465" spans="1:14" x14ac:dyDescent="0.25">
      <c r="A465" s="46">
        <v>101320</v>
      </c>
      <c r="B465" s="37" t="s">
        <v>772</v>
      </c>
      <c r="C465" s="3" t="s">
        <v>0</v>
      </c>
      <c r="D465" s="37" t="s">
        <v>773</v>
      </c>
      <c r="E465" s="38"/>
      <c r="F465" s="38"/>
      <c r="G465" s="104">
        <v>4774</v>
      </c>
      <c r="H465" s="94"/>
      <c r="I465" s="94"/>
      <c r="J465" s="104">
        <v>9548</v>
      </c>
      <c r="K465" s="103">
        <v>2387</v>
      </c>
      <c r="L465" s="103">
        <v>0</v>
      </c>
      <c r="M465" s="63">
        <f>K465-J465</f>
        <v>-7161</v>
      </c>
      <c r="N465" s="64" t="str">
        <f>VLOOKUP(A465,'DE PARA'!$A:$E,5,0)</f>
        <v>4.2.4</v>
      </c>
    </row>
    <row r="466" spans="1:14" x14ac:dyDescent="0.25">
      <c r="A466" s="39" t="s">
        <v>0</v>
      </c>
      <c r="B466" s="15" t="s">
        <v>0</v>
      </c>
      <c r="C466" s="3" t="s">
        <v>0</v>
      </c>
      <c r="D466" s="15" t="s">
        <v>0</v>
      </c>
      <c r="E466" s="40"/>
      <c r="F466" s="40"/>
      <c r="G466" s="40"/>
      <c r="H466" s="40"/>
      <c r="I466" s="40"/>
      <c r="J466" s="40"/>
      <c r="K466" s="40"/>
      <c r="L466" s="40"/>
    </row>
    <row r="467" spans="1:14" x14ac:dyDescent="0.25">
      <c r="A467" s="34">
        <v>142</v>
      </c>
      <c r="B467" s="35" t="s">
        <v>776</v>
      </c>
      <c r="C467" s="3" t="s">
        <v>0</v>
      </c>
      <c r="D467" s="35" t="s">
        <v>777</v>
      </c>
      <c r="E467" s="36"/>
      <c r="F467" s="36"/>
      <c r="G467" s="102">
        <v>19959.990000000002</v>
      </c>
      <c r="H467" s="95"/>
      <c r="I467" s="95"/>
      <c r="J467" s="102">
        <v>42994.97</v>
      </c>
      <c r="K467" s="102">
        <v>366328.17</v>
      </c>
      <c r="L467" s="102">
        <v>343293.19</v>
      </c>
      <c r="M467" s="63">
        <f>K467-J467</f>
        <v>323333.19999999995</v>
      </c>
      <c r="N467" s="64" t="str">
        <f>VLOOKUP(A467,'DE PARA'!$A:$E,5,0)</f>
        <v>4.2.2.1</v>
      </c>
    </row>
    <row r="468" spans="1:14" x14ac:dyDescent="0.25">
      <c r="A468" s="46">
        <v>101729</v>
      </c>
      <c r="B468" s="37" t="s">
        <v>779</v>
      </c>
      <c r="C468" s="3" t="s">
        <v>0</v>
      </c>
      <c r="D468" s="37" t="s">
        <v>780</v>
      </c>
      <c r="E468" s="38"/>
      <c r="F468" s="38"/>
      <c r="G468" s="104">
        <v>-150785.66</v>
      </c>
      <c r="H468" s="94"/>
      <c r="I468" s="94"/>
      <c r="J468" s="104">
        <v>42994.97</v>
      </c>
      <c r="K468" s="103">
        <v>0</v>
      </c>
      <c r="L468" s="104">
        <v>-193780.63</v>
      </c>
      <c r="M468" s="63">
        <f>K468-J468</f>
        <v>-42994.97</v>
      </c>
    </row>
    <row r="469" spans="1:14" x14ac:dyDescent="0.25">
      <c r="A469" s="46">
        <v>108332</v>
      </c>
      <c r="B469" s="37" t="s">
        <v>785</v>
      </c>
      <c r="C469" s="3" t="s">
        <v>0</v>
      </c>
      <c r="D469" s="37" t="s">
        <v>786</v>
      </c>
      <c r="E469" s="38"/>
      <c r="F469" s="38"/>
      <c r="G469" s="104">
        <v>107579.32</v>
      </c>
      <c r="H469" s="94"/>
      <c r="I469" s="94"/>
      <c r="J469" s="103">
        <v>0</v>
      </c>
      <c r="K469" s="104">
        <v>20790.439999999999</v>
      </c>
      <c r="L469" s="104">
        <v>128369.76</v>
      </c>
      <c r="M469" s="63">
        <f>K469-J469</f>
        <v>20790.439999999999</v>
      </c>
    </row>
    <row r="470" spans="1:14" x14ac:dyDescent="0.25">
      <c r="A470" s="46">
        <v>110221</v>
      </c>
      <c r="B470" s="37" t="s">
        <v>1521</v>
      </c>
      <c r="C470" s="3" t="s">
        <v>0</v>
      </c>
      <c r="D470" s="37" t="s">
        <v>1522</v>
      </c>
      <c r="E470" s="38"/>
      <c r="F470" s="38"/>
      <c r="G470" s="104">
        <v>63166.33</v>
      </c>
      <c r="H470" s="94"/>
      <c r="I470" s="94"/>
      <c r="J470" s="103">
        <v>0</v>
      </c>
      <c r="K470" s="104">
        <v>345537.73</v>
      </c>
      <c r="L470" s="104">
        <v>408704.06</v>
      </c>
      <c r="M470" s="63">
        <f>K470-J470</f>
        <v>345537.73</v>
      </c>
    </row>
    <row r="471" spans="1:14" x14ac:dyDescent="0.25">
      <c r="A471" s="39" t="s">
        <v>0</v>
      </c>
      <c r="B471" s="15" t="s">
        <v>0</v>
      </c>
      <c r="C471" s="3" t="s">
        <v>0</v>
      </c>
      <c r="D471" s="15" t="s">
        <v>0</v>
      </c>
      <c r="E471" s="40"/>
      <c r="F471" s="40"/>
      <c r="G471" s="40"/>
      <c r="H471" s="40"/>
      <c r="I471" s="40"/>
      <c r="J471" s="40"/>
      <c r="K471" s="40"/>
      <c r="L471" s="40"/>
    </row>
    <row r="472" spans="1:14" x14ac:dyDescent="0.25">
      <c r="A472" s="34">
        <v>182</v>
      </c>
      <c r="B472" s="35" t="s">
        <v>787</v>
      </c>
      <c r="C472" s="3" t="s">
        <v>0</v>
      </c>
      <c r="D472" s="35" t="s">
        <v>788</v>
      </c>
      <c r="E472" s="36"/>
      <c r="F472" s="36"/>
      <c r="G472" s="102">
        <v>637977.06999999995</v>
      </c>
      <c r="H472" s="95"/>
      <c r="I472" s="95"/>
      <c r="J472" s="101">
        <v>0</v>
      </c>
      <c r="K472" s="102">
        <v>182643.69</v>
      </c>
      <c r="L472" s="102">
        <v>820620.76</v>
      </c>
      <c r="M472" s="63">
        <f t="shared" ref="M472:M477" si="8">K472-J472</f>
        <v>182643.69</v>
      </c>
    </row>
    <row r="473" spans="1:14" x14ac:dyDescent="0.25">
      <c r="A473" s="34">
        <v>183</v>
      </c>
      <c r="B473" s="35" t="s">
        <v>789</v>
      </c>
      <c r="C473" s="3" t="s">
        <v>0</v>
      </c>
      <c r="D473" s="35" t="s">
        <v>788</v>
      </c>
      <c r="E473" s="36"/>
      <c r="F473" s="36"/>
      <c r="G473" s="102">
        <v>637977.06999999995</v>
      </c>
      <c r="H473" s="95"/>
      <c r="I473" s="95"/>
      <c r="J473" s="101">
        <v>0</v>
      </c>
      <c r="K473" s="102">
        <v>182643.69</v>
      </c>
      <c r="L473" s="102">
        <v>820620.76</v>
      </c>
      <c r="M473" s="63">
        <f t="shared" si="8"/>
        <v>182643.69</v>
      </c>
    </row>
    <row r="474" spans="1:14" x14ac:dyDescent="0.25">
      <c r="A474" s="46">
        <v>188</v>
      </c>
      <c r="B474" s="37" t="s">
        <v>790</v>
      </c>
      <c r="C474" s="3" t="s">
        <v>0</v>
      </c>
      <c r="D474" s="37" t="s">
        <v>791</v>
      </c>
      <c r="E474" s="38"/>
      <c r="F474" s="38"/>
      <c r="G474" s="104">
        <v>456053.93</v>
      </c>
      <c r="H474" s="94"/>
      <c r="I474" s="94"/>
      <c r="J474" s="103">
        <v>0</v>
      </c>
      <c r="K474" s="104">
        <v>130203.3</v>
      </c>
      <c r="L474" s="104">
        <v>586257.23</v>
      </c>
      <c r="M474" s="63">
        <f t="shared" si="8"/>
        <v>130203.3</v>
      </c>
      <c r="N474" s="64" t="str">
        <f>VLOOKUP(A474,'DE PARA'!$A:$E,5,0)</f>
        <v>4.3</v>
      </c>
    </row>
    <row r="475" spans="1:14" x14ac:dyDescent="0.25">
      <c r="A475" s="46">
        <v>40191</v>
      </c>
      <c r="B475" s="37" t="s">
        <v>793</v>
      </c>
      <c r="C475" s="3" t="s">
        <v>0</v>
      </c>
      <c r="D475" s="37" t="s">
        <v>794</v>
      </c>
      <c r="E475" s="38"/>
      <c r="F475" s="38"/>
      <c r="G475" s="104">
        <v>135516.31</v>
      </c>
      <c r="H475" s="94"/>
      <c r="I475" s="94"/>
      <c r="J475" s="103">
        <v>0</v>
      </c>
      <c r="K475" s="104">
        <v>39500.870000000003</v>
      </c>
      <c r="L475" s="104">
        <v>175017.18</v>
      </c>
      <c r="M475" s="63">
        <f t="shared" si="8"/>
        <v>39500.870000000003</v>
      </c>
      <c r="N475" s="64" t="str">
        <f>VLOOKUP(A475,'DE PARA'!$A:$E,5,0)</f>
        <v>4.2.2.1</v>
      </c>
    </row>
    <row r="476" spans="1:14" x14ac:dyDescent="0.25">
      <c r="A476" s="46">
        <v>105325</v>
      </c>
      <c r="B476" s="37" t="s">
        <v>795</v>
      </c>
      <c r="C476" s="3" t="s">
        <v>0</v>
      </c>
      <c r="D476" s="37" t="s">
        <v>796</v>
      </c>
      <c r="E476" s="38"/>
      <c r="F476" s="38"/>
      <c r="G476" s="104">
        <v>42482.879999999997</v>
      </c>
      <c r="H476" s="94"/>
      <c r="I476" s="94"/>
      <c r="J476" s="103">
        <v>0</v>
      </c>
      <c r="K476" s="104">
        <v>12359.25</v>
      </c>
      <c r="L476" s="104">
        <v>54842.13</v>
      </c>
      <c r="M476" s="63">
        <f t="shared" si="8"/>
        <v>12359.25</v>
      </c>
      <c r="N476" s="64" t="str">
        <f>VLOOKUP(A476,'DE PARA'!$A:$E,5,0)</f>
        <v>4.2.2.1</v>
      </c>
    </row>
    <row r="477" spans="1:14" x14ac:dyDescent="0.25">
      <c r="A477" s="46">
        <v>108391</v>
      </c>
      <c r="B477" s="37" t="s">
        <v>797</v>
      </c>
      <c r="C477" s="3" t="s">
        <v>0</v>
      </c>
      <c r="D477" s="37" t="s">
        <v>798</v>
      </c>
      <c r="E477" s="38"/>
      <c r="F477" s="38"/>
      <c r="G477" s="104">
        <v>3923.95</v>
      </c>
      <c r="H477" s="94"/>
      <c r="I477" s="94"/>
      <c r="J477" s="103">
        <v>0</v>
      </c>
      <c r="K477" s="103">
        <v>580.27</v>
      </c>
      <c r="L477" s="104">
        <v>4504.22</v>
      </c>
      <c r="M477" s="63">
        <f t="shared" si="8"/>
        <v>580.27</v>
      </c>
      <c r="N477" s="64" t="str">
        <f>VLOOKUP(A477,'DE PARA'!$A:$E,5,0)</f>
        <v>4.2.2.1</v>
      </c>
    </row>
    <row r="478" spans="1:14" x14ac:dyDescent="0.25">
      <c r="A478" s="39" t="s">
        <v>0</v>
      </c>
      <c r="B478" s="15" t="s">
        <v>0</v>
      </c>
      <c r="C478" s="3" t="s">
        <v>0</v>
      </c>
      <c r="D478" s="15" t="s">
        <v>0</v>
      </c>
      <c r="E478" s="40"/>
      <c r="F478" s="40"/>
      <c r="G478" s="40"/>
      <c r="H478" s="40"/>
      <c r="I478" s="40"/>
      <c r="J478" s="40"/>
      <c r="K478" s="40"/>
      <c r="L478" s="40"/>
    </row>
    <row r="479" spans="1:14" x14ac:dyDescent="0.25">
      <c r="A479" s="34">
        <v>87</v>
      </c>
      <c r="B479" s="35" t="s">
        <v>799</v>
      </c>
      <c r="C479" s="3" t="s">
        <v>0</v>
      </c>
      <c r="D479" s="35" t="s">
        <v>800</v>
      </c>
      <c r="E479" s="36"/>
      <c r="F479" s="36"/>
      <c r="G479" s="102">
        <v>4806.6099999999997</v>
      </c>
      <c r="H479" s="95"/>
      <c r="I479" s="95"/>
      <c r="J479" s="101">
        <v>0</v>
      </c>
      <c r="K479" s="101">
        <v>0</v>
      </c>
      <c r="L479" s="102">
        <v>4806.6099999999997</v>
      </c>
      <c r="M479" s="63">
        <f>K479-J479</f>
        <v>0</v>
      </c>
    </row>
    <row r="480" spans="1:14" x14ac:dyDescent="0.25">
      <c r="A480" s="34">
        <v>88</v>
      </c>
      <c r="B480" s="35" t="s">
        <v>801</v>
      </c>
      <c r="C480" s="3" t="s">
        <v>0</v>
      </c>
      <c r="D480" s="35" t="s">
        <v>800</v>
      </c>
      <c r="E480" s="36"/>
      <c r="F480" s="36"/>
      <c r="G480" s="102">
        <v>4806.6099999999997</v>
      </c>
      <c r="H480" s="95"/>
      <c r="I480" s="95"/>
      <c r="J480" s="101">
        <v>0</v>
      </c>
      <c r="K480" s="101">
        <v>0</v>
      </c>
      <c r="L480" s="102">
        <v>4806.6099999999997</v>
      </c>
      <c r="M480" s="63">
        <f>K480-J480</f>
        <v>0</v>
      </c>
    </row>
    <row r="481" spans="1:14" x14ac:dyDescent="0.25">
      <c r="A481" s="46">
        <v>127</v>
      </c>
      <c r="B481" s="37" t="s">
        <v>802</v>
      </c>
      <c r="C481" s="3" t="s">
        <v>0</v>
      </c>
      <c r="D481" s="37" t="s">
        <v>803</v>
      </c>
      <c r="E481" s="38"/>
      <c r="F481" s="38"/>
      <c r="G481" s="104">
        <v>4806.6099999999997</v>
      </c>
      <c r="H481" s="94"/>
      <c r="I481" s="94"/>
      <c r="J481" s="103">
        <v>0</v>
      </c>
      <c r="K481" s="103">
        <v>0</v>
      </c>
      <c r="L481" s="104">
        <v>4806.6099999999997</v>
      </c>
      <c r="M481" s="63">
        <f>K481-J481</f>
        <v>0</v>
      </c>
      <c r="N481" s="64">
        <f>VLOOKUP(A481,'DE PARA'!$A:$E,5,0)</f>
        <v>0</v>
      </c>
    </row>
    <row r="482" spans="1:14" x14ac:dyDescent="0.25">
      <c r="A482" s="41" t="s">
        <v>2066</v>
      </c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4" x14ac:dyDescent="0.25">
      <c r="A483" s="43" t="s">
        <v>4</v>
      </c>
      <c r="B483" s="44"/>
      <c r="C483" s="44"/>
      <c r="D483" s="44"/>
      <c r="E483" s="45" t="s">
        <v>2083</v>
      </c>
      <c r="G483" s="29"/>
      <c r="H483" s="43" t="s">
        <v>133</v>
      </c>
      <c r="I483" s="44"/>
      <c r="J483" s="44"/>
      <c r="K483" s="44"/>
      <c r="L483" s="47">
        <v>22929224.760000002</v>
      </c>
    </row>
    <row r="484" spans="1:14" x14ac:dyDescent="0.25">
      <c r="A484" s="43" t="s">
        <v>238</v>
      </c>
      <c r="B484" s="44"/>
      <c r="C484" s="44"/>
      <c r="D484" s="44"/>
      <c r="E484" s="45" t="s">
        <v>2084</v>
      </c>
      <c r="G484" s="29"/>
      <c r="H484" s="43" t="s">
        <v>743</v>
      </c>
      <c r="I484" s="44"/>
      <c r="J484" s="44"/>
      <c r="K484" s="44"/>
      <c r="L484" s="47">
        <v>6013781.3899999997</v>
      </c>
    </row>
    <row r="485" spans="1:14" x14ac:dyDescent="0.25">
      <c r="A485" s="43" t="s">
        <v>0</v>
      </c>
      <c r="B485" s="44"/>
      <c r="C485" s="44"/>
      <c r="D485" s="44"/>
      <c r="E485" s="45" t="s">
        <v>0</v>
      </c>
      <c r="G485" s="29"/>
      <c r="H485" s="43" t="s">
        <v>0</v>
      </c>
      <c r="I485" s="44"/>
      <c r="J485" s="44"/>
      <c r="K485" s="44"/>
      <c r="L485" s="45" t="s">
        <v>0</v>
      </c>
    </row>
    <row r="486" spans="1:14" x14ac:dyDescent="0.25">
      <c r="A486" s="43" t="s">
        <v>2069</v>
      </c>
      <c r="B486" s="44"/>
      <c r="C486" s="44"/>
      <c r="D486" s="44"/>
      <c r="E486" s="45" t="s">
        <v>2085</v>
      </c>
      <c r="G486" s="29"/>
      <c r="H486" s="43" t="s">
        <v>2086</v>
      </c>
      <c r="I486" s="44"/>
      <c r="J486" s="44"/>
      <c r="K486" s="44"/>
      <c r="L486" s="47">
        <v>8520447.5199999996</v>
      </c>
    </row>
    <row r="487" spans="1:14" x14ac:dyDescent="0.25">
      <c r="E487" s="43" t="s">
        <v>2071</v>
      </c>
      <c r="F487" s="44"/>
      <c r="G487" s="44"/>
      <c r="H487" s="45">
        <v>0</v>
      </c>
      <c r="I487" s="157"/>
      <c r="J487" s="157"/>
      <c r="K487" s="29"/>
      <c r="L487" s="29"/>
    </row>
    <row r="488" spans="1:14" x14ac:dyDescent="0.25">
      <c r="E488" s="43" t="s">
        <v>2072</v>
      </c>
      <c r="F488" s="44"/>
      <c r="G488" s="44"/>
      <c r="H488" s="45">
        <v>0</v>
      </c>
      <c r="I488" s="157"/>
      <c r="J488" s="157"/>
      <c r="K488" s="29"/>
      <c r="L488" s="29"/>
    </row>
    <row r="489" spans="1:14" x14ac:dyDescent="0.25">
      <c r="A489" s="158" t="s">
        <v>0</v>
      </c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</row>
    <row r="490" spans="1:14" x14ac:dyDescent="0.25">
      <c r="A490" s="160" t="s">
        <v>0</v>
      </c>
      <c r="B490" s="161"/>
      <c r="C490" s="161"/>
      <c r="D490" s="161"/>
      <c r="E490" s="161"/>
      <c r="F490" s="161"/>
      <c r="G490" s="161"/>
      <c r="H490" s="161"/>
      <c r="I490" s="162" t="s">
        <v>0</v>
      </c>
      <c r="J490" s="163"/>
      <c r="K490" s="163"/>
      <c r="L490" s="163"/>
    </row>
    <row r="491" spans="1:14" x14ac:dyDescent="0.25">
      <c r="G491" s="29"/>
      <c r="H491" s="29"/>
      <c r="I491" s="29"/>
      <c r="J491" s="29"/>
      <c r="K491" s="29"/>
      <c r="L491" s="164"/>
    </row>
    <row r="492" spans="1:14" x14ac:dyDescent="0.25">
      <c r="G492" s="29"/>
      <c r="H492" s="29"/>
      <c r="I492" s="29"/>
      <c r="J492" s="29"/>
      <c r="K492" s="29"/>
      <c r="L492" s="29"/>
    </row>
    <row r="493" spans="1:14" x14ac:dyDescent="0.25">
      <c r="G493" s="29"/>
      <c r="H493" s="29"/>
      <c r="I493" s="29"/>
      <c r="J493" s="29"/>
      <c r="K493" s="29"/>
      <c r="L493" s="29"/>
    </row>
    <row r="494" spans="1:14" x14ac:dyDescent="0.25">
      <c r="G494" s="29"/>
      <c r="H494" s="29"/>
      <c r="I494" s="29"/>
      <c r="J494" s="29"/>
      <c r="K494" s="29"/>
      <c r="L494" s="29"/>
    </row>
    <row r="495" spans="1:14" x14ac:dyDescent="0.25">
      <c r="G495" s="29"/>
      <c r="H495" s="29"/>
      <c r="I495" s="29"/>
      <c r="J495" s="29"/>
      <c r="K495" s="29"/>
      <c r="L495" s="29"/>
    </row>
    <row r="496" spans="1:14" x14ac:dyDescent="0.25">
      <c r="G496" s="29"/>
      <c r="H496" s="29"/>
      <c r="I496" s="29"/>
      <c r="J496" s="29"/>
      <c r="K496" s="29"/>
      <c r="L496" s="29"/>
    </row>
    <row r="497" spans="7:12" x14ac:dyDescent="0.25">
      <c r="G497" s="29"/>
      <c r="H497" s="29"/>
      <c r="I497" s="29"/>
      <c r="J497" s="29"/>
      <c r="K497" s="29"/>
      <c r="L497" s="29"/>
    </row>
    <row r="498" spans="7:12" x14ac:dyDescent="0.25">
      <c r="G498" s="29"/>
      <c r="H498" s="29"/>
      <c r="I498" s="29"/>
      <c r="J498" s="29"/>
      <c r="K498" s="29"/>
      <c r="L498" s="29"/>
    </row>
    <row r="499" spans="7:12" x14ac:dyDescent="0.25">
      <c r="G499" s="29"/>
      <c r="H499" s="29"/>
      <c r="I499" s="29"/>
      <c r="J499" s="29"/>
      <c r="K499" s="29"/>
      <c r="L499" s="29"/>
    </row>
    <row r="500" spans="7:12" x14ac:dyDescent="0.25">
      <c r="G500" s="29"/>
      <c r="H500" s="29"/>
      <c r="I500" s="29"/>
      <c r="J500" s="29"/>
      <c r="K500" s="29"/>
      <c r="L500" s="29"/>
    </row>
    <row r="501" spans="7:12" x14ac:dyDescent="0.25">
      <c r="G501" s="29"/>
      <c r="H501" s="29"/>
      <c r="I501" s="29"/>
      <c r="J501" s="29"/>
      <c r="K501" s="29"/>
      <c r="L501" s="29"/>
    </row>
    <row r="502" spans="7:12" x14ac:dyDescent="0.25">
      <c r="G502" s="29"/>
      <c r="H502" s="29"/>
      <c r="I502" s="29"/>
      <c r="J502" s="29"/>
      <c r="K502" s="29"/>
      <c r="L502" s="29"/>
    </row>
    <row r="503" spans="7:12" x14ac:dyDescent="0.25">
      <c r="G503" s="29"/>
      <c r="H503" s="29"/>
      <c r="I503" s="29"/>
      <c r="J503" s="29"/>
      <c r="K503" s="29"/>
      <c r="L503" s="29"/>
    </row>
    <row r="504" spans="7:12" x14ac:dyDescent="0.25">
      <c r="G504" s="29"/>
      <c r="H504" s="29"/>
      <c r="I504" s="29"/>
      <c r="J504" s="29"/>
      <c r="K504" s="29"/>
      <c r="L504" s="29"/>
    </row>
    <row r="505" spans="7:12" x14ac:dyDescent="0.25">
      <c r="G505" s="29"/>
      <c r="H505" s="29"/>
      <c r="I505" s="29"/>
      <c r="J505" s="29"/>
      <c r="K505" s="29"/>
      <c r="L505" s="29"/>
    </row>
    <row r="506" spans="7:12" x14ac:dyDescent="0.25">
      <c r="G506" s="29"/>
      <c r="H506" s="29"/>
      <c r="I506" s="29"/>
      <c r="J506" s="29"/>
      <c r="K506" s="29"/>
      <c r="L506" s="29"/>
    </row>
    <row r="507" spans="7:12" x14ac:dyDescent="0.25">
      <c r="G507" s="29"/>
      <c r="H507" s="29"/>
      <c r="I507" s="29"/>
      <c r="J507" s="29"/>
      <c r="K507" s="29"/>
      <c r="L507" s="29"/>
    </row>
    <row r="508" spans="7:12" x14ac:dyDescent="0.25">
      <c r="G508" s="29"/>
      <c r="H508" s="29"/>
      <c r="I508" s="29"/>
      <c r="J508" s="29"/>
      <c r="K508" s="29"/>
      <c r="L508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N416"/>
  <sheetViews>
    <sheetView showGridLines="0" topLeftCell="A264" workbookViewId="0">
      <selection activeCell="P179" sqref="P179"/>
    </sheetView>
  </sheetViews>
  <sheetFormatPr defaultRowHeight="12" x14ac:dyDescent="0.2"/>
  <cols>
    <col min="1" max="1" width="6.42578125" style="257" customWidth="1"/>
    <col min="2" max="2" width="13.28515625" style="257" customWidth="1"/>
    <col min="3" max="3" width="5.28515625" style="257" customWidth="1"/>
    <col min="4" max="4" width="10.5703125" style="257" customWidth="1"/>
    <col min="5" max="5" width="12.5703125" style="257" customWidth="1"/>
    <col min="6" max="7" width="6.42578125" style="257" customWidth="1"/>
    <col min="8" max="8" width="4" style="257" customWidth="1"/>
    <col min="9" max="9" width="24.7109375" style="258" bestFit="1" customWidth="1"/>
    <col min="10" max="10" width="9.140625" style="257"/>
    <col min="11" max="11" width="12" style="258" bestFit="1" customWidth="1"/>
    <col min="12" max="12" width="4.42578125" style="257" customWidth="1"/>
    <col min="13" max="13" width="12" style="258" bestFit="1" customWidth="1"/>
    <col min="14" max="14" width="7.28515625" style="257" customWidth="1"/>
    <col min="15" max="256" width="9.140625" style="257"/>
    <col min="257" max="257" width="6.42578125" style="257" customWidth="1"/>
    <col min="258" max="258" width="11.28515625" style="257" customWidth="1"/>
    <col min="259" max="259" width="5.28515625" style="257" customWidth="1"/>
    <col min="260" max="260" width="10.5703125" style="257" customWidth="1"/>
    <col min="261" max="261" width="12.5703125" style="257" customWidth="1"/>
    <col min="262" max="263" width="6.42578125" style="257" customWidth="1"/>
    <col min="264" max="264" width="4" style="257" customWidth="1"/>
    <col min="265" max="265" width="24.7109375" style="257" bestFit="1" customWidth="1"/>
    <col min="266" max="266" width="9.140625" style="257"/>
    <col min="267" max="267" width="12" style="257" bestFit="1" customWidth="1"/>
    <col min="268" max="268" width="4.42578125" style="257" customWidth="1"/>
    <col min="269" max="269" width="12" style="257" bestFit="1" customWidth="1"/>
    <col min="270" max="270" width="7.28515625" style="257" customWidth="1"/>
    <col min="271" max="512" width="9.140625" style="257"/>
    <col min="513" max="513" width="6.42578125" style="257" customWidth="1"/>
    <col min="514" max="514" width="11.28515625" style="257" customWidth="1"/>
    <col min="515" max="515" width="5.28515625" style="257" customWidth="1"/>
    <col min="516" max="516" width="10.5703125" style="257" customWidth="1"/>
    <col min="517" max="517" width="12.5703125" style="257" customWidth="1"/>
    <col min="518" max="519" width="6.42578125" style="257" customWidth="1"/>
    <col min="520" max="520" width="4" style="257" customWidth="1"/>
    <col min="521" max="521" width="24.7109375" style="257" bestFit="1" customWidth="1"/>
    <col min="522" max="522" width="9.140625" style="257"/>
    <col min="523" max="523" width="12" style="257" bestFit="1" customWidth="1"/>
    <col min="524" max="524" width="4.42578125" style="257" customWidth="1"/>
    <col min="525" max="525" width="12" style="257" bestFit="1" customWidth="1"/>
    <col min="526" max="526" width="7.28515625" style="257" customWidth="1"/>
    <col min="527" max="768" width="9.140625" style="257"/>
    <col min="769" max="769" width="6.42578125" style="257" customWidth="1"/>
    <col min="770" max="770" width="11.28515625" style="257" customWidth="1"/>
    <col min="771" max="771" width="5.28515625" style="257" customWidth="1"/>
    <col min="772" max="772" width="10.5703125" style="257" customWidth="1"/>
    <col min="773" max="773" width="12.5703125" style="257" customWidth="1"/>
    <col min="774" max="775" width="6.42578125" style="257" customWidth="1"/>
    <col min="776" max="776" width="4" style="257" customWidth="1"/>
    <col min="777" max="777" width="24.7109375" style="257" bestFit="1" customWidth="1"/>
    <col min="778" max="778" width="9.140625" style="257"/>
    <col min="779" max="779" width="12" style="257" bestFit="1" customWidth="1"/>
    <col min="780" max="780" width="4.42578125" style="257" customWidth="1"/>
    <col min="781" max="781" width="12" style="257" bestFit="1" customWidth="1"/>
    <col min="782" max="782" width="7.28515625" style="257" customWidth="1"/>
    <col min="783" max="1024" width="9.140625" style="257"/>
    <col min="1025" max="1025" width="6.42578125" style="257" customWidth="1"/>
    <col min="1026" max="1026" width="11.28515625" style="257" customWidth="1"/>
    <col min="1027" max="1027" width="5.28515625" style="257" customWidth="1"/>
    <col min="1028" max="1028" width="10.5703125" style="257" customWidth="1"/>
    <col min="1029" max="1029" width="12.5703125" style="257" customWidth="1"/>
    <col min="1030" max="1031" width="6.42578125" style="257" customWidth="1"/>
    <col min="1032" max="1032" width="4" style="257" customWidth="1"/>
    <col min="1033" max="1033" width="24.7109375" style="257" bestFit="1" customWidth="1"/>
    <col min="1034" max="1034" width="9.140625" style="257"/>
    <col min="1035" max="1035" width="12" style="257" bestFit="1" customWidth="1"/>
    <col min="1036" max="1036" width="4.42578125" style="257" customWidth="1"/>
    <col min="1037" max="1037" width="12" style="257" bestFit="1" customWidth="1"/>
    <col min="1038" max="1038" width="7.28515625" style="257" customWidth="1"/>
    <col min="1039" max="1280" width="9.140625" style="257"/>
    <col min="1281" max="1281" width="6.42578125" style="257" customWidth="1"/>
    <col min="1282" max="1282" width="11.28515625" style="257" customWidth="1"/>
    <col min="1283" max="1283" width="5.28515625" style="257" customWidth="1"/>
    <col min="1284" max="1284" width="10.5703125" style="257" customWidth="1"/>
    <col min="1285" max="1285" width="12.5703125" style="257" customWidth="1"/>
    <col min="1286" max="1287" width="6.42578125" style="257" customWidth="1"/>
    <col min="1288" max="1288" width="4" style="257" customWidth="1"/>
    <col min="1289" max="1289" width="24.7109375" style="257" bestFit="1" customWidth="1"/>
    <col min="1290" max="1290" width="9.140625" style="257"/>
    <col min="1291" max="1291" width="12" style="257" bestFit="1" customWidth="1"/>
    <col min="1292" max="1292" width="4.42578125" style="257" customWidth="1"/>
    <col min="1293" max="1293" width="12" style="257" bestFit="1" customWidth="1"/>
    <col min="1294" max="1294" width="7.28515625" style="257" customWidth="1"/>
    <col min="1295" max="1536" width="9.140625" style="257"/>
    <col min="1537" max="1537" width="6.42578125" style="257" customWidth="1"/>
    <col min="1538" max="1538" width="11.28515625" style="257" customWidth="1"/>
    <col min="1539" max="1539" width="5.28515625" style="257" customWidth="1"/>
    <col min="1540" max="1540" width="10.5703125" style="257" customWidth="1"/>
    <col min="1541" max="1541" width="12.5703125" style="257" customWidth="1"/>
    <col min="1542" max="1543" width="6.42578125" style="257" customWidth="1"/>
    <col min="1544" max="1544" width="4" style="257" customWidth="1"/>
    <col min="1545" max="1545" width="24.7109375" style="257" bestFit="1" customWidth="1"/>
    <col min="1546" max="1546" width="9.140625" style="257"/>
    <col min="1547" max="1547" width="12" style="257" bestFit="1" customWidth="1"/>
    <col min="1548" max="1548" width="4.42578125" style="257" customWidth="1"/>
    <col min="1549" max="1549" width="12" style="257" bestFit="1" customWidth="1"/>
    <col min="1550" max="1550" width="7.28515625" style="257" customWidth="1"/>
    <col min="1551" max="1792" width="9.140625" style="257"/>
    <col min="1793" max="1793" width="6.42578125" style="257" customWidth="1"/>
    <col min="1794" max="1794" width="11.28515625" style="257" customWidth="1"/>
    <col min="1795" max="1795" width="5.28515625" style="257" customWidth="1"/>
    <col min="1796" max="1796" width="10.5703125" style="257" customWidth="1"/>
    <col min="1797" max="1797" width="12.5703125" style="257" customWidth="1"/>
    <col min="1798" max="1799" width="6.42578125" style="257" customWidth="1"/>
    <col min="1800" max="1800" width="4" style="257" customWidth="1"/>
    <col min="1801" max="1801" width="24.7109375" style="257" bestFit="1" customWidth="1"/>
    <col min="1802" max="1802" width="9.140625" style="257"/>
    <col min="1803" max="1803" width="12" style="257" bestFit="1" customWidth="1"/>
    <col min="1804" max="1804" width="4.42578125" style="257" customWidth="1"/>
    <col min="1805" max="1805" width="12" style="257" bestFit="1" customWidth="1"/>
    <col min="1806" max="1806" width="7.28515625" style="257" customWidth="1"/>
    <col min="1807" max="2048" width="9.140625" style="257"/>
    <col min="2049" max="2049" width="6.42578125" style="257" customWidth="1"/>
    <col min="2050" max="2050" width="11.28515625" style="257" customWidth="1"/>
    <col min="2051" max="2051" width="5.28515625" style="257" customWidth="1"/>
    <col min="2052" max="2052" width="10.5703125" style="257" customWidth="1"/>
    <col min="2053" max="2053" width="12.5703125" style="257" customWidth="1"/>
    <col min="2054" max="2055" width="6.42578125" style="257" customWidth="1"/>
    <col min="2056" max="2056" width="4" style="257" customWidth="1"/>
    <col min="2057" max="2057" width="24.7109375" style="257" bestFit="1" customWidth="1"/>
    <col min="2058" max="2058" width="9.140625" style="257"/>
    <col min="2059" max="2059" width="12" style="257" bestFit="1" customWidth="1"/>
    <col min="2060" max="2060" width="4.42578125" style="257" customWidth="1"/>
    <col min="2061" max="2061" width="12" style="257" bestFit="1" customWidth="1"/>
    <col min="2062" max="2062" width="7.28515625" style="257" customWidth="1"/>
    <col min="2063" max="2304" width="9.140625" style="257"/>
    <col min="2305" max="2305" width="6.42578125" style="257" customWidth="1"/>
    <col min="2306" max="2306" width="11.28515625" style="257" customWidth="1"/>
    <col min="2307" max="2307" width="5.28515625" style="257" customWidth="1"/>
    <col min="2308" max="2308" width="10.5703125" style="257" customWidth="1"/>
    <col min="2309" max="2309" width="12.5703125" style="257" customWidth="1"/>
    <col min="2310" max="2311" width="6.42578125" style="257" customWidth="1"/>
    <col min="2312" max="2312" width="4" style="257" customWidth="1"/>
    <col min="2313" max="2313" width="24.7109375" style="257" bestFit="1" customWidth="1"/>
    <col min="2314" max="2314" width="9.140625" style="257"/>
    <col min="2315" max="2315" width="12" style="257" bestFit="1" customWidth="1"/>
    <col min="2316" max="2316" width="4.42578125" style="257" customWidth="1"/>
    <col min="2317" max="2317" width="12" style="257" bestFit="1" customWidth="1"/>
    <col min="2318" max="2318" width="7.28515625" style="257" customWidth="1"/>
    <col min="2319" max="2560" width="9.140625" style="257"/>
    <col min="2561" max="2561" width="6.42578125" style="257" customWidth="1"/>
    <col min="2562" max="2562" width="11.28515625" style="257" customWidth="1"/>
    <col min="2563" max="2563" width="5.28515625" style="257" customWidth="1"/>
    <col min="2564" max="2564" width="10.5703125" style="257" customWidth="1"/>
    <col min="2565" max="2565" width="12.5703125" style="257" customWidth="1"/>
    <col min="2566" max="2567" width="6.42578125" style="257" customWidth="1"/>
    <col min="2568" max="2568" width="4" style="257" customWidth="1"/>
    <col min="2569" max="2569" width="24.7109375" style="257" bestFit="1" customWidth="1"/>
    <col min="2570" max="2570" width="9.140625" style="257"/>
    <col min="2571" max="2571" width="12" style="257" bestFit="1" customWidth="1"/>
    <col min="2572" max="2572" width="4.42578125" style="257" customWidth="1"/>
    <col min="2573" max="2573" width="12" style="257" bestFit="1" customWidth="1"/>
    <col min="2574" max="2574" width="7.28515625" style="257" customWidth="1"/>
    <col min="2575" max="2816" width="9.140625" style="257"/>
    <col min="2817" max="2817" width="6.42578125" style="257" customWidth="1"/>
    <col min="2818" max="2818" width="11.28515625" style="257" customWidth="1"/>
    <col min="2819" max="2819" width="5.28515625" style="257" customWidth="1"/>
    <col min="2820" max="2820" width="10.5703125" style="257" customWidth="1"/>
    <col min="2821" max="2821" width="12.5703125" style="257" customWidth="1"/>
    <col min="2822" max="2823" width="6.42578125" style="257" customWidth="1"/>
    <col min="2824" max="2824" width="4" style="257" customWidth="1"/>
    <col min="2825" max="2825" width="24.7109375" style="257" bestFit="1" customWidth="1"/>
    <col min="2826" max="2826" width="9.140625" style="257"/>
    <col min="2827" max="2827" width="12" style="257" bestFit="1" customWidth="1"/>
    <col min="2828" max="2828" width="4.42578125" style="257" customWidth="1"/>
    <col min="2829" max="2829" width="12" style="257" bestFit="1" customWidth="1"/>
    <col min="2830" max="2830" width="7.28515625" style="257" customWidth="1"/>
    <col min="2831" max="3072" width="9.140625" style="257"/>
    <col min="3073" max="3073" width="6.42578125" style="257" customWidth="1"/>
    <col min="3074" max="3074" width="11.28515625" style="257" customWidth="1"/>
    <col min="3075" max="3075" width="5.28515625" style="257" customWidth="1"/>
    <col min="3076" max="3076" width="10.5703125" style="257" customWidth="1"/>
    <col min="3077" max="3077" width="12.5703125" style="257" customWidth="1"/>
    <col min="3078" max="3079" width="6.42578125" style="257" customWidth="1"/>
    <col min="3080" max="3080" width="4" style="257" customWidth="1"/>
    <col min="3081" max="3081" width="24.7109375" style="257" bestFit="1" customWidth="1"/>
    <col min="3082" max="3082" width="9.140625" style="257"/>
    <col min="3083" max="3083" width="12" style="257" bestFit="1" customWidth="1"/>
    <col min="3084" max="3084" width="4.42578125" style="257" customWidth="1"/>
    <col min="3085" max="3085" width="12" style="257" bestFit="1" customWidth="1"/>
    <col min="3086" max="3086" width="7.28515625" style="257" customWidth="1"/>
    <col min="3087" max="3328" width="9.140625" style="257"/>
    <col min="3329" max="3329" width="6.42578125" style="257" customWidth="1"/>
    <col min="3330" max="3330" width="11.28515625" style="257" customWidth="1"/>
    <col min="3331" max="3331" width="5.28515625" style="257" customWidth="1"/>
    <col min="3332" max="3332" width="10.5703125" style="257" customWidth="1"/>
    <col min="3333" max="3333" width="12.5703125" style="257" customWidth="1"/>
    <col min="3334" max="3335" width="6.42578125" style="257" customWidth="1"/>
    <col min="3336" max="3336" width="4" style="257" customWidth="1"/>
    <col min="3337" max="3337" width="24.7109375" style="257" bestFit="1" customWidth="1"/>
    <col min="3338" max="3338" width="9.140625" style="257"/>
    <col min="3339" max="3339" width="12" style="257" bestFit="1" customWidth="1"/>
    <col min="3340" max="3340" width="4.42578125" style="257" customWidth="1"/>
    <col min="3341" max="3341" width="12" style="257" bestFit="1" customWidth="1"/>
    <col min="3342" max="3342" width="7.28515625" style="257" customWidth="1"/>
    <col min="3343" max="3584" width="9.140625" style="257"/>
    <col min="3585" max="3585" width="6.42578125" style="257" customWidth="1"/>
    <col min="3586" max="3586" width="11.28515625" style="257" customWidth="1"/>
    <col min="3587" max="3587" width="5.28515625" style="257" customWidth="1"/>
    <col min="3588" max="3588" width="10.5703125" style="257" customWidth="1"/>
    <col min="3589" max="3589" width="12.5703125" style="257" customWidth="1"/>
    <col min="3590" max="3591" width="6.42578125" style="257" customWidth="1"/>
    <col min="3592" max="3592" width="4" style="257" customWidth="1"/>
    <col min="3593" max="3593" width="24.7109375" style="257" bestFit="1" customWidth="1"/>
    <col min="3594" max="3594" width="9.140625" style="257"/>
    <col min="3595" max="3595" width="12" style="257" bestFit="1" customWidth="1"/>
    <col min="3596" max="3596" width="4.42578125" style="257" customWidth="1"/>
    <col min="3597" max="3597" width="12" style="257" bestFit="1" customWidth="1"/>
    <col min="3598" max="3598" width="7.28515625" style="257" customWidth="1"/>
    <col min="3599" max="3840" width="9.140625" style="257"/>
    <col min="3841" max="3841" width="6.42578125" style="257" customWidth="1"/>
    <col min="3842" max="3842" width="11.28515625" style="257" customWidth="1"/>
    <col min="3843" max="3843" width="5.28515625" style="257" customWidth="1"/>
    <col min="3844" max="3844" width="10.5703125" style="257" customWidth="1"/>
    <col min="3845" max="3845" width="12.5703125" style="257" customWidth="1"/>
    <col min="3846" max="3847" width="6.42578125" style="257" customWidth="1"/>
    <col min="3848" max="3848" width="4" style="257" customWidth="1"/>
    <col min="3849" max="3849" width="24.7109375" style="257" bestFit="1" customWidth="1"/>
    <col min="3850" max="3850" width="9.140625" style="257"/>
    <col min="3851" max="3851" width="12" style="257" bestFit="1" customWidth="1"/>
    <col min="3852" max="3852" width="4.42578125" style="257" customWidth="1"/>
    <col min="3853" max="3853" width="12" style="257" bestFit="1" customWidth="1"/>
    <col min="3854" max="3854" width="7.28515625" style="257" customWidth="1"/>
    <col min="3855" max="4096" width="9.140625" style="257"/>
    <col min="4097" max="4097" width="6.42578125" style="257" customWidth="1"/>
    <col min="4098" max="4098" width="11.28515625" style="257" customWidth="1"/>
    <col min="4099" max="4099" width="5.28515625" style="257" customWidth="1"/>
    <col min="4100" max="4100" width="10.5703125" style="257" customWidth="1"/>
    <col min="4101" max="4101" width="12.5703125" style="257" customWidth="1"/>
    <col min="4102" max="4103" width="6.42578125" style="257" customWidth="1"/>
    <col min="4104" max="4104" width="4" style="257" customWidth="1"/>
    <col min="4105" max="4105" width="24.7109375" style="257" bestFit="1" customWidth="1"/>
    <col min="4106" max="4106" width="9.140625" style="257"/>
    <col min="4107" max="4107" width="12" style="257" bestFit="1" customWidth="1"/>
    <col min="4108" max="4108" width="4.42578125" style="257" customWidth="1"/>
    <col min="4109" max="4109" width="12" style="257" bestFit="1" customWidth="1"/>
    <col min="4110" max="4110" width="7.28515625" style="257" customWidth="1"/>
    <col min="4111" max="4352" width="9.140625" style="257"/>
    <col min="4353" max="4353" width="6.42578125" style="257" customWidth="1"/>
    <col min="4354" max="4354" width="11.28515625" style="257" customWidth="1"/>
    <col min="4355" max="4355" width="5.28515625" style="257" customWidth="1"/>
    <col min="4356" max="4356" width="10.5703125" style="257" customWidth="1"/>
    <col min="4357" max="4357" width="12.5703125" style="257" customWidth="1"/>
    <col min="4358" max="4359" width="6.42578125" style="257" customWidth="1"/>
    <col min="4360" max="4360" width="4" style="257" customWidth="1"/>
    <col min="4361" max="4361" width="24.7109375" style="257" bestFit="1" customWidth="1"/>
    <col min="4362" max="4362" width="9.140625" style="257"/>
    <col min="4363" max="4363" width="12" style="257" bestFit="1" customWidth="1"/>
    <col min="4364" max="4364" width="4.42578125" style="257" customWidth="1"/>
    <col min="4365" max="4365" width="12" style="257" bestFit="1" customWidth="1"/>
    <col min="4366" max="4366" width="7.28515625" style="257" customWidth="1"/>
    <col min="4367" max="4608" width="9.140625" style="257"/>
    <col min="4609" max="4609" width="6.42578125" style="257" customWidth="1"/>
    <col min="4610" max="4610" width="11.28515625" style="257" customWidth="1"/>
    <col min="4611" max="4611" width="5.28515625" style="257" customWidth="1"/>
    <col min="4612" max="4612" width="10.5703125" style="257" customWidth="1"/>
    <col min="4613" max="4613" width="12.5703125" style="257" customWidth="1"/>
    <col min="4614" max="4615" width="6.42578125" style="257" customWidth="1"/>
    <col min="4616" max="4616" width="4" style="257" customWidth="1"/>
    <col min="4617" max="4617" width="24.7109375" style="257" bestFit="1" customWidth="1"/>
    <col min="4618" max="4618" width="9.140625" style="257"/>
    <col min="4619" max="4619" width="12" style="257" bestFit="1" customWidth="1"/>
    <col min="4620" max="4620" width="4.42578125" style="257" customWidth="1"/>
    <col min="4621" max="4621" width="12" style="257" bestFit="1" customWidth="1"/>
    <col min="4622" max="4622" width="7.28515625" style="257" customWidth="1"/>
    <col min="4623" max="4864" width="9.140625" style="257"/>
    <col min="4865" max="4865" width="6.42578125" style="257" customWidth="1"/>
    <col min="4866" max="4866" width="11.28515625" style="257" customWidth="1"/>
    <col min="4867" max="4867" width="5.28515625" style="257" customWidth="1"/>
    <col min="4868" max="4868" width="10.5703125" style="257" customWidth="1"/>
    <col min="4869" max="4869" width="12.5703125" style="257" customWidth="1"/>
    <col min="4870" max="4871" width="6.42578125" style="257" customWidth="1"/>
    <col min="4872" max="4872" width="4" style="257" customWidth="1"/>
    <col min="4873" max="4873" width="24.7109375" style="257" bestFit="1" customWidth="1"/>
    <col min="4874" max="4874" width="9.140625" style="257"/>
    <col min="4875" max="4875" width="12" style="257" bestFit="1" customWidth="1"/>
    <col min="4876" max="4876" width="4.42578125" style="257" customWidth="1"/>
    <col min="4877" max="4877" width="12" style="257" bestFit="1" customWidth="1"/>
    <col min="4878" max="4878" width="7.28515625" style="257" customWidth="1"/>
    <col min="4879" max="5120" width="9.140625" style="257"/>
    <col min="5121" max="5121" width="6.42578125" style="257" customWidth="1"/>
    <col min="5122" max="5122" width="11.28515625" style="257" customWidth="1"/>
    <col min="5123" max="5123" width="5.28515625" style="257" customWidth="1"/>
    <col min="5124" max="5124" width="10.5703125" style="257" customWidth="1"/>
    <col min="5125" max="5125" width="12.5703125" style="257" customWidth="1"/>
    <col min="5126" max="5127" width="6.42578125" style="257" customWidth="1"/>
    <col min="5128" max="5128" width="4" style="257" customWidth="1"/>
    <col min="5129" max="5129" width="24.7109375" style="257" bestFit="1" customWidth="1"/>
    <col min="5130" max="5130" width="9.140625" style="257"/>
    <col min="5131" max="5131" width="12" style="257" bestFit="1" customWidth="1"/>
    <col min="5132" max="5132" width="4.42578125" style="257" customWidth="1"/>
    <col min="5133" max="5133" width="12" style="257" bestFit="1" customWidth="1"/>
    <col min="5134" max="5134" width="7.28515625" style="257" customWidth="1"/>
    <col min="5135" max="5376" width="9.140625" style="257"/>
    <col min="5377" max="5377" width="6.42578125" style="257" customWidth="1"/>
    <col min="5378" max="5378" width="11.28515625" style="257" customWidth="1"/>
    <col min="5379" max="5379" width="5.28515625" style="257" customWidth="1"/>
    <col min="5380" max="5380" width="10.5703125" style="257" customWidth="1"/>
    <col min="5381" max="5381" width="12.5703125" style="257" customWidth="1"/>
    <col min="5382" max="5383" width="6.42578125" style="257" customWidth="1"/>
    <col min="5384" max="5384" width="4" style="257" customWidth="1"/>
    <col min="5385" max="5385" width="24.7109375" style="257" bestFit="1" customWidth="1"/>
    <col min="5386" max="5386" width="9.140625" style="257"/>
    <col min="5387" max="5387" width="12" style="257" bestFit="1" customWidth="1"/>
    <col min="5388" max="5388" width="4.42578125" style="257" customWidth="1"/>
    <col min="5389" max="5389" width="12" style="257" bestFit="1" customWidth="1"/>
    <col min="5390" max="5390" width="7.28515625" style="257" customWidth="1"/>
    <col min="5391" max="5632" width="9.140625" style="257"/>
    <col min="5633" max="5633" width="6.42578125" style="257" customWidth="1"/>
    <col min="5634" max="5634" width="11.28515625" style="257" customWidth="1"/>
    <col min="5635" max="5635" width="5.28515625" style="257" customWidth="1"/>
    <col min="5636" max="5636" width="10.5703125" style="257" customWidth="1"/>
    <col min="5637" max="5637" width="12.5703125" style="257" customWidth="1"/>
    <col min="5638" max="5639" width="6.42578125" style="257" customWidth="1"/>
    <col min="5640" max="5640" width="4" style="257" customWidth="1"/>
    <col min="5641" max="5641" width="24.7109375" style="257" bestFit="1" customWidth="1"/>
    <col min="5642" max="5642" width="9.140625" style="257"/>
    <col min="5643" max="5643" width="12" style="257" bestFit="1" customWidth="1"/>
    <col min="5644" max="5644" width="4.42578125" style="257" customWidth="1"/>
    <col min="5645" max="5645" width="12" style="257" bestFit="1" customWidth="1"/>
    <col min="5646" max="5646" width="7.28515625" style="257" customWidth="1"/>
    <col min="5647" max="5888" width="9.140625" style="257"/>
    <col min="5889" max="5889" width="6.42578125" style="257" customWidth="1"/>
    <col min="5890" max="5890" width="11.28515625" style="257" customWidth="1"/>
    <col min="5891" max="5891" width="5.28515625" style="257" customWidth="1"/>
    <col min="5892" max="5892" width="10.5703125" style="257" customWidth="1"/>
    <col min="5893" max="5893" width="12.5703125" style="257" customWidth="1"/>
    <col min="5894" max="5895" width="6.42578125" style="257" customWidth="1"/>
    <col min="5896" max="5896" width="4" style="257" customWidth="1"/>
    <col min="5897" max="5897" width="24.7109375" style="257" bestFit="1" customWidth="1"/>
    <col min="5898" max="5898" width="9.140625" style="257"/>
    <col min="5899" max="5899" width="12" style="257" bestFit="1" customWidth="1"/>
    <col min="5900" max="5900" width="4.42578125" style="257" customWidth="1"/>
    <col min="5901" max="5901" width="12" style="257" bestFit="1" customWidth="1"/>
    <col min="5902" max="5902" width="7.28515625" style="257" customWidth="1"/>
    <col min="5903" max="6144" width="9.140625" style="257"/>
    <col min="6145" max="6145" width="6.42578125" style="257" customWidth="1"/>
    <col min="6146" max="6146" width="11.28515625" style="257" customWidth="1"/>
    <col min="6147" max="6147" width="5.28515625" style="257" customWidth="1"/>
    <col min="6148" max="6148" width="10.5703125" style="257" customWidth="1"/>
    <col min="6149" max="6149" width="12.5703125" style="257" customWidth="1"/>
    <col min="6150" max="6151" width="6.42578125" style="257" customWidth="1"/>
    <col min="6152" max="6152" width="4" style="257" customWidth="1"/>
    <col min="6153" max="6153" width="24.7109375" style="257" bestFit="1" customWidth="1"/>
    <col min="6154" max="6154" width="9.140625" style="257"/>
    <col min="6155" max="6155" width="12" style="257" bestFit="1" customWidth="1"/>
    <col min="6156" max="6156" width="4.42578125" style="257" customWidth="1"/>
    <col min="6157" max="6157" width="12" style="257" bestFit="1" customWidth="1"/>
    <col min="6158" max="6158" width="7.28515625" style="257" customWidth="1"/>
    <col min="6159" max="6400" width="9.140625" style="257"/>
    <col min="6401" max="6401" width="6.42578125" style="257" customWidth="1"/>
    <col min="6402" max="6402" width="11.28515625" style="257" customWidth="1"/>
    <col min="6403" max="6403" width="5.28515625" style="257" customWidth="1"/>
    <col min="6404" max="6404" width="10.5703125" style="257" customWidth="1"/>
    <col min="6405" max="6405" width="12.5703125" style="257" customWidth="1"/>
    <col min="6406" max="6407" width="6.42578125" style="257" customWidth="1"/>
    <col min="6408" max="6408" width="4" style="257" customWidth="1"/>
    <col min="6409" max="6409" width="24.7109375" style="257" bestFit="1" customWidth="1"/>
    <col min="6410" max="6410" width="9.140625" style="257"/>
    <col min="6411" max="6411" width="12" style="257" bestFit="1" customWidth="1"/>
    <col min="6412" max="6412" width="4.42578125" style="257" customWidth="1"/>
    <col min="6413" max="6413" width="12" style="257" bestFit="1" customWidth="1"/>
    <col min="6414" max="6414" width="7.28515625" style="257" customWidth="1"/>
    <col min="6415" max="6656" width="9.140625" style="257"/>
    <col min="6657" max="6657" width="6.42578125" style="257" customWidth="1"/>
    <col min="6658" max="6658" width="11.28515625" style="257" customWidth="1"/>
    <col min="6659" max="6659" width="5.28515625" style="257" customWidth="1"/>
    <col min="6660" max="6660" width="10.5703125" style="257" customWidth="1"/>
    <col min="6661" max="6661" width="12.5703125" style="257" customWidth="1"/>
    <col min="6662" max="6663" width="6.42578125" style="257" customWidth="1"/>
    <col min="6664" max="6664" width="4" style="257" customWidth="1"/>
    <col min="6665" max="6665" width="24.7109375" style="257" bestFit="1" customWidth="1"/>
    <col min="6666" max="6666" width="9.140625" style="257"/>
    <col min="6667" max="6667" width="12" style="257" bestFit="1" customWidth="1"/>
    <col min="6668" max="6668" width="4.42578125" style="257" customWidth="1"/>
    <col min="6669" max="6669" width="12" style="257" bestFit="1" customWidth="1"/>
    <col min="6670" max="6670" width="7.28515625" style="257" customWidth="1"/>
    <col min="6671" max="6912" width="9.140625" style="257"/>
    <col min="6913" max="6913" width="6.42578125" style="257" customWidth="1"/>
    <col min="6914" max="6914" width="11.28515625" style="257" customWidth="1"/>
    <col min="6915" max="6915" width="5.28515625" style="257" customWidth="1"/>
    <col min="6916" max="6916" width="10.5703125" style="257" customWidth="1"/>
    <col min="6917" max="6917" width="12.5703125" style="257" customWidth="1"/>
    <col min="6918" max="6919" width="6.42578125" style="257" customWidth="1"/>
    <col min="6920" max="6920" width="4" style="257" customWidth="1"/>
    <col min="6921" max="6921" width="24.7109375" style="257" bestFit="1" customWidth="1"/>
    <col min="6922" max="6922" width="9.140625" style="257"/>
    <col min="6923" max="6923" width="12" style="257" bestFit="1" customWidth="1"/>
    <col min="6924" max="6924" width="4.42578125" style="257" customWidth="1"/>
    <col min="6925" max="6925" width="12" style="257" bestFit="1" customWidth="1"/>
    <col min="6926" max="6926" width="7.28515625" style="257" customWidth="1"/>
    <col min="6927" max="7168" width="9.140625" style="257"/>
    <col min="7169" max="7169" width="6.42578125" style="257" customWidth="1"/>
    <col min="7170" max="7170" width="11.28515625" style="257" customWidth="1"/>
    <col min="7171" max="7171" width="5.28515625" style="257" customWidth="1"/>
    <col min="7172" max="7172" width="10.5703125" style="257" customWidth="1"/>
    <col min="7173" max="7173" width="12.5703125" style="257" customWidth="1"/>
    <col min="7174" max="7175" width="6.42578125" style="257" customWidth="1"/>
    <col min="7176" max="7176" width="4" style="257" customWidth="1"/>
    <col min="7177" max="7177" width="24.7109375" style="257" bestFit="1" customWidth="1"/>
    <col min="7178" max="7178" width="9.140625" style="257"/>
    <col min="7179" max="7179" width="12" style="257" bestFit="1" customWidth="1"/>
    <col min="7180" max="7180" width="4.42578125" style="257" customWidth="1"/>
    <col min="7181" max="7181" width="12" style="257" bestFit="1" customWidth="1"/>
    <col min="7182" max="7182" width="7.28515625" style="257" customWidth="1"/>
    <col min="7183" max="7424" width="9.140625" style="257"/>
    <col min="7425" max="7425" width="6.42578125" style="257" customWidth="1"/>
    <col min="7426" max="7426" width="11.28515625" style="257" customWidth="1"/>
    <col min="7427" max="7427" width="5.28515625" style="257" customWidth="1"/>
    <col min="7428" max="7428" width="10.5703125" style="257" customWidth="1"/>
    <col min="7429" max="7429" width="12.5703125" style="257" customWidth="1"/>
    <col min="7430" max="7431" width="6.42578125" style="257" customWidth="1"/>
    <col min="7432" max="7432" width="4" style="257" customWidth="1"/>
    <col min="7433" max="7433" width="24.7109375" style="257" bestFit="1" customWidth="1"/>
    <col min="7434" max="7434" width="9.140625" style="257"/>
    <col min="7435" max="7435" width="12" style="257" bestFit="1" customWidth="1"/>
    <col min="7436" max="7436" width="4.42578125" style="257" customWidth="1"/>
    <col min="7437" max="7437" width="12" style="257" bestFit="1" customWidth="1"/>
    <col min="7438" max="7438" width="7.28515625" style="257" customWidth="1"/>
    <col min="7439" max="7680" width="9.140625" style="257"/>
    <col min="7681" max="7681" width="6.42578125" style="257" customWidth="1"/>
    <col min="7682" max="7682" width="11.28515625" style="257" customWidth="1"/>
    <col min="7683" max="7683" width="5.28515625" style="257" customWidth="1"/>
    <col min="7684" max="7684" width="10.5703125" style="257" customWidth="1"/>
    <col min="7685" max="7685" width="12.5703125" style="257" customWidth="1"/>
    <col min="7686" max="7687" width="6.42578125" style="257" customWidth="1"/>
    <col min="7688" max="7688" width="4" style="257" customWidth="1"/>
    <col min="7689" max="7689" width="24.7109375" style="257" bestFit="1" customWidth="1"/>
    <col min="7690" max="7690" width="9.140625" style="257"/>
    <col min="7691" max="7691" width="12" style="257" bestFit="1" customWidth="1"/>
    <col min="7692" max="7692" width="4.42578125" style="257" customWidth="1"/>
    <col min="7693" max="7693" width="12" style="257" bestFit="1" customWidth="1"/>
    <col min="7694" max="7694" width="7.28515625" style="257" customWidth="1"/>
    <col min="7695" max="7936" width="9.140625" style="257"/>
    <col min="7937" max="7937" width="6.42578125" style="257" customWidth="1"/>
    <col min="7938" max="7938" width="11.28515625" style="257" customWidth="1"/>
    <col min="7939" max="7939" width="5.28515625" style="257" customWidth="1"/>
    <col min="7940" max="7940" width="10.5703125" style="257" customWidth="1"/>
    <col min="7941" max="7941" width="12.5703125" style="257" customWidth="1"/>
    <col min="7942" max="7943" width="6.42578125" style="257" customWidth="1"/>
    <col min="7944" max="7944" width="4" style="257" customWidth="1"/>
    <col min="7945" max="7945" width="24.7109375" style="257" bestFit="1" customWidth="1"/>
    <col min="7946" max="7946" width="9.140625" style="257"/>
    <col min="7947" max="7947" width="12" style="257" bestFit="1" customWidth="1"/>
    <col min="7948" max="7948" width="4.42578125" style="257" customWidth="1"/>
    <col min="7949" max="7949" width="12" style="257" bestFit="1" customWidth="1"/>
    <col min="7950" max="7950" width="7.28515625" style="257" customWidth="1"/>
    <col min="7951" max="8192" width="9.140625" style="257"/>
    <col min="8193" max="8193" width="6.42578125" style="257" customWidth="1"/>
    <col min="8194" max="8194" width="11.28515625" style="257" customWidth="1"/>
    <col min="8195" max="8195" width="5.28515625" style="257" customWidth="1"/>
    <col min="8196" max="8196" width="10.5703125" style="257" customWidth="1"/>
    <col min="8197" max="8197" width="12.5703125" style="257" customWidth="1"/>
    <col min="8198" max="8199" width="6.42578125" style="257" customWidth="1"/>
    <col min="8200" max="8200" width="4" style="257" customWidth="1"/>
    <col min="8201" max="8201" width="24.7109375" style="257" bestFit="1" customWidth="1"/>
    <col min="8202" max="8202" width="9.140625" style="257"/>
    <col min="8203" max="8203" width="12" style="257" bestFit="1" customWidth="1"/>
    <col min="8204" max="8204" width="4.42578125" style="257" customWidth="1"/>
    <col min="8205" max="8205" width="12" style="257" bestFit="1" customWidth="1"/>
    <col min="8206" max="8206" width="7.28515625" style="257" customWidth="1"/>
    <col min="8207" max="8448" width="9.140625" style="257"/>
    <col min="8449" max="8449" width="6.42578125" style="257" customWidth="1"/>
    <col min="8450" max="8450" width="11.28515625" style="257" customWidth="1"/>
    <col min="8451" max="8451" width="5.28515625" style="257" customWidth="1"/>
    <col min="8452" max="8452" width="10.5703125" style="257" customWidth="1"/>
    <col min="8453" max="8453" width="12.5703125" style="257" customWidth="1"/>
    <col min="8454" max="8455" width="6.42578125" style="257" customWidth="1"/>
    <col min="8456" max="8456" width="4" style="257" customWidth="1"/>
    <col min="8457" max="8457" width="24.7109375" style="257" bestFit="1" customWidth="1"/>
    <col min="8458" max="8458" width="9.140625" style="257"/>
    <col min="8459" max="8459" width="12" style="257" bestFit="1" customWidth="1"/>
    <col min="8460" max="8460" width="4.42578125" style="257" customWidth="1"/>
    <col min="8461" max="8461" width="12" style="257" bestFit="1" customWidth="1"/>
    <col min="8462" max="8462" width="7.28515625" style="257" customWidth="1"/>
    <col min="8463" max="8704" width="9.140625" style="257"/>
    <col min="8705" max="8705" width="6.42578125" style="257" customWidth="1"/>
    <col min="8706" max="8706" width="11.28515625" style="257" customWidth="1"/>
    <col min="8707" max="8707" width="5.28515625" style="257" customWidth="1"/>
    <col min="8708" max="8708" width="10.5703125" style="257" customWidth="1"/>
    <col min="8709" max="8709" width="12.5703125" style="257" customWidth="1"/>
    <col min="8710" max="8711" width="6.42578125" style="257" customWidth="1"/>
    <col min="8712" max="8712" width="4" style="257" customWidth="1"/>
    <col min="8713" max="8713" width="24.7109375" style="257" bestFit="1" customWidth="1"/>
    <col min="8714" max="8714" width="9.140625" style="257"/>
    <col min="8715" max="8715" width="12" style="257" bestFit="1" customWidth="1"/>
    <col min="8716" max="8716" width="4.42578125" style="257" customWidth="1"/>
    <col min="8717" max="8717" width="12" style="257" bestFit="1" customWidth="1"/>
    <col min="8718" max="8718" width="7.28515625" style="257" customWidth="1"/>
    <col min="8719" max="8960" width="9.140625" style="257"/>
    <col min="8961" max="8961" width="6.42578125" style="257" customWidth="1"/>
    <col min="8962" max="8962" width="11.28515625" style="257" customWidth="1"/>
    <col min="8963" max="8963" width="5.28515625" style="257" customWidth="1"/>
    <col min="8964" max="8964" width="10.5703125" style="257" customWidth="1"/>
    <col min="8965" max="8965" width="12.5703125" style="257" customWidth="1"/>
    <col min="8966" max="8967" width="6.42578125" style="257" customWidth="1"/>
    <col min="8968" max="8968" width="4" style="257" customWidth="1"/>
    <col min="8969" max="8969" width="24.7109375" style="257" bestFit="1" customWidth="1"/>
    <col min="8970" max="8970" width="9.140625" style="257"/>
    <col min="8971" max="8971" width="12" style="257" bestFit="1" customWidth="1"/>
    <col min="8972" max="8972" width="4.42578125" style="257" customWidth="1"/>
    <col min="8973" max="8973" width="12" style="257" bestFit="1" customWidth="1"/>
    <col min="8974" max="8974" width="7.28515625" style="257" customWidth="1"/>
    <col min="8975" max="9216" width="9.140625" style="257"/>
    <col min="9217" max="9217" width="6.42578125" style="257" customWidth="1"/>
    <col min="9218" max="9218" width="11.28515625" style="257" customWidth="1"/>
    <col min="9219" max="9219" width="5.28515625" style="257" customWidth="1"/>
    <col min="9220" max="9220" width="10.5703125" style="257" customWidth="1"/>
    <col min="9221" max="9221" width="12.5703125" style="257" customWidth="1"/>
    <col min="9222" max="9223" width="6.42578125" style="257" customWidth="1"/>
    <col min="9224" max="9224" width="4" style="257" customWidth="1"/>
    <col min="9225" max="9225" width="24.7109375" style="257" bestFit="1" customWidth="1"/>
    <col min="9226" max="9226" width="9.140625" style="257"/>
    <col min="9227" max="9227" width="12" style="257" bestFit="1" customWidth="1"/>
    <col min="9228" max="9228" width="4.42578125" style="257" customWidth="1"/>
    <col min="9229" max="9229" width="12" style="257" bestFit="1" customWidth="1"/>
    <col min="9230" max="9230" width="7.28515625" style="257" customWidth="1"/>
    <col min="9231" max="9472" width="9.140625" style="257"/>
    <col min="9473" max="9473" width="6.42578125" style="257" customWidth="1"/>
    <col min="9474" max="9474" width="11.28515625" style="257" customWidth="1"/>
    <col min="9475" max="9475" width="5.28515625" style="257" customWidth="1"/>
    <col min="9476" max="9476" width="10.5703125" style="257" customWidth="1"/>
    <col min="9477" max="9477" width="12.5703125" style="257" customWidth="1"/>
    <col min="9478" max="9479" width="6.42578125" style="257" customWidth="1"/>
    <col min="9480" max="9480" width="4" style="257" customWidth="1"/>
    <col min="9481" max="9481" width="24.7109375" style="257" bestFit="1" customWidth="1"/>
    <col min="9482" max="9482" width="9.140625" style="257"/>
    <col min="9483" max="9483" width="12" style="257" bestFit="1" customWidth="1"/>
    <col min="9484" max="9484" width="4.42578125" style="257" customWidth="1"/>
    <col min="9485" max="9485" width="12" style="257" bestFit="1" customWidth="1"/>
    <col min="9486" max="9486" width="7.28515625" style="257" customWidth="1"/>
    <col min="9487" max="9728" width="9.140625" style="257"/>
    <col min="9729" max="9729" width="6.42578125" style="257" customWidth="1"/>
    <col min="9730" max="9730" width="11.28515625" style="257" customWidth="1"/>
    <col min="9731" max="9731" width="5.28515625" style="257" customWidth="1"/>
    <col min="9732" max="9732" width="10.5703125" style="257" customWidth="1"/>
    <col min="9733" max="9733" width="12.5703125" style="257" customWidth="1"/>
    <col min="9734" max="9735" width="6.42578125" style="257" customWidth="1"/>
    <col min="9736" max="9736" width="4" style="257" customWidth="1"/>
    <col min="9737" max="9737" width="24.7109375" style="257" bestFit="1" customWidth="1"/>
    <col min="9738" max="9738" width="9.140625" style="257"/>
    <col min="9739" max="9739" width="12" style="257" bestFit="1" customWidth="1"/>
    <col min="9740" max="9740" width="4.42578125" style="257" customWidth="1"/>
    <col min="9741" max="9741" width="12" style="257" bestFit="1" customWidth="1"/>
    <col min="9742" max="9742" width="7.28515625" style="257" customWidth="1"/>
    <col min="9743" max="9984" width="9.140625" style="257"/>
    <col min="9985" max="9985" width="6.42578125" style="257" customWidth="1"/>
    <col min="9986" max="9986" width="11.28515625" style="257" customWidth="1"/>
    <col min="9987" max="9987" width="5.28515625" style="257" customWidth="1"/>
    <col min="9988" max="9988" width="10.5703125" style="257" customWidth="1"/>
    <col min="9989" max="9989" width="12.5703125" style="257" customWidth="1"/>
    <col min="9990" max="9991" width="6.42578125" style="257" customWidth="1"/>
    <col min="9992" max="9992" width="4" style="257" customWidth="1"/>
    <col min="9993" max="9993" width="24.7109375" style="257" bestFit="1" customWidth="1"/>
    <col min="9994" max="9994" width="9.140625" style="257"/>
    <col min="9995" max="9995" width="12" style="257" bestFit="1" customWidth="1"/>
    <col min="9996" max="9996" width="4.42578125" style="257" customWidth="1"/>
    <col min="9997" max="9997" width="12" style="257" bestFit="1" customWidth="1"/>
    <col min="9998" max="9998" width="7.28515625" style="257" customWidth="1"/>
    <col min="9999" max="10240" width="9.140625" style="257"/>
    <col min="10241" max="10241" width="6.42578125" style="257" customWidth="1"/>
    <col min="10242" max="10242" width="11.28515625" style="257" customWidth="1"/>
    <col min="10243" max="10243" width="5.28515625" style="257" customWidth="1"/>
    <col min="10244" max="10244" width="10.5703125" style="257" customWidth="1"/>
    <col min="10245" max="10245" width="12.5703125" style="257" customWidth="1"/>
    <col min="10246" max="10247" width="6.42578125" style="257" customWidth="1"/>
    <col min="10248" max="10248" width="4" style="257" customWidth="1"/>
    <col min="10249" max="10249" width="24.7109375" style="257" bestFit="1" customWidth="1"/>
    <col min="10250" max="10250" width="9.140625" style="257"/>
    <col min="10251" max="10251" width="12" style="257" bestFit="1" customWidth="1"/>
    <col min="10252" max="10252" width="4.42578125" style="257" customWidth="1"/>
    <col min="10253" max="10253" width="12" style="257" bestFit="1" customWidth="1"/>
    <col min="10254" max="10254" width="7.28515625" style="257" customWidth="1"/>
    <col min="10255" max="10496" width="9.140625" style="257"/>
    <col min="10497" max="10497" width="6.42578125" style="257" customWidth="1"/>
    <col min="10498" max="10498" width="11.28515625" style="257" customWidth="1"/>
    <col min="10499" max="10499" width="5.28515625" style="257" customWidth="1"/>
    <col min="10500" max="10500" width="10.5703125" style="257" customWidth="1"/>
    <col min="10501" max="10501" width="12.5703125" style="257" customWidth="1"/>
    <col min="10502" max="10503" width="6.42578125" style="257" customWidth="1"/>
    <col min="10504" max="10504" width="4" style="257" customWidth="1"/>
    <col min="10505" max="10505" width="24.7109375" style="257" bestFit="1" customWidth="1"/>
    <col min="10506" max="10506" width="9.140625" style="257"/>
    <col min="10507" max="10507" width="12" style="257" bestFit="1" customWidth="1"/>
    <col min="10508" max="10508" width="4.42578125" style="257" customWidth="1"/>
    <col min="10509" max="10509" width="12" style="257" bestFit="1" customWidth="1"/>
    <col min="10510" max="10510" width="7.28515625" style="257" customWidth="1"/>
    <col min="10511" max="10752" width="9.140625" style="257"/>
    <col min="10753" max="10753" width="6.42578125" style="257" customWidth="1"/>
    <col min="10754" max="10754" width="11.28515625" style="257" customWidth="1"/>
    <col min="10755" max="10755" width="5.28515625" style="257" customWidth="1"/>
    <col min="10756" max="10756" width="10.5703125" style="257" customWidth="1"/>
    <col min="10757" max="10757" width="12.5703125" style="257" customWidth="1"/>
    <col min="10758" max="10759" width="6.42578125" style="257" customWidth="1"/>
    <col min="10760" max="10760" width="4" style="257" customWidth="1"/>
    <col min="10761" max="10761" width="24.7109375" style="257" bestFit="1" customWidth="1"/>
    <col min="10762" max="10762" width="9.140625" style="257"/>
    <col min="10763" max="10763" width="12" style="257" bestFit="1" customWidth="1"/>
    <col min="10764" max="10764" width="4.42578125" style="257" customWidth="1"/>
    <col min="10765" max="10765" width="12" style="257" bestFit="1" customWidth="1"/>
    <col min="10766" max="10766" width="7.28515625" style="257" customWidth="1"/>
    <col min="10767" max="11008" width="9.140625" style="257"/>
    <col min="11009" max="11009" width="6.42578125" style="257" customWidth="1"/>
    <col min="11010" max="11010" width="11.28515625" style="257" customWidth="1"/>
    <col min="11011" max="11011" width="5.28515625" style="257" customWidth="1"/>
    <col min="11012" max="11012" width="10.5703125" style="257" customWidth="1"/>
    <col min="11013" max="11013" width="12.5703125" style="257" customWidth="1"/>
    <col min="11014" max="11015" width="6.42578125" style="257" customWidth="1"/>
    <col min="11016" max="11016" width="4" style="257" customWidth="1"/>
    <col min="11017" max="11017" width="24.7109375" style="257" bestFit="1" customWidth="1"/>
    <col min="11018" max="11018" width="9.140625" style="257"/>
    <col min="11019" max="11019" width="12" style="257" bestFit="1" customWidth="1"/>
    <col min="11020" max="11020" width="4.42578125" style="257" customWidth="1"/>
    <col min="11021" max="11021" width="12" style="257" bestFit="1" customWidth="1"/>
    <col min="11022" max="11022" width="7.28515625" style="257" customWidth="1"/>
    <col min="11023" max="11264" width="9.140625" style="257"/>
    <col min="11265" max="11265" width="6.42578125" style="257" customWidth="1"/>
    <col min="11266" max="11266" width="11.28515625" style="257" customWidth="1"/>
    <col min="11267" max="11267" width="5.28515625" style="257" customWidth="1"/>
    <col min="11268" max="11268" width="10.5703125" style="257" customWidth="1"/>
    <col min="11269" max="11269" width="12.5703125" style="257" customWidth="1"/>
    <col min="11270" max="11271" width="6.42578125" style="257" customWidth="1"/>
    <col min="11272" max="11272" width="4" style="257" customWidth="1"/>
    <col min="11273" max="11273" width="24.7109375" style="257" bestFit="1" customWidth="1"/>
    <col min="11274" max="11274" width="9.140625" style="257"/>
    <col min="11275" max="11275" width="12" style="257" bestFit="1" customWidth="1"/>
    <col min="11276" max="11276" width="4.42578125" style="257" customWidth="1"/>
    <col min="11277" max="11277" width="12" style="257" bestFit="1" customWidth="1"/>
    <col min="11278" max="11278" width="7.28515625" style="257" customWidth="1"/>
    <col min="11279" max="11520" width="9.140625" style="257"/>
    <col min="11521" max="11521" width="6.42578125" style="257" customWidth="1"/>
    <col min="11522" max="11522" width="11.28515625" style="257" customWidth="1"/>
    <col min="11523" max="11523" width="5.28515625" style="257" customWidth="1"/>
    <col min="11524" max="11524" width="10.5703125" style="257" customWidth="1"/>
    <col min="11525" max="11525" width="12.5703125" style="257" customWidth="1"/>
    <col min="11526" max="11527" width="6.42578125" style="257" customWidth="1"/>
    <col min="11528" max="11528" width="4" style="257" customWidth="1"/>
    <col min="11529" max="11529" width="24.7109375" style="257" bestFit="1" customWidth="1"/>
    <col min="11530" max="11530" width="9.140625" style="257"/>
    <col min="11531" max="11531" width="12" style="257" bestFit="1" customWidth="1"/>
    <col min="11532" max="11532" width="4.42578125" style="257" customWidth="1"/>
    <col min="11533" max="11533" width="12" style="257" bestFit="1" customWidth="1"/>
    <col min="11534" max="11534" width="7.28515625" style="257" customWidth="1"/>
    <col min="11535" max="11776" width="9.140625" style="257"/>
    <col min="11777" max="11777" width="6.42578125" style="257" customWidth="1"/>
    <col min="11778" max="11778" width="11.28515625" style="257" customWidth="1"/>
    <col min="11779" max="11779" width="5.28515625" style="257" customWidth="1"/>
    <col min="11780" max="11780" width="10.5703125" style="257" customWidth="1"/>
    <col min="11781" max="11781" width="12.5703125" style="257" customWidth="1"/>
    <col min="11782" max="11783" width="6.42578125" style="257" customWidth="1"/>
    <col min="11784" max="11784" width="4" style="257" customWidth="1"/>
    <col min="11785" max="11785" width="24.7109375" style="257" bestFit="1" customWidth="1"/>
    <col min="11786" max="11786" width="9.140625" style="257"/>
    <col min="11787" max="11787" width="12" style="257" bestFit="1" customWidth="1"/>
    <col min="11788" max="11788" width="4.42578125" style="257" customWidth="1"/>
    <col min="11789" max="11789" width="12" style="257" bestFit="1" customWidth="1"/>
    <col min="11790" max="11790" width="7.28515625" style="257" customWidth="1"/>
    <col min="11791" max="12032" width="9.140625" style="257"/>
    <col min="12033" max="12033" width="6.42578125" style="257" customWidth="1"/>
    <col min="12034" max="12034" width="11.28515625" style="257" customWidth="1"/>
    <col min="12035" max="12035" width="5.28515625" style="257" customWidth="1"/>
    <col min="12036" max="12036" width="10.5703125" style="257" customWidth="1"/>
    <col min="12037" max="12037" width="12.5703125" style="257" customWidth="1"/>
    <col min="12038" max="12039" width="6.42578125" style="257" customWidth="1"/>
    <col min="12040" max="12040" width="4" style="257" customWidth="1"/>
    <col min="12041" max="12041" width="24.7109375" style="257" bestFit="1" customWidth="1"/>
    <col min="12042" max="12042" width="9.140625" style="257"/>
    <col min="12043" max="12043" width="12" style="257" bestFit="1" customWidth="1"/>
    <col min="12044" max="12044" width="4.42578125" style="257" customWidth="1"/>
    <col min="12045" max="12045" width="12" style="257" bestFit="1" customWidth="1"/>
    <col min="12046" max="12046" width="7.28515625" style="257" customWidth="1"/>
    <col min="12047" max="12288" width="9.140625" style="257"/>
    <col min="12289" max="12289" width="6.42578125" style="257" customWidth="1"/>
    <col min="12290" max="12290" width="11.28515625" style="257" customWidth="1"/>
    <col min="12291" max="12291" width="5.28515625" style="257" customWidth="1"/>
    <col min="12292" max="12292" width="10.5703125" style="257" customWidth="1"/>
    <col min="12293" max="12293" width="12.5703125" style="257" customWidth="1"/>
    <col min="12294" max="12295" width="6.42578125" style="257" customWidth="1"/>
    <col min="12296" max="12296" width="4" style="257" customWidth="1"/>
    <col min="12297" max="12297" width="24.7109375" style="257" bestFit="1" customWidth="1"/>
    <col min="12298" max="12298" width="9.140625" style="257"/>
    <col min="12299" max="12299" width="12" style="257" bestFit="1" customWidth="1"/>
    <col min="12300" max="12300" width="4.42578125" style="257" customWidth="1"/>
    <col min="12301" max="12301" width="12" style="257" bestFit="1" customWidth="1"/>
    <col min="12302" max="12302" width="7.28515625" style="257" customWidth="1"/>
    <col min="12303" max="12544" width="9.140625" style="257"/>
    <col min="12545" max="12545" width="6.42578125" style="257" customWidth="1"/>
    <col min="12546" max="12546" width="11.28515625" style="257" customWidth="1"/>
    <col min="12547" max="12547" width="5.28515625" style="257" customWidth="1"/>
    <col min="12548" max="12548" width="10.5703125" style="257" customWidth="1"/>
    <col min="12549" max="12549" width="12.5703125" style="257" customWidth="1"/>
    <col min="12550" max="12551" width="6.42578125" style="257" customWidth="1"/>
    <col min="12552" max="12552" width="4" style="257" customWidth="1"/>
    <col min="12553" max="12553" width="24.7109375" style="257" bestFit="1" customWidth="1"/>
    <col min="12554" max="12554" width="9.140625" style="257"/>
    <col min="12555" max="12555" width="12" style="257" bestFit="1" customWidth="1"/>
    <col min="12556" max="12556" width="4.42578125" style="257" customWidth="1"/>
    <col min="12557" max="12557" width="12" style="257" bestFit="1" customWidth="1"/>
    <col min="12558" max="12558" width="7.28515625" style="257" customWidth="1"/>
    <col min="12559" max="12800" width="9.140625" style="257"/>
    <col min="12801" max="12801" width="6.42578125" style="257" customWidth="1"/>
    <col min="12802" max="12802" width="11.28515625" style="257" customWidth="1"/>
    <col min="12803" max="12803" width="5.28515625" style="257" customWidth="1"/>
    <col min="12804" max="12804" width="10.5703125" style="257" customWidth="1"/>
    <col min="12805" max="12805" width="12.5703125" style="257" customWidth="1"/>
    <col min="12806" max="12807" width="6.42578125" style="257" customWidth="1"/>
    <col min="12808" max="12808" width="4" style="257" customWidth="1"/>
    <col min="12809" max="12809" width="24.7109375" style="257" bestFit="1" customWidth="1"/>
    <col min="12810" max="12810" width="9.140625" style="257"/>
    <col min="12811" max="12811" width="12" style="257" bestFit="1" customWidth="1"/>
    <col min="12812" max="12812" width="4.42578125" style="257" customWidth="1"/>
    <col min="12813" max="12813" width="12" style="257" bestFit="1" customWidth="1"/>
    <col min="12814" max="12814" width="7.28515625" style="257" customWidth="1"/>
    <col min="12815" max="13056" width="9.140625" style="257"/>
    <col min="13057" max="13057" width="6.42578125" style="257" customWidth="1"/>
    <col min="13058" max="13058" width="11.28515625" style="257" customWidth="1"/>
    <col min="13059" max="13059" width="5.28515625" style="257" customWidth="1"/>
    <col min="13060" max="13060" width="10.5703125" style="257" customWidth="1"/>
    <col min="13061" max="13061" width="12.5703125" style="257" customWidth="1"/>
    <col min="13062" max="13063" width="6.42578125" style="257" customWidth="1"/>
    <col min="13064" max="13064" width="4" style="257" customWidth="1"/>
    <col min="13065" max="13065" width="24.7109375" style="257" bestFit="1" customWidth="1"/>
    <col min="13066" max="13066" width="9.140625" style="257"/>
    <col min="13067" max="13067" width="12" style="257" bestFit="1" customWidth="1"/>
    <col min="13068" max="13068" width="4.42578125" style="257" customWidth="1"/>
    <col min="13069" max="13069" width="12" style="257" bestFit="1" customWidth="1"/>
    <col min="13070" max="13070" width="7.28515625" style="257" customWidth="1"/>
    <col min="13071" max="13312" width="9.140625" style="257"/>
    <col min="13313" max="13313" width="6.42578125" style="257" customWidth="1"/>
    <col min="13314" max="13314" width="11.28515625" style="257" customWidth="1"/>
    <col min="13315" max="13315" width="5.28515625" style="257" customWidth="1"/>
    <col min="13316" max="13316" width="10.5703125" style="257" customWidth="1"/>
    <col min="13317" max="13317" width="12.5703125" style="257" customWidth="1"/>
    <col min="13318" max="13319" width="6.42578125" style="257" customWidth="1"/>
    <col min="13320" max="13320" width="4" style="257" customWidth="1"/>
    <col min="13321" max="13321" width="24.7109375" style="257" bestFit="1" customWidth="1"/>
    <col min="13322" max="13322" width="9.140625" style="257"/>
    <col min="13323" max="13323" width="12" style="257" bestFit="1" customWidth="1"/>
    <col min="13324" max="13324" width="4.42578125" style="257" customWidth="1"/>
    <col min="13325" max="13325" width="12" style="257" bestFit="1" customWidth="1"/>
    <col min="13326" max="13326" width="7.28515625" style="257" customWidth="1"/>
    <col min="13327" max="13568" width="9.140625" style="257"/>
    <col min="13569" max="13569" width="6.42578125" style="257" customWidth="1"/>
    <col min="13570" max="13570" width="11.28515625" style="257" customWidth="1"/>
    <col min="13571" max="13571" width="5.28515625" style="257" customWidth="1"/>
    <col min="13572" max="13572" width="10.5703125" style="257" customWidth="1"/>
    <col min="13573" max="13573" width="12.5703125" style="257" customWidth="1"/>
    <col min="13574" max="13575" width="6.42578125" style="257" customWidth="1"/>
    <col min="13576" max="13576" width="4" style="257" customWidth="1"/>
    <col min="13577" max="13577" width="24.7109375" style="257" bestFit="1" customWidth="1"/>
    <col min="13578" max="13578" width="9.140625" style="257"/>
    <col min="13579" max="13579" width="12" style="257" bestFit="1" customWidth="1"/>
    <col min="13580" max="13580" width="4.42578125" style="257" customWidth="1"/>
    <col min="13581" max="13581" width="12" style="257" bestFit="1" customWidth="1"/>
    <col min="13582" max="13582" width="7.28515625" style="257" customWidth="1"/>
    <col min="13583" max="13824" width="9.140625" style="257"/>
    <col min="13825" max="13825" width="6.42578125" style="257" customWidth="1"/>
    <col min="13826" max="13826" width="11.28515625" style="257" customWidth="1"/>
    <col min="13827" max="13827" width="5.28515625" style="257" customWidth="1"/>
    <col min="13828" max="13828" width="10.5703125" style="257" customWidth="1"/>
    <col min="13829" max="13829" width="12.5703125" style="257" customWidth="1"/>
    <col min="13830" max="13831" width="6.42578125" style="257" customWidth="1"/>
    <col min="13832" max="13832" width="4" style="257" customWidth="1"/>
    <col min="13833" max="13833" width="24.7109375" style="257" bestFit="1" customWidth="1"/>
    <col min="13834" max="13834" width="9.140625" style="257"/>
    <col min="13835" max="13835" width="12" style="257" bestFit="1" customWidth="1"/>
    <col min="13836" max="13836" width="4.42578125" style="257" customWidth="1"/>
    <col min="13837" max="13837" width="12" style="257" bestFit="1" customWidth="1"/>
    <col min="13838" max="13838" width="7.28515625" style="257" customWidth="1"/>
    <col min="13839" max="14080" width="9.140625" style="257"/>
    <col min="14081" max="14081" width="6.42578125" style="257" customWidth="1"/>
    <col min="14082" max="14082" width="11.28515625" style="257" customWidth="1"/>
    <col min="14083" max="14083" width="5.28515625" style="257" customWidth="1"/>
    <col min="14084" max="14084" width="10.5703125" style="257" customWidth="1"/>
    <col min="14085" max="14085" width="12.5703125" style="257" customWidth="1"/>
    <col min="14086" max="14087" width="6.42578125" style="257" customWidth="1"/>
    <col min="14088" max="14088" width="4" style="257" customWidth="1"/>
    <col min="14089" max="14089" width="24.7109375" style="257" bestFit="1" customWidth="1"/>
    <col min="14090" max="14090" width="9.140625" style="257"/>
    <col min="14091" max="14091" width="12" style="257" bestFit="1" customWidth="1"/>
    <col min="14092" max="14092" width="4.42578125" style="257" customWidth="1"/>
    <col min="14093" max="14093" width="12" style="257" bestFit="1" customWidth="1"/>
    <col min="14094" max="14094" width="7.28515625" style="257" customWidth="1"/>
    <col min="14095" max="14336" width="9.140625" style="257"/>
    <col min="14337" max="14337" width="6.42578125" style="257" customWidth="1"/>
    <col min="14338" max="14338" width="11.28515625" style="257" customWidth="1"/>
    <col min="14339" max="14339" width="5.28515625" style="257" customWidth="1"/>
    <col min="14340" max="14340" width="10.5703125" style="257" customWidth="1"/>
    <col min="14341" max="14341" width="12.5703125" style="257" customWidth="1"/>
    <col min="14342" max="14343" width="6.42578125" style="257" customWidth="1"/>
    <col min="14344" max="14344" width="4" style="257" customWidth="1"/>
    <col min="14345" max="14345" width="24.7109375" style="257" bestFit="1" customWidth="1"/>
    <col min="14346" max="14346" width="9.140625" style="257"/>
    <col min="14347" max="14347" width="12" style="257" bestFit="1" customWidth="1"/>
    <col min="14348" max="14348" width="4.42578125" style="257" customWidth="1"/>
    <col min="14349" max="14349" width="12" style="257" bestFit="1" customWidth="1"/>
    <col min="14350" max="14350" width="7.28515625" style="257" customWidth="1"/>
    <col min="14351" max="14592" width="9.140625" style="257"/>
    <col min="14593" max="14593" width="6.42578125" style="257" customWidth="1"/>
    <col min="14594" max="14594" width="11.28515625" style="257" customWidth="1"/>
    <col min="14595" max="14595" width="5.28515625" style="257" customWidth="1"/>
    <col min="14596" max="14596" width="10.5703125" style="257" customWidth="1"/>
    <col min="14597" max="14597" width="12.5703125" style="257" customWidth="1"/>
    <col min="14598" max="14599" width="6.42578125" style="257" customWidth="1"/>
    <col min="14600" max="14600" width="4" style="257" customWidth="1"/>
    <col min="14601" max="14601" width="24.7109375" style="257" bestFit="1" customWidth="1"/>
    <col min="14602" max="14602" width="9.140625" style="257"/>
    <col min="14603" max="14603" width="12" style="257" bestFit="1" customWidth="1"/>
    <col min="14604" max="14604" width="4.42578125" style="257" customWidth="1"/>
    <col min="14605" max="14605" width="12" style="257" bestFit="1" customWidth="1"/>
    <col min="14606" max="14606" width="7.28515625" style="257" customWidth="1"/>
    <col min="14607" max="14848" width="9.140625" style="257"/>
    <col min="14849" max="14849" width="6.42578125" style="257" customWidth="1"/>
    <col min="14850" max="14850" width="11.28515625" style="257" customWidth="1"/>
    <col min="14851" max="14851" width="5.28515625" style="257" customWidth="1"/>
    <col min="14852" max="14852" width="10.5703125" style="257" customWidth="1"/>
    <col min="14853" max="14853" width="12.5703125" style="257" customWidth="1"/>
    <col min="14854" max="14855" width="6.42578125" style="257" customWidth="1"/>
    <col min="14856" max="14856" width="4" style="257" customWidth="1"/>
    <col min="14857" max="14857" width="24.7109375" style="257" bestFit="1" customWidth="1"/>
    <col min="14858" max="14858" width="9.140625" style="257"/>
    <col min="14859" max="14859" width="12" style="257" bestFit="1" customWidth="1"/>
    <col min="14860" max="14860" width="4.42578125" style="257" customWidth="1"/>
    <col min="14861" max="14861" width="12" style="257" bestFit="1" customWidth="1"/>
    <col min="14862" max="14862" width="7.28515625" style="257" customWidth="1"/>
    <col min="14863" max="15104" width="9.140625" style="257"/>
    <col min="15105" max="15105" width="6.42578125" style="257" customWidth="1"/>
    <col min="15106" max="15106" width="11.28515625" style="257" customWidth="1"/>
    <col min="15107" max="15107" width="5.28515625" style="257" customWidth="1"/>
    <col min="15108" max="15108" width="10.5703125" style="257" customWidth="1"/>
    <col min="15109" max="15109" width="12.5703125" style="257" customWidth="1"/>
    <col min="15110" max="15111" width="6.42578125" style="257" customWidth="1"/>
    <col min="15112" max="15112" width="4" style="257" customWidth="1"/>
    <col min="15113" max="15113" width="24.7109375" style="257" bestFit="1" customWidth="1"/>
    <col min="15114" max="15114" width="9.140625" style="257"/>
    <col min="15115" max="15115" width="12" style="257" bestFit="1" customWidth="1"/>
    <col min="15116" max="15116" width="4.42578125" style="257" customWidth="1"/>
    <col min="15117" max="15117" width="12" style="257" bestFit="1" customWidth="1"/>
    <col min="15118" max="15118" width="7.28515625" style="257" customWidth="1"/>
    <col min="15119" max="15360" width="9.140625" style="257"/>
    <col min="15361" max="15361" width="6.42578125" style="257" customWidth="1"/>
    <col min="15362" max="15362" width="11.28515625" style="257" customWidth="1"/>
    <col min="15363" max="15363" width="5.28515625" style="257" customWidth="1"/>
    <col min="15364" max="15364" width="10.5703125" style="257" customWidth="1"/>
    <col min="15365" max="15365" width="12.5703125" style="257" customWidth="1"/>
    <col min="15366" max="15367" width="6.42578125" style="257" customWidth="1"/>
    <col min="15368" max="15368" width="4" style="257" customWidth="1"/>
    <col min="15369" max="15369" width="24.7109375" style="257" bestFit="1" customWidth="1"/>
    <col min="15370" max="15370" width="9.140625" style="257"/>
    <col min="15371" max="15371" width="12" style="257" bestFit="1" customWidth="1"/>
    <col min="15372" max="15372" width="4.42578125" style="257" customWidth="1"/>
    <col min="15373" max="15373" width="12" style="257" bestFit="1" customWidth="1"/>
    <col min="15374" max="15374" width="7.28515625" style="257" customWidth="1"/>
    <col min="15375" max="15616" width="9.140625" style="257"/>
    <col min="15617" max="15617" width="6.42578125" style="257" customWidth="1"/>
    <col min="15618" max="15618" width="11.28515625" style="257" customWidth="1"/>
    <col min="15619" max="15619" width="5.28515625" style="257" customWidth="1"/>
    <col min="15620" max="15620" width="10.5703125" style="257" customWidth="1"/>
    <col min="15621" max="15621" width="12.5703125" style="257" customWidth="1"/>
    <col min="15622" max="15623" width="6.42578125" style="257" customWidth="1"/>
    <col min="15624" max="15624" width="4" style="257" customWidth="1"/>
    <col min="15625" max="15625" width="24.7109375" style="257" bestFit="1" customWidth="1"/>
    <col min="15626" max="15626" width="9.140625" style="257"/>
    <col min="15627" max="15627" width="12" style="257" bestFit="1" customWidth="1"/>
    <col min="15628" max="15628" width="4.42578125" style="257" customWidth="1"/>
    <col min="15629" max="15629" width="12" style="257" bestFit="1" customWidth="1"/>
    <col min="15630" max="15630" width="7.28515625" style="257" customWidth="1"/>
    <col min="15631" max="15872" width="9.140625" style="257"/>
    <col min="15873" max="15873" width="6.42578125" style="257" customWidth="1"/>
    <col min="15874" max="15874" width="11.28515625" style="257" customWidth="1"/>
    <col min="15875" max="15875" width="5.28515625" style="257" customWidth="1"/>
    <col min="15876" max="15876" width="10.5703125" style="257" customWidth="1"/>
    <col min="15877" max="15877" width="12.5703125" style="257" customWidth="1"/>
    <col min="15878" max="15879" width="6.42578125" style="257" customWidth="1"/>
    <col min="15880" max="15880" width="4" style="257" customWidth="1"/>
    <col min="15881" max="15881" width="24.7109375" style="257" bestFit="1" customWidth="1"/>
    <col min="15882" max="15882" width="9.140625" style="257"/>
    <col min="15883" max="15883" width="12" style="257" bestFit="1" customWidth="1"/>
    <col min="15884" max="15884" width="4.42578125" style="257" customWidth="1"/>
    <col min="15885" max="15885" width="12" style="257" bestFit="1" customWidth="1"/>
    <col min="15886" max="15886" width="7.28515625" style="257" customWidth="1"/>
    <col min="15887" max="16128" width="9.140625" style="257"/>
    <col min="16129" max="16129" width="6.42578125" style="257" customWidth="1"/>
    <col min="16130" max="16130" width="11.28515625" style="257" customWidth="1"/>
    <col min="16131" max="16131" width="5.28515625" style="257" customWidth="1"/>
    <col min="16132" max="16132" width="10.5703125" style="257" customWidth="1"/>
    <col min="16133" max="16133" width="12.5703125" style="257" customWidth="1"/>
    <col min="16134" max="16135" width="6.42578125" style="257" customWidth="1"/>
    <col min="16136" max="16136" width="4" style="257" customWidth="1"/>
    <col min="16137" max="16137" width="24.7109375" style="257" bestFit="1" customWidth="1"/>
    <col min="16138" max="16138" width="9.140625" style="257"/>
    <col min="16139" max="16139" width="12" style="257" bestFit="1" customWidth="1"/>
    <col min="16140" max="16140" width="4.42578125" style="257" customWidth="1"/>
    <col min="16141" max="16141" width="12" style="257" bestFit="1" customWidth="1"/>
    <col min="16142" max="16142" width="7.28515625" style="257" customWidth="1"/>
    <col min="16143" max="16384" width="9.140625" style="257"/>
  </cols>
  <sheetData>
    <row r="1" spans="1:14" x14ac:dyDescent="0.2">
      <c r="L1" s="259" t="s">
        <v>1139</v>
      </c>
      <c r="M1" s="260"/>
      <c r="N1" s="261"/>
    </row>
    <row r="2" spans="1:14" x14ac:dyDescent="0.2">
      <c r="A2" s="3" t="s">
        <v>0</v>
      </c>
      <c r="B2" s="4"/>
      <c r="L2" s="3" t="s">
        <v>0</v>
      </c>
      <c r="M2" s="262"/>
      <c r="N2" s="4"/>
    </row>
    <row r="3" spans="1:14" x14ac:dyDescent="0.2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263" t="s">
        <v>1140</v>
      </c>
      <c r="J3" s="264"/>
      <c r="K3" s="263" t="s">
        <v>1141</v>
      </c>
      <c r="L3" s="264"/>
      <c r="M3" s="263" t="s">
        <v>1142</v>
      </c>
      <c r="N3" s="264"/>
    </row>
    <row r="4" spans="1:14" x14ac:dyDescent="0.2">
      <c r="A4" s="9" t="s">
        <v>1143</v>
      </c>
      <c r="B4" s="10" t="s">
        <v>1144</v>
      </c>
      <c r="C4" s="10" t="s">
        <v>4</v>
      </c>
      <c r="D4" s="11"/>
      <c r="E4" s="11"/>
      <c r="F4" s="11"/>
      <c r="G4" s="11"/>
      <c r="H4" s="11"/>
      <c r="I4" s="265">
        <v>32147396.579999998</v>
      </c>
      <c r="J4" s="266"/>
      <c r="K4" s="265">
        <v>32674122.329999998</v>
      </c>
      <c r="L4" s="266"/>
      <c r="M4" s="265">
        <v>-526725.75</v>
      </c>
      <c r="N4" s="267">
        <v>0</v>
      </c>
    </row>
    <row r="5" spans="1:14" x14ac:dyDescent="0.2">
      <c r="A5" s="9" t="s">
        <v>1145</v>
      </c>
      <c r="B5" s="10" t="s">
        <v>5</v>
      </c>
      <c r="C5" s="3" t="s">
        <v>0</v>
      </c>
      <c r="D5" s="10" t="s">
        <v>6</v>
      </c>
      <c r="E5" s="11"/>
      <c r="F5" s="11"/>
      <c r="G5" s="11"/>
      <c r="H5" s="11"/>
      <c r="I5" s="265">
        <v>32147396.579999998</v>
      </c>
      <c r="J5" s="266"/>
      <c r="K5" s="265">
        <v>32654255.609999999</v>
      </c>
      <c r="L5" s="266"/>
      <c r="M5" s="265">
        <v>-506859.03</v>
      </c>
      <c r="N5" s="267">
        <v>0</v>
      </c>
    </row>
    <row r="6" spans="1:14" x14ac:dyDescent="0.2">
      <c r="A6" s="9" t="s">
        <v>1146</v>
      </c>
      <c r="B6" s="10" t="s">
        <v>7</v>
      </c>
      <c r="C6" s="3" t="s">
        <v>0</v>
      </c>
      <c r="D6" s="10" t="s">
        <v>8</v>
      </c>
      <c r="E6" s="11"/>
      <c r="F6" s="11"/>
      <c r="G6" s="11"/>
      <c r="H6" s="11"/>
      <c r="I6" s="265">
        <v>31679429.210000001</v>
      </c>
      <c r="J6" s="266"/>
      <c r="K6" s="265">
        <v>32192258.93</v>
      </c>
      <c r="L6" s="266"/>
      <c r="M6" s="265">
        <v>-512829.72</v>
      </c>
      <c r="N6" s="267">
        <v>0</v>
      </c>
    </row>
    <row r="7" spans="1:14" x14ac:dyDescent="0.2">
      <c r="A7" s="9" t="s">
        <v>1147</v>
      </c>
      <c r="B7" s="10" t="s">
        <v>9</v>
      </c>
      <c r="C7" s="3" t="s">
        <v>0</v>
      </c>
      <c r="D7" s="10" t="s">
        <v>8</v>
      </c>
      <c r="E7" s="11"/>
      <c r="F7" s="11"/>
      <c r="G7" s="11"/>
      <c r="H7" s="11"/>
      <c r="I7" s="265">
        <v>31679429.210000001</v>
      </c>
      <c r="J7" s="266"/>
      <c r="K7" s="265">
        <v>32192258.93</v>
      </c>
      <c r="L7" s="266"/>
      <c r="M7" s="265">
        <v>-512829.72</v>
      </c>
      <c r="N7" s="267">
        <v>0</v>
      </c>
    </row>
    <row r="8" spans="1:14" x14ac:dyDescent="0.2">
      <c r="A8" s="9" t="s">
        <v>1148</v>
      </c>
      <c r="B8" s="10" t="s">
        <v>10</v>
      </c>
      <c r="C8" s="3" t="s">
        <v>0</v>
      </c>
      <c r="D8" s="10" t="s">
        <v>11</v>
      </c>
      <c r="E8" s="11"/>
      <c r="F8" s="11"/>
      <c r="G8" s="11"/>
      <c r="H8" s="11"/>
      <c r="I8" s="265">
        <v>4785</v>
      </c>
      <c r="J8" s="266"/>
      <c r="K8" s="265">
        <v>4785</v>
      </c>
      <c r="L8" s="266"/>
      <c r="M8" s="265">
        <v>0</v>
      </c>
      <c r="N8" s="267">
        <v>0</v>
      </c>
    </row>
    <row r="9" spans="1:14" x14ac:dyDescent="0.2">
      <c r="A9" s="28" t="s">
        <v>1149</v>
      </c>
      <c r="B9" s="13" t="s">
        <v>13</v>
      </c>
      <c r="C9" s="3" t="s">
        <v>0</v>
      </c>
      <c r="D9" s="13" t="s">
        <v>14</v>
      </c>
      <c r="E9" s="268"/>
      <c r="F9" s="268"/>
      <c r="G9" s="268"/>
      <c r="H9" s="268"/>
      <c r="I9" s="269">
        <v>4785</v>
      </c>
      <c r="J9" s="270"/>
      <c r="K9" s="269">
        <v>4785</v>
      </c>
      <c r="L9" s="270"/>
      <c r="M9" s="269">
        <v>0</v>
      </c>
      <c r="N9" s="267">
        <v>0</v>
      </c>
    </row>
    <row r="10" spans="1:14" x14ac:dyDescent="0.2">
      <c r="A10" s="15" t="s">
        <v>0</v>
      </c>
      <c r="B10" s="16" t="s">
        <v>0</v>
      </c>
      <c r="C10" s="3" t="s">
        <v>0</v>
      </c>
      <c r="D10" s="16" t="s">
        <v>0</v>
      </c>
      <c r="E10" s="271"/>
      <c r="F10" s="271"/>
      <c r="G10" s="271"/>
      <c r="H10" s="271"/>
      <c r="I10" s="262"/>
      <c r="J10" s="271"/>
      <c r="K10" s="262"/>
      <c r="L10" s="271"/>
      <c r="M10" s="262"/>
      <c r="N10" s="267"/>
    </row>
    <row r="11" spans="1:14" x14ac:dyDescent="0.2">
      <c r="A11" s="9" t="s">
        <v>1150</v>
      </c>
      <c r="B11" s="10" t="s">
        <v>15</v>
      </c>
      <c r="C11" s="3" t="s">
        <v>0</v>
      </c>
      <c r="D11" s="10" t="s">
        <v>16</v>
      </c>
      <c r="E11" s="11"/>
      <c r="F11" s="11"/>
      <c r="G11" s="11"/>
      <c r="H11" s="11"/>
      <c r="I11" s="265">
        <v>2099756.41</v>
      </c>
      <c r="J11" s="266"/>
      <c r="K11" s="265">
        <v>2117591.06</v>
      </c>
      <c r="L11" s="266"/>
      <c r="M11" s="265">
        <v>-17834.650000000001</v>
      </c>
      <c r="N11" s="267">
        <v>0</v>
      </c>
    </row>
    <row r="12" spans="1:14" x14ac:dyDescent="0.2">
      <c r="A12" s="28" t="s">
        <v>1151</v>
      </c>
      <c r="B12" s="13" t="s">
        <v>17</v>
      </c>
      <c r="C12" s="3" t="s">
        <v>0</v>
      </c>
      <c r="D12" s="13" t="s">
        <v>18</v>
      </c>
      <c r="E12" s="268"/>
      <c r="F12" s="268"/>
      <c r="G12" s="268"/>
      <c r="H12" s="268"/>
      <c r="I12" s="269">
        <v>1788197.65</v>
      </c>
      <c r="J12" s="270"/>
      <c r="K12" s="269">
        <v>1814984.03</v>
      </c>
      <c r="L12" s="270"/>
      <c r="M12" s="269">
        <v>-26786.38</v>
      </c>
      <c r="N12" s="267">
        <v>0</v>
      </c>
    </row>
    <row r="13" spans="1:14" x14ac:dyDescent="0.2">
      <c r="A13" s="28" t="s">
        <v>1152</v>
      </c>
      <c r="B13" s="13" t="s">
        <v>20</v>
      </c>
      <c r="C13" s="3" t="s">
        <v>0</v>
      </c>
      <c r="D13" s="13" t="s">
        <v>21</v>
      </c>
      <c r="E13" s="268"/>
      <c r="F13" s="268"/>
      <c r="G13" s="268"/>
      <c r="H13" s="268"/>
      <c r="I13" s="269">
        <v>302642.09000000003</v>
      </c>
      <c r="J13" s="270"/>
      <c r="K13" s="269">
        <v>293544.53000000003</v>
      </c>
      <c r="L13" s="270"/>
      <c r="M13" s="269">
        <v>9097.56</v>
      </c>
      <c r="N13" s="267">
        <v>0</v>
      </c>
    </row>
    <row r="14" spans="1:14" x14ac:dyDescent="0.2">
      <c r="A14" s="28" t="s">
        <v>1153</v>
      </c>
      <c r="B14" s="13" t="s">
        <v>26</v>
      </c>
      <c r="C14" s="3" t="s">
        <v>0</v>
      </c>
      <c r="D14" s="13" t="s">
        <v>27</v>
      </c>
      <c r="E14" s="268"/>
      <c r="F14" s="268"/>
      <c r="G14" s="268"/>
      <c r="H14" s="268"/>
      <c r="I14" s="269">
        <v>8916.67</v>
      </c>
      <c r="J14" s="270"/>
      <c r="K14" s="269">
        <v>9062.5</v>
      </c>
      <c r="L14" s="270"/>
      <c r="M14" s="269">
        <v>-145.83000000000001</v>
      </c>
      <c r="N14" s="267">
        <v>0</v>
      </c>
    </row>
    <row r="15" spans="1:14" x14ac:dyDescent="0.2">
      <c r="A15" s="15" t="s">
        <v>0</v>
      </c>
      <c r="B15" s="16" t="s">
        <v>0</v>
      </c>
      <c r="C15" s="3" t="s">
        <v>0</v>
      </c>
      <c r="D15" s="16" t="s">
        <v>0</v>
      </c>
      <c r="E15" s="271"/>
      <c r="F15" s="271"/>
      <c r="G15" s="271"/>
      <c r="H15" s="271"/>
      <c r="I15" s="262"/>
      <c r="J15" s="271"/>
      <c r="K15" s="262"/>
      <c r="L15" s="271"/>
      <c r="M15" s="262"/>
      <c r="N15" s="267"/>
    </row>
    <row r="16" spans="1:14" x14ac:dyDescent="0.2">
      <c r="A16" s="9" t="s">
        <v>1154</v>
      </c>
      <c r="B16" s="10" t="s">
        <v>29</v>
      </c>
      <c r="C16" s="3" t="s">
        <v>0</v>
      </c>
      <c r="D16" s="10" t="s">
        <v>30</v>
      </c>
      <c r="E16" s="11"/>
      <c r="F16" s="11"/>
      <c r="G16" s="11"/>
      <c r="H16" s="11"/>
      <c r="I16" s="265">
        <v>19278619.59</v>
      </c>
      <c r="J16" s="266"/>
      <c r="K16" s="265">
        <v>19278238.489999998</v>
      </c>
      <c r="L16" s="266"/>
      <c r="M16" s="265">
        <v>381.1</v>
      </c>
      <c r="N16" s="267">
        <v>0</v>
      </c>
    </row>
    <row r="17" spans="1:14" x14ac:dyDescent="0.2">
      <c r="A17" s="28" t="s">
        <v>2087</v>
      </c>
      <c r="B17" s="13" t="s">
        <v>2088</v>
      </c>
      <c r="C17" s="3" t="s">
        <v>0</v>
      </c>
      <c r="D17" s="13" t="s">
        <v>2089</v>
      </c>
      <c r="E17" s="268"/>
      <c r="F17" s="268"/>
      <c r="G17" s="268"/>
      <c r="H17" s="268"/>
      <c r="I17" s="269">
        <v>7921.32</v>
      </c>
      <c r="J17" s="270"/>
      <c r="K17" s="269">
        <v>7921.32</v>
      </c>
      <c r="L17" s="270"/>
      <c r="M17" s="269">
        <v>0</v>
      </c>
      <c r="N17" s="267" t="e">
        <v>#N/A</v>
      </c>
    </row>
    <row r="18" spans="1:14" x14ac:dyDescent="0.2">
      <c r="A18" s="28" t="s">
        <v>2090</v>
      </c>
      <c r="B18" s="13" t="s">
        <v>32</v>
      </c>
      <c r="C18" s="3" t="s">
        <v>0</v>
      </c>
      <c r="D18" s="13" t="s">
        <v>33</v>
      </c>
      <c r="E18" s="268"/>
      <c r="F18" s="268"/>
      <c r="G18" s="268"/>
      <c r="H18" s="268"/>
      <c r="I18" s="269">
        <v>4106540.96</v>
      </c>
      <c r="J18" s="270"/>
      <c r="K18" s="269">
        <v>4106540.96</v>
      </c>
      <c r="L18" s="270"/>
      <c r="M18" s="269">
        <v>0</v>
      </c>
      <c r="N18" s="267" t="e">
        <v>#N/A</v>
      </c>
    </row>
    <row r="19" spans="1:14" x14ac:dyDescent="0.2">
      <c r="A19" s="28" t="s">
        <v>2091</v>
      </c>
      <c r="B19" s="13" t="s">
        <v>34</v>
      </c>
      <c r="C19" s="3" t="s">
        <v>0</v>
      </c>
      <c r="D19" s="13" t="s">
        <v>35</v>
      </c>
      <c r="E19" s="268"/>
      <c r="F19" s="268"/>
      <c r="G19" s="268"/>
      <c r="H19" s="268"/>
      <c r="I19" s="269">
        <v>180942.97</v>
      </c>
      <c r="J19" s="270"/>
      <c r="K19" s="269">
        <v>180942.97</v>
      </c>
      <c r="L19" s="270"/>
      <c r="M19" s="269">
        <v>0</v>
      </c>
      <c r="N19" s="267" t="e">
        <v>#N/A</v>
      </c>
    </row>
    <row r="20" spans="1:14" x14ac:dyDescent="0.2">
      <c r="A20" s="28" t="s">
        <v>1155</v>
      </c>
      <c r="B20" s="13" t="s">
        <v>36</v>
      </c>
      <c r="C20" s="3" t="s">
        <v>0</v>
      </c>
      <c r="D20" s="13" t="s">
        <v>37</v>
      </c>
      <c r="E20" s="268"/>
      <c r="F20" s="268"/>
      <c r="G20" s="268"/>
      <c r="H20" s="268"/>
      <c r="I20" s="269">
        <v>11861.85</v>
      </c>
      <c r="J20" s="270"/>
      <c r="K20" s="269">
        <v>11480.75</v>
      </c>
      <c r="L20" s="270"/>
      <c r="M20" s="269">
        <v>381.1</v>
      </c>
      <c r="N20" s="267" t="e">
        <v>#N/A</v>
      </c>
    </row>
    <row r="21" spans="1:14" x14ac:dyDescent="0.2">
      <c r="A21" s="28" t="s">
        <v>2092</v>
      </c>
      <c r="B21" s="13" t="s">
        <v>40</v>
      </c>
      <c r="C21" s="3" t="s">
        <v>0</v>
      </c>
      <c r="D21" s="13" t="s">
        <v>41</v>
      </c>
      <c r="E21" s="268"/>
      <c r="F21" s="268"/>
      <c r="G21" s="268"/>
      <c r="H21" s="268"/>
      <c r="I21" s="269">
        <v>188864.29</v>
      </c>
      <c r="J21" s="270"/>
      <c r="K21" s="269">
        <v>188864.29</v>
      </c>
      <c r="L21" s="270"/>
      <c r="M21" s="269">
        <v>0</v>
      </c>
      <c r="N21" s="267" t="e">
        <v>#N/A</v>
      </c>
    </row>
    <row r="22" spans="1:14" x14ac:dyDescent="0.2">
      <c r="A22" s="28" t="s">
        <v>1156</v>
      </c>
      <c r="B22" s="13" t="s">
        <v>42</v>
      </c>
      <c r="C22" s="3" t="s">
        <v>0</v>
      </c>
      <c r="D22" s="13" t="s">
        <v>43</v>
      </c>
      <c r="E22" s="268"/>
      <c r="F22" s="268"/>
      <c r="G22" s="268"/>
      <c r="H22" s="268"/>
      <c r="I22" s="269">
        <v>9296321.5800000001</v>
      </c>
      <c r="J22" s="270"/>
      <c r="K22" s="269">
        <v>9296321.5800000001</v>
      </c>
      <c r="L22" s="270"/>
      <c r="M22" s="269">
        <v>0</v>
      </c>
      <c r="N22" s="267" t="e">
        <v>#N/A</v>
      </c>
    </row>
    <row r="23" spans="1:14" x14ac:dyDescent="0.2">
      <c r="A23" s="28" t="s">
        <v>1157</v>
      </c>
      <c r="B23" s="13" t="s">
        <v>1158</v>
      </c>
      <c r="C23" s="3" t="s">
        <v>0</v>
      </c>
      <c r="D23" s="13" t="s">
        <v>1159</v>
      </c>
      <c r="E23" s="268"/>
      <c r="F23" s="268"/>
      <c r="G23" s="268"/>
      <c r="H23" s="268"/>
      <c r="I23" s="269">
        <v>5486166.6200000001</v>
      </c>
      <c r="J23" s="270"/>
      <c r="K23" s="269">
        <v>5486166.6200000001</v>
      </c>
      <c r="L23" s="270"/>
      <c r="M23" s="269">
        <v>0</v>
      </c>
      <c r="N23" s="267" t="e">
        <v>#N/A</v>
      </c>
    </row>
    <row r="24" spans="1:14" x14ac:dyDescent="0.2">
      <c r="A24" s="15" t="s">
        <v>0</v>
      </c>
      <c r="B24" s="16" t="s">
        <v>0</v>
      </c>
      <c r="C24" s="3" t="s">
        <v>0</v>
      </c>
      <c r="D24" s="16" t="s">
        <v>0</v>
      </c>
      <c r="E24" s="271"/>
      <c r="F24" s="271"/>
      <c r="G24" s="271"/>
      <c r="H24" s="271"/>
      <c r="I24" s="262"/>
      <c r="J24" s="271"/>
      <c r="K24" s="262"/>
      <c r="L24" s="271"/>
      <c r="M24" s="262"/>
      <c r="N24" s="267"/>
    </row>
    <row r="25" spans="1:14" x14ac:dyDescent="0.2">
      <c r="A25" s="9" t="s">
        <v>1160</v>
      </c>
      <c r="B25" s="10" t="s">
        <v>44</v>
      </c>
      <c r="C25" s="3" t="s">
        <v>0</v>
      </c>
      <c r="D25" s="10" t="s">
        <v>45</v>
      </c>
      <c r="E25" s="11"/>
      <c r="F25" s="11"/>
      <c r="G25" s="11"/>
      <c r="H25" s="11"/>
      <c r="I25" s="265">
        <v>748385.23</v>
      </c>
      <c r="J25" s="266"/>
      <c r="K25" s="265">
        <v>924993.89</v>
      </c>
      <c r="L25" s="266"/>
      <c r="M25" s="265">
        <v>-176608.66</v>
      </c>
      <c r="N25" s="267">
        <v>0</v>
      </c>
    </row>
    <row r="26" spans="1:14" x14ac:dyDescent="0.2">
      <c r="A26" s="28" t="s">
        <v>1161</v>
      </c>
      <c r="B26" s="13" t="s">
        <v>46</v>
      </c>
      <c r="C26" s="3" t="s">
        <v>0</v>
      </c>
      <c r="D26" s="13" t="s">
        <v>47</v>
      </c>
      <c r="E26" s="268"/>
      <c r="F26" s="268"/>
      <c r="G26" s="268"/>
      <c r="H26" s="268"/>
      <c r="I26" s="269">
        <v>358093.48</v>
      </c>
      <c r="J26" s="270"/>
      <c r="K26" s="269">
        <v>906798.11</v>
      </c>
      <c r="L26" s="270"/>
      <c r="M26" s="269">
        <v>-548704.63</v>
      </c>
      <c r="N26" s="267">
        <v>0</v>
      </c>
    </row>
    <row r="27" spans="1:14" x14ac:dyDescent="0.2">
      <c r="A27" s="28" t="s">
        <v>1162</v>
      </c>
      <c r="B27" s="13" t="s">
        <v>48</v>
      </c>
      <c r="C27" s="3" t="s">
        <v>0</v>
      </c>
      <c r="D27" s="13" t="s">
        <v>49</v>
      </c>
      <c r="E27" s="268"/>
      <c r="F27" s="268"/>
      <c r="G27" s="268"/>
      <c r="H27" s="268"/>
      <c r="I27" s="269">
        <v>877.11</v>
      </c>
      <c r="J27" s="270"/>
      <c r="K27" s="269">
        <v>963.85</v>
      </c>
      <c r="L27" s="270"/>
      <c r="M27" s="269">
        <v>-86.74</v>
      </c>
      <c r="N27" s="267">
        <v>0</v>
      </c>
    </row>
    <row r="28" spans="1:14" x14ac:dyDescent="0.2">
      <c r="A28" s="28" t="s">
        <v>1163</v>
      </c>
      <c r="B28" s="13" t="s">
        <v>50</v>
      </c>
      <c r="C28" s="3" t="s">
        <v>0</v>
      </c>
      <c r="D28" s="13" t="s">
        <v>51</v>
      </c>
      <c r="E28" s="268"/>
      <c r="F28" s="268"/>
      <c r="G28" s="268"/>
      <c r="H28" s="268"/>
      <c r="I28" s="269">
        <v>22668.01</v>
      </c>
      <c r="J28" s="270"/>
      <c r="K28" s="269">
        <v>2365.13</v>
      </c>
      <c r="L28" s="270"/>
      <c r="M28" s="269">
        <v>20302.88</v>
      </c>
      <c r="N28" s="267">
        <v>0</v>
      </c>
    </row>
    <row r="29" spans="1:14" x14ac:dyDescent="0.2">
      <c r="A29" s="28" t="s">
        <v>1164</v>
      </c>
      <c r="B29" s="13" t="s">
        <v>52</v>
      </c>
      <c r="C29" s="3" t="s">
        <v>0</v>
      </c>
      <c r="D29" s="13" t="s">
        <v>53</v>
      </c>
      <c r="E29" s="268"/>
      <c r="F29" s="268"/>
      <c r="G29" s="268"/>
      <c r="H29" s="268"/>
      <c r="I29" s="269">
        <v>353066.52</v>
      </c>
      <c r="J29" s="270"/>
      <c r="K29" s="269">
        <v>12763.5</v>
      </c>
      <c r="L29" s="270"/>
      <c r="M29" s="269">
        <v>340303.02</v>
      </c>
      <c r="N29" s="267">
        <v>0</v>
      </c>
    </row>
    <row r="30" spans="1:14" x14ac:dyDescent="0.2">
      <c r="A30" s="28" t="s">
        <v>1165</v>
      </c>
      <c r="B30" s="13" t="s">
        <v>54</v>
      </c>
      <c r="C30" s="3" t="s">
        <v>0</v>
      </c>
      <c r="D30" s="13" t="s">
        <v>55</v>
      </c>
      <c r="E30" s="268"/>
      <c r="F30" s="268"/>
      <c r="G30" s="268"/>
      <c r="H30" s="268"/>
      <c r="I30" s="269">
        <v>13680.11</v>
      </c>
      <c r="J30" s="270"/>
      <c r="K30" s="269">
        <v>2103.3000000000002</v>
      </c>
      <c r="L30" s="270"/>
      <c r="M30" s="269">
        <v>11576.81</v>
      </c>
      <c r="N30" s="267">
        <v>0</v>
      </c>
    </row>
    <row r="31" spans="1:14" x14ac:dyDescent="0.2">
      <c r="A31" s="15" t="s">
        <v>0</v>
      </c>
      <c r="B31" s="16" t="s">
        <v>0</v>
      </c>
      <c r="C31" s="3" t="s">
        <v>0</v>
      </c>
      <c r="D31" s="16" t="s">
        <v>0</v>
      </c>
      <c r="E31" s="271"/>
      <c r="F31" s="271"/>
      <c r="G31" s="271"/>
      <c r="H31" s="271"/>
      <c r="I31" s="262"/>
      <c r="J31" s="271"/>
      <c r="K31" s="262"/>
      <c r="L31" s="271"/>
      <c r="M31" s="262"/>
      <c r="N31" s="267"/>
    </row>
    <row r="32" spans="1:14" x14ac:dyDescent="0.2">
      <c r="A32" s="9" t="s">
        <v>1166</v>
      </c>
      <c r="B32" s="10" t="s">
        <v>56</v>
      </c>
      <c r="C32" s="3" t="s">
        <v>0</v>
      </c>
      <c r="D32" s="10" t="s">
        <v>57</v>
      </c>
      <c r="E32" s="11"/>
      <c r="F32" s="11"/>
      <c r="G32" s="11"/>
      <c r="H32" s="11"/>
      <c r="I32" s="265">
        <v>9547882.9800000004</v>
      </c>
      <c r="J32" s="266"/>
      <c r="K32" s="265">
        <v>9866650.4900000002</v>
      </c>
      <c r="L32" s="266"/>
      <c r="M32" s="265">
        <v>-318767.51</v>
      </c>
      <c r="N32" s="267">
        <v>0</v>
      </c>
    </row>
    <row r="33" spans="1:14" x14ac:dyDescent="0.2">
      <c r="A33" s="28" t="s">
        <v>1167</v>
      </c>
      <c r="B33" s="13" t="s">
        <v>58</v>
      </c>
      <c r="C33" s="3" t="s">
        <v>0</v>
      </c>
      <c r="D33" s="13" t="s">
        <v>59</v>
      </c>
      <c r="E33" s="268"/>
      <c r="F33" s="268"/>
      <c r="G33" s="268"/>
      <c r="H33" s="268"/>
      <c r="I33" s="269">
        <v>11347.99</v>
      </c>
      <c r="J33" s="270"/>
      <c r="K33" s="269">
        <v>12618.34</v>
      </c>
      <c r="L33" s="270"/>
      <c r="M33" s="269">
        <v>-1270.3499999999999</v>
      </c>
      <c r="N33" s="267">
        <v>0</v>
      </c>
    </row>
    <row r="34" spans="1:14" x14ac:dyDescent="0.2">
      <c r="A34" s="28" t="s">
        <v>2093</v>
      </c>
      <c r="B34" s="13" t="s">
        <v>60</v>
      </c>
      <c r="C34" s="3" t="s">
        <v>0</v>
      </c>
      <c r="D34" s="13" t="s">
        <v>61</v>
      </c>
      <c r="E34" s="268"/>
      <c r="F34" s="268"/>
      <c r="G34" s="268"/>
      <c r="H34" s="268"/>
      <c r="I34" s="269">
        <v>53.2</v>
      </c>
      <c r="J34" s="270"/>
      <c r="K34" s="269">
        <v>8002.61</v>
      </c>
      <c r="L34" s="270"/>
      <c r="M34" s="269">
        <v>-7949.41</v>
      </c>
      <c r="N34" s="267">
        <v>0</v>
      </c>
    </row>
    <row r="35" spans="1:14" x14ac:dyDescent="0.2">
      <c r="A35" s="28" t="s">
        <v>2094</v>
      </c>
      <c r="B35" s="13" t="s">
        <v>62</v>
      </c>
      <c r="C35" s="3" t="s">
        <v>0</v>
      </c>
      <c r="D35" s="13" t="s">
        <v>63</v>
      </c>
      <c r="E35" s="268"/>
      <c r="F35" s="268"/>
      <c r="G35" s="268"/>
      <c r="H35" s="268"/>
      <c r="I35" s="269">
        <v>1181.28</v>
      </c>
      <c r="J35" s="270"/>
      <c r="K35" s="269">
        <v>182759.72</v>
      </c>
      <c r="L35" s="270"/>
      <c r="M35" s="269">
        <v>-181578.44</v>
      </c>
      <c r="N35" s="267">
        <v>0</v>
      </c>
    </row>
    <row r="36" spans="1:14" x14ac:dyDescent="0.2">
      <c r="A36" s="28" t="s">
        <v>2095</v>
      </c>
      <c r="B36" s="13" t="s">
        <v>66</v>
      </c>
      <c r="C36" s="3" t="s">
        <v>0</v>
      </c>
      <c r="D36" s="13" t="s">
        <v>67</v>
      </c>
      <c r="E36" s="268"/>
      <c r="F36" s="268"/>
      <c r="G36" s="268"/>
      <c r="H36" s="268"/>
      <c r="I36" s="269">
        <v>17630.52</v>
      </c>
      <c r="J36" s="270"/>
      <c r="K36" s="269">
        <v>4145115.83</v>
      </c>
      <c r="L36" s="270"/>
      <c r="M36" s="269">
        <v>-4127485.31</v>
      </c>
      <c r="N36" s="267">
        <v>0</v>
      </c>
    </row>
    <row r="37" spans="1:14" x14ac:dyDescent="0.2">
      <c r="A37" s="28" t="s">
        <v>1168</v>
      </c>
      <c r="B37" s="13" t="s">
        <v>68</v>
      </c>
      <c r="C37" s="3" t="s">
        <v>0</v>
      </c>
      <c r="D37" s="13" t="s">
        <v>69</v>
      </c>
      <c r="E37" s="268"/>
      <c r="F37" s="268"/>
      <c r="G37" s="268"/>
      <c r="H37" s="268"/>
      <c r="I37" s="269">
        <v>533.09</v>
      </c>
      <c r="J37" s="270"/>
      <c r="K37" s="269">
        <v>11955.35</v>
      </c>
      <c r="L37" s="270"/>
      <c r="M37" s="269">
        <v>-11422.26</v>
      </c>
      <c r="N37" s="267" t="e">
        <v>#N/A</v>
      </c>
    </row>
    <row r="38" spans="1:14" x14ac:dyDescent="0.2">
      <c r="A38" s="28" t="s">
        <v>1169</v>
      </c>
      <c r="B38" s="13" t="s">
        <v>70</v>
      </c>
      <c r="C38" s="3" t="s">
        <v>0</v>
      </c>
      <c r="D38" s="13" t="s">
        <v>71</v>
      </c>
      <c r="E38" s="268"/>
      <c r="F38" s="268"/>
      <c r="G38" s="268"/>
      <c r="H38" s="268"/>
      <c r="I38" s="269">
        <v>4119293.68</v>
      </c>
      <c r="J38" s="270"/>
      <c r="K38" s="269">
        <v>5206437.8899999997</v>
      </c>
      <c r="L38" s="270"/>
      <c r="M38" s="269">
        <v>-1087144.21</v>
      </c>
      <c r="N38" s="267" t="e">
        <v>#N/A</v>
      </c>
    </row>
    <row r="39" spans="1:14" x14ac:dyDescent="0.2">
      <c r="A39" s="28" t="s">
        <v>1170</v>
      </c>
      <c r="B39" s="13" t="s">
        <v>72</v>
      </c>
      <c r="C39" s="3" t="s">
        <v>0</v>
      </c>
      <c r="D39" s="13" t="s">
        <v>73</v>
      </c>
      <c r="E39" s="268"/>
      <c r="F39" s="268"/>
      <c r="G39" s="268"/>
      <c r="H39" s="268"/>
      <c r="I39" s="269">
        <v>191406.81</v>
      </c>
      <c r="J39" s="270"/>
      <c r="K39" s="269">
        <v>1201.72</v>
      </c>
      <c r="L39" s="270"/>
      <c r="M39" s="269">
        <v>190205.09</v>
      </c>
      <c r="N39" s="267" t="e">
        <v>#N/A</v>
      </c>
    </row>
    <row r="40" spans="1:14" x14ac:dyDescent="0.2">
      <c r="A40" s="28" t="s">
        <v>1171</v>
      </c>
      <c r="B40" s="13" t="s">
        <v>1172</v>
      </c>
      <c r="C40" s="3" t="s">
        <v>0</v>
      </c>
      <c r="D40" s="13" t="s">
        <v>1159</v>
      </c>
      <c r="E40" s="268"/>
      <c r="F40" s="268"/>
      <c r="G40" s="268"/>
      <c r="H40" s="268"/>
      <c r="I40" s="269">
        <v>5206436.41</v>
      </c>
      <c r="J40" s="270"/>
      <c r="K40" s="269">
        <v>298559.03000000003</v>
      </c>
      <c r="L40" s="270"/>
      <c r="M40" s="269">
        <v>4907877.38</v>
      </c>
      <c r="N40" s="267" t="e">
        <v>#N/A</v>
      </c>
    </row>
    <row r="41" spans="1:14" x14ac:dyDescent="0.2">
      <c r="A41" s="15" t="s">
        <v>0</v>
      </c>
      <c r="B41" s="16" t="s">
        <v>0</v>
      </c>
      <c r="C41" s="3" t="s">
        <v>0</v>
      </c>
      <c r="D41" s="16" t="s">
        <v>0</v>
      </c>
      <c r="E41" s="271"/>
      <c r="F41" s="271"/>
      <c r="G41" s="271"/>
      <c r="H41" s="271"/>
      <c r="I41" s="262"/>
      <c r="J41" s="271"/>
      <c r="K41" s="262"/>
      <c r="L41" s="271"/>
      <c r="M41" s="262"/>
      <c r="N41" s="267"/>
    </row>
    <row r="42" spans="1:14" x14ac:dyDescent="0.2">
      <c r="A42" s="9" t="s">
        <v>1176</v>
      </c>
      <c r="B42" s="10" t="s">
        <v>74</v>
      </c>
      <c r="C42" s="3" t="s">
        <v>0</v>
      </c>
      <c r="D42" s="10" t="s">
        <v>75</v>
      </c>
      <c r="E42" s="11"/>
      <c r="F42" s="11"/>
      <c r="G42" s="11"/>
      <c r="H42" s="11"/>
      <c r="I42" s="265">
        <v>467967.37</v>
      </c>
      <c r="J42" s="266"/>
      <c r="K42" s="265">
        <v>461996.68</v>
      </c>
      <c r="L42" s="266"/>
      <c r="M42" s="265">
        <v>5970.69</v>
      </c>
      <c r="N42" s="267">
        <v>0</v>
      </c>
    </row>
    <row r="43" spans="1:14" x14ac:dyDescent="0.2">
      <c r="A43" s="9" t="s">
        <v>1177</v>
      </c>
      <c r="B43" s="10" t="s">
        <v>76</v>
      </c>
      <c r="C43" s="3" t="s">
        <v>0</v>
      </c>
      <c r="D43" s="10" t="s">
        <v>77</v>
      </c>
      <c r="E43" s="11"/>
      <c r="F43" s="11"/>
      <c r="G43" s="11"/>
      <c r="H43" s="11"/>
      <c r="I43" s="265">
        <v>189858.85</v>
      </c>
      <c r="J43" s="266"/>
      <c r="K43" s="265">
        <v>306009.89</v>
      </c>
      <c r="L43" s="266"/>
      <c r="M43" s="265">
        <v>-116151.03999999999</v>
      </c>
      <c r="N43" s="267">
        <v>0</v>
      </c>
    </row>
    <row r="44" spans="1:14" x14ac:dyDescent="0.2">
      <c r="A44" s="9" t="s">
        <v>1178</v>
      </c>
      <c r="B44" s="10" t="s">
        <v>78</v>
      </c>
      <c r="C44" s="3" t="s">
        <v>0</v>
      </c>
      <c r="D44" s="10" t="s">
        <v>79</v>
      </c>
      <c r="E44" s="11"/>
      <c r="F44" s="11"/>
      <c r="G44" s="11"/>
      <c r="H44" s="11"/>
      <c r="I44" s="265">
        <v>189858.85</v>
      </c>
      <c r="J44" s="266"/>
      <c r="K44" s="265">
        <v>306009.89</v>
      </c>
      <c r="L44" s="266"/>
      <c r="M44" s="265">
        <v>-116151.03999999999</v>
      </c>
      <c r="N44" s="267">
        <v>0</v>
      </c>
    </row>
    <row r="45" spans="1:14" x14ac:dyDescent="0.2">
      <c r="A45" s="28" t="s">
        <v>1534</v>
      </c>
      <c r="B45" s="13" t="s">
        <v>80</v>
      </c>
      <c r="C45" s="3" t="s">
        <v>0</v>
      </c>
      <c r="D45" s="13" t="s">
        <v>81</v>
      </c>
      <c r="E45" s="268"/>
      <c r="F45" s="268"/>
      <c r="G45" s="268"/>
      <c r="H45" s="268"/>
      <c r="I45" s="269">
        <v>7000</v>
      </c>
      <c r="J45" s="270"/>
      <c r="K45" s="269">
        <v>21500</v>
      </c>
      <c r="L45" s="270"/>
      <c r="M45" s="269">
        <v>-14500</v>
      </c>
      <c r="N45" s="267">
        <v>0</v>
      </c>
    </row>
    <row r="46" spans="1:14" x14ac:dyDescent="0.2">
      <c r="A46" s="28" t="s">
        <v>1179</v>
      </c>
      <c r="B46" s="13" t="s">
        <v>82</v>
      </c>
      <c r="C46" s="3" t="s">
        <v>0</v>
      </c>
      <c r="D46" s="13" t="s">
        <v>83</v>
      </c>
      <c r="E46" s="268"/>
      <c r="F46" s="268"/>
      <c r="G46" s="268"/>
      <c r="H46" s="268"/>
      <c r="I46" s="269">
        <v>143395.01</v>
      </c>
      <c r="J46" s="270"/>
      <c r="K46" s="269">
        <v>242039.99</v>
      </c>
      <c r="L46" s="270"/>
      <c r="M46" s="269">
        <v>-98644.98</v>
      </c>
      <c r="N46" s="267">
        <v>0</v>
      </c>
    </row>
    <row r="47" spans="1:14" x14ac:dyDescent="0.2">
      <c r="A47" s="28" t="s">
        <v>1180</v>
      </c>
      <c r="B47" s="13" t="s">
        <v>84</v>
      </c>
      <c r="C47" s="3" t="s">
        <v>0</v>
      </c>
      <c r="D47" s="13" t="s">
        <v>85</v>
      </c>
      <c r="E47" s="268"/>
      <c r="F47" s="268"/>
      <c r="G47" s="268"/>
      <c r="H47" s="268"/>
      <c r="I47" s="269">
        <v>34668.99</v>
      </c>
      <c r="J47" s="270"/>
      <c r="K47" s="269">
        <v>36316.239999999998</v>
      </c>
      <c r="L47" s="270"/>
      <c r="M47" s="269">
        <v>-1647.25</v>
      </c>
      <c r="N47" s="267">
        <v>0</v>
      </c>
    </row>
    <row r="48" spans="1:14" x14ac:dyDescent="0.2">
      <c r="A48" s="28" t="s">
        <v>1181</v>
      </c>
      <c r="B48" s="13" t="s">
        <v>86</v>
      </c>
      <c r="C48" s="3" t="s">
        <v>0</v>
      </c>
      <c r="D48" s="13" t="s">
        <v>87</v>
      </c>
      <c r="E48" s="268"/>
      <c r="F48" s="268"/>
      <c r="G48" s="268"/>
      <c r="H48" s="268"/>
      <c r="I48" s="269">
        <v>4794.8500000000004</v>
      </c>
      <c r="J48" s="270"/>
      <c r="K48" s="269">
        <v>6153.66</v>
      </c>
      <c r="L48" s="270"/>
      <c r="M48" s="269">
        <v>-1358.81</v>
      </c>
      <c r="N48" s="267">
        <v>0</v>
      </c>
    </row>
    <row r="49" spans="1:14" x14ac:dyDescent="0.2">
      <c r="A49" s="15" t="s">
        <v>0</v>
      </c>
      <c r="B49" s="16" t="s">
        <v>0</v>
      </c>
      <c r="C49" s="3" t="s">
        <v>0</v>
      </c>
      <c r="D49" s="16" t="s">
        <v>0</v>
      </c>
      <c r="E49" s="271"/>
      <c r="F49" s="271"/>
      <c r="G49" s="271"/>
      <c r="H49" s="271"/>
      <c r="I49" s="262"/>
      <c r="J49" s="271"/>
      <c r="K49" s="262"/>
      <c r="L49" s="271"/>
      <c r="M49" s="262"/>
      <c r="N49" s="267"/>
    </row>
    <row r="50" spans="1:14" x14ac:dyDescent="0.2">
      <c r="A50" s="9" t="s">
        <v>1182</v>
      </c>
      <c r="B50" s="10" t="s">
        <v>88</v>
      </c>
      <c r="C50" s="3" t="s">
        <v>0</v>
      </c>
      <c r="D50" s="10" t="s">
        <v>89</v>
      </c>
      <c r="E50" s="11"/>
      <c r="F50" s="11"/>
      <c r="G50" s="11"/>
      <c r="H50" s="11"/>
      <c r="I50" s="265">
        <v>278108.52</v>
      </c>
      <c r="J50" s="266"/>
      <c r="K50" s="265">
        <v>150904.69</v>
      </c>
      <c r="L50" s="266"/>
      <c r="M50" s="265">
        <v>127203.83</v>
      </c>
      <c r="N50" s="267">
        <v>0</v>
      </c>
    </row>
    <row r="51" spans="1:14" x14ac:dyDescent="0.2">
      <c r="A51" s="9" t="s">
        <v>1183</v>
      </c>
      <c r="B51" s="10" t="s">
        <v>90</v>
      </c>
      <c r="C51" s="3" t="s">
        <v>0</v>
      </c>
      <c r="D51" s="10" t="s">
        <v>91</v>
      </c>
      <c r="E51" s="11"/>
      <c r="F51" s="11"/>
      <c r="G51" s="11"/>
      <c r="H51" s="11"/>
      <c r="I51" s="265">
        <v>278108.52</v>
      </c>
      <c r="J51" s="266"/>
      <c r="K51" s="265">
        <v>150904.69</v>
      </c>
      <c r="L51" s="266"/>
      <c r="M51" s="265">
        <v>127203.83</v>
      </c>
      <c r="N51" s="267">
        <v>0</v>
      </c>
    </row>
    <row r="52" spans="1:14" x14ac:dyDescent="0.2">
      <c r="A52" s="28" t="s">
        <v>1184</v>
      </c>
      <c r="B52" s="13" t="s">
        <v>92</v>
      </c>
      <c r="C52" s="3" t="s">
        <v>0</v>
      </c>
      <c r="D52" s="13" t="s">
        <v>93</v>
      </c>
      <c r="E52" s="268"/>
      <c r="F52" s="268"/>
      <c r="G52" s="268"/>
      <c r="H52" s="268"/>
      <c r="I52" s="269">
        <v>135701</v>
      </c>
      <c r="J52" s="270"/>
      <c r="K52" s="269">
        <v>135701</v>
      </c>
      <c r="L52" s="270"/>
      <c r="M52" s="269">
        <v>0</v>
      </c>
      <c r="N52" s="267">
        <v>0</v>
      </c>
    </row>
    <row r="53" spans="1:14" x14ac:dyDescent="0.2">
      <c r="A53" s="28" t="s">
        <v>1185</v>
      </c>
      <c r="B53" s="13" t="s">
        <v>94</v>
      </c>
      <c r="C53" s="3" t="s">
        <v>0</v>
      </c>
      <c r="D53" s="13" t="s">
        <v>95</v>
      </c>
      <c r="E53" s="268"/>
      <c r="F53" s="268"/>
      <c r="G53" s="268"/>
      <c r="H53" s="268"/>
      <c r="I53" s="269">
        <v>27232</v>
      </c>
      <c r="J53" s="270"/>
      <c r="K53" s="269">
        <v>15203.69</v>
      </c>
      <c r="L53" s="270"/>
      <c r="M53" s="269">
        <v>12028.31</v>
      </c>
      <c r="N53" s="267">
        <v>0</v>
      </c>
    </row>
    <row r="54" spans="1:14" x14ac:dyDescent="0.2">
      <c r="A54" s="28" t="s">
        <v>1646</v>
      </c>
      <c r="B54" s="13" t="s">
        <v>96</v>
      </c>
      <c r="C54" s="3" t="s">
        <v>0</v>
      </c>
      <c r="D54" s="13" t="s">
        <v>97</v>
      </c>
      <c r="E54" s="268"/>
      <c r="F54" s="268"/>
      <c r="G54" s="268"/>
      <c r="H54" s="268"/>
      <c r="I54" s="269">
        <v>1442</v>
      </c>
      <c r="J54" s="270"/>
      <c r="K54" s="269">
        <v>0</v>
      </c>
      <c r="L54" s="270"/>
      <c r="M54" s="269">
        <v>1442</v>
      </c>
      <c r="N54" s="267" t="e">
        <v>#N/A</v>
      </c>
    </row>
    <row r="55" spans="1:14" x14ac:dyDescent="0.2">
      <c r="A55" s="28" t="s">
        <v>1186</v>
      </c>
      <c r="B55" s="13" t="s">
        <v>100</v>
      </c>
      <c r="C55" s="3" t="s">
        <v>0</v>
      </c>
      <c r="D55" s="13" t="s">
        <v>101</v>
      </c>
      <c r="E55" s="268"/>
      <c r="F55" s="268"/>
      <c r="G55" s="268"/>
      <c r="H55" s="268"/>
      <c r="I55" s="269">
        <v>113733.52</v>
      </c>
      <c r="J55" s="270"/>
      <c r="K55" s="269">
        <v>0</v>
      </c>
      <c r="L55" s="270"/>
      <c r="M55" s="269">
        <v>113733.52</v>
      </c>
      <c r="N55" s="267" t="e">
        <v>#N/A</v>
      </c>
    </row>
    <row r="56" spans="1:14" x14ac:dyDescent="0.2">
      <c r="A56" s="15" t="s">
        <v>0</v>
      </c>
      <c r="B56" s="16" t="s">
        <v>0</v>
      </c>
      <c r="C56" s="3" t="s">
        <v>0</v>
      </c>
      <c r="D56" s="16" t="s">
        <v>0</v>
      </c>
      <c r="E56" s="271"/>
      <c r="F56" s="271"/>
      <c r="G56" s="271"/>
      <c r="H56" s="271"/>
      <c r="I56" s="262"/>
      <c r="J56" s="271"/>
      <c r="K56" s="262"/>
      <c r="L56" s="271"/>
      <c r="M56" s="262"/>
      <c r="N56" s="267"/>
    </row>
    <row r="57" spans="1:14" x14ac:dyDescent="0.2">
      <c r="A57" s="9" t="s">
        <v>1190</v>
      </c>
      <c r="B57" s="10" t="s">
        <v>102</v>
      </c>
      <c r="C57" s="3" t="s">
        <v>0</v>
      </c>
      <c r="D57" s="10" t="s">
        <v>103</v>
      </c>
      <c r="E57" s="11"/>
      <c r="F57" s="11"/>
      <c r="G57" s="11"/>
      <c r="H57" s="11"/>
      <c r="I57" s="265">
        <v>0</v>
      </c>
      <c r="J57" s="266"/>
      <c r="K57" s="265">
        <v>5082.1000000000004</v>
      </c>
      <c r="L57" s="266"/>
      <c r="M57" s="265">
        <v>-5082.1000000000004</v>
      </c>
      <c r="N57" s="267">
        <v>0</v>
      </c>
    </row>
    <row r="58" spans="1:14" x14ac:dyDescent="0.2">
      <c r="A58" s="9" t="s">
        <v>1191</v>
      </c>
      <c r="B58" s="10" t="s">
        <v>104</v>
      </c>
      <c r="C58" s="3" t="s">
        <v>0</v>
      </c>
      <c r="D58" s="10" t="s">
        <v>103</v>
      </c>
      <c r="E58" s="11"/>
      <c r="F58" s="11"/>
      <c r="G58" s="11"/>
      <c r="H58" s="11"/>
      <c r="I58" s="265">
        <v>0</v>
      </c>
      <c r="J58" s="266"/>
      <c r="K58" s="265">
        <v>5082.1000000000004</v>
      </c>
      <c r="L58" s="266"/>
      <c r="M58" s="265">
        <v>-5082.1000000000004</v>
      </c>
      <c r="N58" s="267">
        <v>0</v>
      </c>
    </row>
    <row r="59" spans="1:14" x14ac:dyDescent="0.2">
      <c r="A59" s="28" t="s">
        <v>1192</v>
      </c>
      <c r="B59" s="13" t="s">
        <v>105</v>
      </c>
      <c r="C59" s="3" t="s">
        <v>0</v>
      </c>
      <c r="D59" s="13" t="s">
        <v>106</v>
      </c>
      <c r="E59" s="268"/>
      <c r="F59" s="268"/>
      <c r="G59" s="268"/>
      <c r="H59" s="268"/>
      <c r="I59" s="269">
        <v>0</v>
      </c>
      <c r="J59" s="270"/>
      <c r="K59" s="269">
        <v>5082.1000000000004</v>
      </c>
      <c r="L59" s="270"/>
      <c r="M59" s="269">
        <v>-5082.1000000000004</v>
      </c>
      <c r="N59" s="267">
        <v>0</v>
      </c>
    </row>
    <row r="60" spans="1:14" x14ac:dyDescent="0.2">
      <c r="A60" s="15" t="s">
        <v>0</v>
      </c>
      <c r="B60" s="16" t="s">
        <v>0</v>
      </c>
      <c r="C60" s="3" t="s">
        <v>0</v>
      </c>
      <c r="D60" s="16" t="s">
        <v>0</v>
      </c>
      <c r="E60" s="271"/>
      <c r="F60" s="271"/>
      <c r="G60" s="271"/>
      <c r="H60" s="271"/>
      <c r="I60" s="262"/>
      <c r="J60" s="271"/>
      <c r="K60" s="262"/>
      <c r="L60" s="271"/>
      <c r="M60" s="262"/>
      <c r="N60" s="267"/>
    </row>
    <row r="61" spans="1:14" x14ac:dyDescent="0.2">
      <c r="A61" s="9" t="s">
        <v>1193</v>
      </c>
      <c r="B61" s="10" t="s">
        <v>107</v>
      </c>
      <c r="C61" s="3" t="s">
        <v>0</v>
      </c>
      <c r="D61" s="10" t="s">
        <v>108</v>
      </c>
      <c r="E61" s="11"/>
      <c r="F61" s="11"/>
      <c r="G61" s="11"/>
      <c r="H61" s="11"/>
      <c r="I61" s="265">
        <v>0</v>
      </c>
      <c r="J61" s="266"/>
      <c r="K61" s="265">
        <v>19866.72</v>
      </c>
      <c r="L61" s="266"/>
      <c r="M61" s="265">
        <v>-19866.72</v>
      </c>
      <c r="N61" s="267">
        <v>0</v>
      </c>
    </row>
    <row r="62" spans="1:14" x14ac:dyDescent="0.2">
      <c r="A62" s="9" t="s">
        <v>1194</v>
      </c>
      <c r="B62" s="10" t="s">
        <v>109</v>
      </c>
      <c r="C62" s="3" t="s">
        <v>0</v>
      </c>
      <c r="D62" s="10" t="s">
        <v>110</v>
      </c>
      <c r="E62" s="11"/>
      <c r="F62" s="11"/>
      <c r="G62" s="11"/>
      <c r="H62" s="11"/>
      <c r="I62" s="265">
        <v>0</v>
      </c>
      <c r="J62" s="266"/>
      <c r="K62" s="265">
        <v>19866.72</v>
      </c>
      <c r="L62" s="266"/>
      <c r="M62" s="265">
        <v>-19866.72</v>
      </c>
      <c r="N62" s="267">
        <v>0</v>
      </c>
    </row>
    <row r="63" spans="1:14" x14ac:dyDescent="0.2">
      <c r="A63" s="9" t="s">
        <v>1195</v>
      </c>
      <c r="B63" s="10" t="s">
        <v>121</v>
      </c>
      <c r="C63" s="3" t="s">
        <v>0</v>
      </c>
      <c r="D63" s="10" t="s">
        <v>122</v>
      </c>
      <c r="E63" s="11"/>
      <c r="F63" s="11"/>
      <c r="G63" s="11"/>
      <c r="H63" s="11"/>
      <c r="I63" s="265">
        <v>0</v>
      </c>
      <c r="J63" s="266"/>
      <c r="K63" s="265">
        <v>19866.72</v>
      </c>
      <c r="L63" s="266"/>
      <c r="M63" s="265">
        <v>-19866.72</v>
      </c>
      <c r="N63" s="267">
        <v>0</v>
      </c>
    </row>
    <row r="64" spans="1:14" x14ac:dyDescent="0.2">
      <c r="A64" s="9" t="s">
        <v>1196</v>
      </c>
      <c r="B64" s="10" t="s">
        <v>123</v>
      </c>
      <c r="C64" s="3" t="s">
        <v>0</v>
      </c>
      <c r="D64" s="10" t="s">
        <v>124</v>
      </c>
      <c r="E64" s="11"/>
      <c r="F64" s="11"/>
      <c r="G64" s="11"/>
      <c r="H64" s="11"/>
      <c r="I64" s="265">
        <v>0</v>
      </c>
      <c r="J64" s="266"/>
      <c r="K64" s="265">
        <v>19866.72</v>
      </c>
      <c r="L64" s="266"/>
      <c r="M64" s="265">
        <v>-19866.72</v>
      </c>
      <c r="N64" s="267">
        <v>0</v>
      </c>
    </row>
    <row r="65" spans="1:14" x14ac:dyDescent="0.2">
      <c r="A65" s="28" t="s">
        <v>1197</v>
      </c>
      <c r="B65" s="13" t="s">
        <v>125</v>
      </c>
      <c r="C65" s="3" t="s">
        <v>0</v>
      </c>
      <c r="D65" s="13" t="s">
        <v>126</v>
      </c>
      <c r="E65" s="268"/>
      <c r="F65" s="268"/>
      <c r="G65" s="268"/>
      <c r="H65" s="268"/>
      <c r="I65" s="269">
        <v>0</v>
      </c>
      <c r="J65" s="270"/>
      <c r="K65" s="269">
        <v>4307.08</v>
      </c>
      <c r="L65" s="270"/>
      <c r="M65" s="269">
        <v>-4307.08</v>
      </c>
      <c r="N65" s="267">
        <v>0</v>
      </c>
    </row>
    <row r="66" spans="1:14" x14ac:dyDescent="0.2">
      <c r="A66" s="28" t="s">
        <v>1198</v>
      </c>
      <c r="B66" s="13" t="s">
        <v>127</v>
      </c>
      <c r="C66" s="3" t="s">
        <v>0</v>
      </c>
      <c r="D66" s="13" t="s">
        <v>128</v>
      </c>
      <c r="E66" s="268"/>
      <c r="F66" s="268"/>
      <c r="G66" s="268"/>
      <c r="H66" s="268"/>
      <c r="I66" s="269">
        <v>0</v>
      </c>
      <c r="J66" s="270"/>
      <c r="K66" s="269">
        <v>2567.6799999999998</v>
      </c>
      <c r="L66" s="270"/>
      <c r="M66" s="269">
        <v>-2567.6799999999998</v>
      </c>
      <c r="N66" s="267">
        <v>0</v>
      </c>
    </row>
    <row r="67" spans="1:14" x14ac:dyDescent="0.2">
      <c r="A67" s="28" t="s">
        <v>1199</v>
      </c>
      <c r="B67" s="13" t="s">
        <v>129</v>
      </c>
      <c r="C67" s="3" t="s">
        <v>0</v>
      </c>
      <c r="D67" s="13" t="s">
        <v>130</v>
      </c>
      <c r="E67" s="268"/>
      <c r="F67" s="268"/>
      <c r="G67" s="268"/>
      <c r="H67" s="268"/>
      <c r="I67" s="269">
        <v>0</v>
      </c>
      <c r="J67" s="270"/>
      <c r="K67" s="269">
        <v>12900.38</v>
      </c>
      <c r="L67" s="270"/>
      <c r="M67" s="269">
        <v>-12900.38</v>
      </c>
      <c r="N67" s="267">
        <v>0</v>
      </c>
    </row>
    <row r="68" spans="1:14" x14ac:dyDescent="0.2">
      <c r="A68" s="28" t="s">
        <v>1200</v>
      </c>
      <c r="B68" s="13" t="s">
        <v>131</v>
      </c>
      <c r="C68" s="3" t="s">
        <v>0</v>
      </c>
      <c r="D68" s="13" t="s">
        <v>132</v>
      </c>
      <c r="E68" s="268"/>
      <c r="F68" s="268"/>
      <c r="G68" s="268"/>
      <c r="H68" s="268"/>
      <c r="I68" s="269">
        <v>0</v>
      </c>
      <c r="J68" s="270"/>
      <c r="K68" s="269">
        <v>91.58</v>
      </c>
      <c r="L68" s="270"/>
      <c r="M68" s="269">
        <v>-91.58</v>
      </c>
      <c r="N68" s="267">
        <v>0</v>
      </c>
    </row>
    <row r="69" spans="1:14" x14ac:dyDescent="0.2">
      <c r="A69" s="15" t="s">
        <v>0</v>
      </c>
      <c r="B69" s="16" t="s">
        <v>0</v>
      </c>
      <c r="C69" s="3" t="s">
        <v>0</v>
      </c>
      <c r="D69" s="16" t="s">
        <v>0</v>
      </c>
      <c r="E69" s="271"/>
      <c r="F69" s="271"/>
      <c r="G69" s="271"/>
      <c r="H69" s="271"/>
      <c r="I69" s="262"/>
      <c r="J69" s="271"/>
      <c r="K69" s="262"/>
      <c r="L69" s="271"/>
      <c r="M69" s="262"/>
      <c r="N69" s="267"/>
    </row>
    <row r="70" spans="1:14" x14ac:dyDescent="0.2">
      <c r="A70" s="9" t="s">
        <v>1201</v>
      </c>
      <c r="B70" s="10" t="s">
        <v>1202</v>
      </c>
      <c r="C70" s="10" t="s">
        <v>133</v>
      </c>
      <c r="D70" s="11"/>
      <c r="E70" s="11"/>
      <c r="F70" s="11"/>
      <c r="G70" s="11"/>
      <c r="H70" s="11"/>
      <c r="I70" s="265">
        <v>7560966.9800000004</v>
      </c>
      <c r="J70" s="266"/>
      <c r="K70" s="265">
        <v>7034241.2300000004</v>
      </c>
      <c r="L70" s="266"/>
      <c r="M70" s="265">
        <v>-526725.75</v>
      </c>
      <c r="N70" s="267">
        <v>0</v>
      </c>
    </row>
    <row r="71" spans="1:14" x14ac:dyDescent="0.2">
      <c r="A71" s="9" t="s">
        <v>1203</v>
      </c>
      <c r="B71" s="10" t="s">
        <v>134</v>
      </c>
      <c r="C71" s="3" t="s">
        <v>0</v>
      </c>
      <c r="D71" s="10" t="s">
        <v>135</v>
      </c>
      <c r="E71" s="11"/>
      <c r="F71" s="11"/>
      <c r="G71" s="11"/>
      <c r="H71" s="11"/>
      <c r="I71" s="265">
        <v>7541045.29</v>
      </c>
      <c r="J71" s="266"/>
      <c r="K71" s="265">
        <v>7034241.2300000004</v>
      </c>
      <c r="L71" s="266"/>
      <c r="M71" s="265">
        <v>-506804.06</v>
      </c>
      <c r="N71" s="267">
        <v>0</v>
      </c>
    </row>
    <row r="72" spans="1:14" x14ac:dyDescent="0.2">
      <c r="A72" s="9" t="s">
        <v>1204</v>
      </c>
      <c r="B72" s="10" t="s">
        <v>136</v>
      </c>
      <c r="C72" s="3" t="s">
        <v>0</v>
      </c>
      <c r="D72" s="10" t="s">
        <v>137</v>
      </c>
      <c r="E72" s="11"/>
      <c r="F72" s="11"/>
      <c r="G72" s="11"/>
      <c r="H72" s="11"/>
      <c r="I72" s="265">
        <v>7541045.29</v>
      </c>
      <c r="J72" s="266"/>
      <c r="K72" s="265">
        <v>7034241.2300000004</v>
      </c>
      <c r="L72" s="266"/>
      <c r="M72" s="265">
        <v>-506804.06</v>
      </c>
      <c r="N72" s="267">
        <v>0</v>
      </c>
    </row>
    <row r="73" spans="1:14" x14ac:dyDescent="0.2">
      <c r="A73" s="9" t="s">
        <v>1205</v>
      </c>
      <c r="B73" s="10" t="s">
        <v>138</v>
      </c>
      <c r="C73" s="3" t="s">
        <v>0</v>
      </c>
      <c r="D73" s="10" t="s">
        <v>139</v>
      </c>
      <c r="E73" s="11"/>
      <c r="F73" s="11"/>
      <c r="G73" s="11"/>
      <c r="H73" s="11"/>
      <c r="I73" s="265">
        <v>538931.66</v>
      </c>
      <c r="J73" s="266"/>
      <c r="K73" s="265">
        <v>612934.51</v>
      </c>
      <c r="L73" s="266"/>
      <c r="M73" s="265">
        <v>74002.850000000006</v>
      </c>
      <c r="N73" s="267">
        <v>0</v>
      </c>
    </row>
    <row r="74" spans="1:14" x14ac:dyDescent="0.2">
      <c r="A74" s="9" t="s">
        <v>1206</v>
      </c>
      <c r="B74" s="10" t="s">
        <v>140</v>
      </c>
      <c r="C74" s="3" t="s">
        <v>0</v>
      </c>
      <c r="D74" s="10" t="s">
        <v>139</v>
      </c>
      <c r="E74" s="11"/>
      <c r="F74" s="11"/>
      <c r="G74" s="11"/>
      <c r="H74" s="11"/>
      <c r="I74" s="265">
        <v>511063.12</v>
      </c>
      <c r="J74" s="266"/>
      <c r="K74" s="265">
        <v>511035.88</v>
      </c>
      <c r="L74" s="266"/>
      <c r="M74" s="265">
        <v>-27.24</v>
      </c>
      <c r="N74" s="267">
        <v>0</v>
      </c>
    </row>
    <row r="75" spans="1:14" x14ac:dyDescent="0.2">
      <c r="A75" s="28" t="s">
        <v>1207</v>
      </c>
      <c r="B75" s="13" t="s">
        <v>141</v>
      </c>
      <c r="C75" s="3" t="s">
        <v>0</v>
      </c>
      <c r="D75" s="13" t="s">
        <v>142</v>
      </c>
      <c r="E75" s="268"/>
      <c r="F75" s="268"/>
      <c r="G75" s="268"/>
      <c r="H75" s="268"/>
      <c r="I75" s="269">
        <v>401866.55</v>
      </c>
      <c r="J75" s="270"/>
      <c r="K75" s="269">
        <v>401866.55</v>
      </c>
      <c r="L75" s="270"/>
      <c r="M75" s="269">
        <v>0</v>
      </c>
      <c r="N75" s="267">
        <v>0</v>
      </c>
    </row>
    <row r="76" spans="1:14" x14ac:dyDescent="0.2">
      <c r="A76" s="28" t="s">
        <v>1208</v>
      </c>
      <c r="B76" s="13" t="s">
        <v>143</v>
      </c>
      <c r="C76" s="3" t="s">
        <v>0</v>
      </c>
      <c r="D76" s="13" t="s">
        <v>144</v>
      </c>
      <c r="E76" s="268"/>
      <c r="F76" s="268"/>
      <c r="G76" s="268"/>
      <c r="H76" s="268"/>
      <c r="I76" s="269">
        <v>794.54</v>
      </c>
      <c r="J76" s="270"/>
      <c r="K76" s="269">
        <v>794.54</v>
      </c>
      <c r="L76" s="270"/>
      <c r="M76" s="269">
        <v>0</v>
      </c>
      <c r="N76" s="267" t="e">
        <v>#N/A</v>
      </c>
    </row>
    <row r="77" spans="1:14" x14ac:dyDescent="0.2">
      <c r="A77" s="28" t="s">
        <v>1209</v>
      </c>
      <c r="B77" s="13" t="s">
        <v>145</v>
      </c>
      <c r="C77" s="3" t="s">
        <v>0</v>
      </c>
      <c r="D77" s="13" t="s">
        <v>146</v>
      </c>
      <c r="E77" s="268"/>
      <c r="F77" s="268"/>
      <c r="G77" s="268"/>
      <c r="H77" s="268"/>
      <c r="I77" s="269">
        <v>5050</v>
      </c>
      <c r="J77" s="270"/>
      <c r="K77" s="269">
        <v>5050</v>
      </c>
      <c r="L77" s="270"/>
      <c r="M77" s="269">
        <v>0</v>
      </c>
      <c r="N77" s="267" t="e">
        <v>#N/A</v>
      </c>
    </row>
    <row r="78" spans="1:14" x14ac:dyDescent="0.2">
      <c r="A78" s="28" t="s">
        <v>1210</v>
      </c>
      <c r="B78" s="13" t="s">
        <v>147</v>
      </c>
      <c r="C78" s="3" t="s">
        <v>0</v>
      </c>
      <c r="D78" s="13" t="s">
        <v>148</v>
      </c>
      <c r="E78" s="268"/>
      <c r="F78" s="268"/>
      <c r="G78" s="268"/>
      <c r="H78" s="268"/>
      <c r="I78" s="269">
        <v>97084.14</v>
      </c>
      <c r="J78" s="270"/>
      <c r="K78" s="269">
        <v>97056.9</v>
      </c>
      <c r="L78" s="270"/>
      <c r="M78" s="269">
        <v>-27.24</v>
      </c>
      <c r="N78" s="267">
        <v>0</v>
      </c>
    </row>
    <row r="79" spans="1:14" x14ac:dyDescent="0.2">
      <c r="A79" s="28" t="s">
        <v>2096</v>
      </c>
      <c r="B79" s="13" t="s">
        <v>2097</v>
      </c>
      <c r="C79" s="3" t="s">
        <v>0</v>
      </c>
      <c r="D79" s="13" t="s">
        <v>2098</v>
      </c>
      <c r="E79" s="268"/>
      <c r="F79" s="268"/>
      <c r="G79" s="268"/>
      <c r="H79" s="268"/>
      <c r="I79" s="269">
        <v>6267.89</v>
      </c>
      <c r="J79" s="270"/>
      <c r="K79" s="269">
        <v>6267.89</v>
      </c>
      <c r="L79" s="270"/>
      <c r="M79" s="269">
        <v>0</v>
      </c>
      <c r="N79" s="267" t="e">
        <v>#N/A</v>
      </c>
    </row>
    <row r="80" spans="1:14" x14ac:dyDescent="0.2">
      <c r="A80" s="15" t="s">
        <v>0</v>
      </c>
      <c r="B80" s="16" t="s">
        <v>0</v>
      </c>
      <c r="C80" s="3" t="s">
        <v>0</v>
      </c>
      <c r="D80" s="16" t="s">
        <v>0</v>
      </c>
      <c r="E80" s="271"/>
      <c r="F80" s="271"/>
      <c r="G80" s="271"/>
      <c r="H80" s="271"/>
      <c r="I80" s="262"/>
      <c r="J80" s="271"/>
      <c r="K80" s="262"/>
      <c r="L80" s="271"/>
      <c r="M80" s="262"/>
      <c r="N80" s="267"/>
    </row>
    <row r="81" spans="1:14" x14ac:dyDescent="0.2">
      <c r="A81" s="9" t="s">
        <v>1211</v>
      </c>
      <c r="B81" s="10" t="s">
        <v>151</v>
      </c>
      <c r="C81" s="3" t="s">
        <v>0</v>
      </c>
      <c r="D81" s="10" t="s">
        <v>152</v>
      </c>
      <c r="E81" s="11"/>
      <c r="F81" s="11"/>
      <c r="G81" s="11"/>
      <c r="H81" s="11"/>
      <c r="I81" s="265">
        <v>27868.54</v>
      </c>
      <c r="J81" s="266"/>
      <c r="K81" s="265">
        <v>101898.63</v>
      </c>
      <c r="L81" s="266"/>
      <c r="M81" s="265">
        <v>74030.09</v>
      </c>
      <c r="N81" s="267">
        <v>0</v>
      </c>
    </row>
    <row r="82" spans="1:14" x14ac:dyDescent="0.2">
      <c r="A82" s="28" t="s">
        <v>1212</v>
      </c>
      <c r="B82" s="13" t="s">
        <v>153</v>
      </c>
      <c r="C82" s="3" t="s">
        <v>0</v>
      </c>
      <c r="D82" s="13" t="s">
        <v>154</v>
      </c>
      <c r="E82" s="268"/>
      <c r="F82" s="268"/>
      <c r="G82" s="268"/>
      <c r="H82" s="268"/>
      <c r="I82" s="269">
        <v>1403.02</v>
      </c>
      <c r="J82" s="270"/>
      <c r="K82" s="269">
        <v>31337.68</v>
      </c>
      <c r="L82" s="270"/>
      <c r="M82" s="269">
        <v>29934.66</v>
      </c>
      <c r="N82" s="267">
        <v>0</v>
      </c>
    </row>
    <row r="83" spans="1:14" x14ac:dyDescent="0.2">
      <c r="A83" s="28" t="s">
        <v>1213</v>
      </c>
      <c r="B83" s="13" t="s">
        <v>155</v>
      </c>
      <c r="C83" s="3" t="s">
        <v>0</v>
      </c>
      <c r="D83" s="13" t="s">
        <v>156</v>
      </c>
      <c r="E83" s="268"/>
      <c r="F83" s="268"/>
      <c r="G83" s="268"/>
      <c r="H83" s="268"/>
      <c r="I83" s="269">
        <v>19220.650000000001</v>
      </c>
      <c r="J83" s="270"/>
      <c r="K83" s="269">
        <v>44423.42</v>
      </c>
      <c r="L83" s="270"/>
      <c r="M83" s="269">
        <v>25202.77</v>
      </c>
      <c r="N83" s="267">
        <v>0</v>
      </c>
    </row>
    <row r="84" spans="1:14" x14ac:dyDescent="0.2">
      <c r="A84" s="28" t="s">
        <v>1214</v>
      </c>
      <c r="B84" s="13" t="s">
        <v>157</v>
      </c>
      <c r="C84" s="3" t="s">
        <v>0</v>
      </c>
      <c r="D84" s="13" t="s">
        <v>158</v>
      </c>
      <c r="E84" s="268"/>
      <c r="F84" s="268"/>
      <c r="G84" s="268"/>
      <c r="H84" s="268"/>
      <c r="I84" s="269">
        <v>227.54</v>
      </c>
      <c r="J84" s="270"/>
      <c r="K84" s="269">
        <v>2506.88</v>
      </c>
      <c r="L84" s="270"/>
      <c r="M84" s="269">
        <v>2279.34</v>
      </c>
      <c r="N84" s="267">
        <v>0</v>
      </c>
    </row>
    <row r="85" spans="1:14" x14ac:dyDescent="0.2">
      <c r="A85" s="28" t="s">
        <v>1215</v>
      </c>
      <c r="B85" s="13" t="s">
        <v>159</v>
      </c>
      <c r="C85" s="3" t="s">
        <v>0</v>
      </c>
      <c r="D85" s="13" t="s">
        <v>160</v>
      </c>
      <c r="E85" s="268"/>
      <c r="F85" s="268"/>
      <c r="G85" s="268"/>
      <c r="H85" s="268"/>
      <c r="I85" s="269">
        <v>1537.63</v>
      </c>
      <c r="J85" s="270"/>
      <c r="K85" s="269">
        <v>3553.82</v>
      </c>
      <c r="L85" s="270"/>
      <c r="M85" s="269">
        <v>2016.19</v>
      </c>
      <c r="N85" s="267">
        <v>0</v>
      </c>
    </row>
    <row r="86" spans="1:14" x14ac:dyDescent="0.2">
      <c r="A86" s="28" t="s">
        <v>1216</v>
      </c>
      <c r="B86" s="13" t="s">
        <v>161</v>
      </c>
      <c r="C86" s="3" t="s">
        <v>0</v>
      </c>
      <c r="D86" s="13" t="s">
        <v>162</v>
      </c>
      <c r="E86" s="268"/>
      <c r="F86" s="268"/>
      <c r="G86" s="268"/>
      <c r="H86" s="268"/>
      <c r="I86" s="269">
        <v>28.46</v>
      </c>
      <c r="J86" s="270"/>
      <c r="K86" s="269">
        <v>313.44</v>
      </c>
      <c r="L86" s="270"/>
      <c r="M86" s="269">
        <v>284.98</v>
      </c>
      <c r="N86" s="267">
        <v>0</v>
      </c>
    </row>
    <row r="87" spans="1:14" x14ac:dyDescent="0.2">
      <c r="A87" s="28" t="s">
        <v>1217</v>
      </c>
      <c r="B87" s="13" t="s">
        <v>163</v>
      </c>
      <c r="C87" s="3" t="s">
        <v>0</v>
      </c>
      <c r="D87" s="13" t="s">
        <v>164</v>
      </c>
      <c r="E87" s="268"/>
      <c r="F87" s="268"/>
      <c r="G87" s="268"/>
      <c r="H87" s="268"/>
      <c r="I87" s="269">
        <v>192.21</v>
      </c>
      <c r="J87" s="270"/>
      <c r="K87" s="269">
        <v>444.24</v>
      </c>
      <c r="L87" s="270"/>
      <c r="M87" s="269">
        <v>252.03</v>
      </c>
      <c r="N87" s="267">
        <v>0</v>
      </c>
    </row>
    <row r="88" spans="1:14" x14ac:dyDescent="0.2">
      <c r="A88" s="28" t="s">
        <v>1218</v>
      </c>
      <c r="B88" s="13" t="s">
        <v>165</v>
      </c>
      <c r="C88" s="3" t="s">
        <v>0</v>
      </c>
      <c r="D88" s="13" t="s">
        <v>166</v>
      </c>
      <c r="E88" s="268"/>
      <c r="F88" s="268"/>
      <c r="G88" s="268"/>
      <c r="H88" s="268"/>
      <c r="I88" s="269">
        <v>357.76</v>
      </c>
      <c r="J88" s="270"/>
      <c r="K88" s="269">
        <v>7991.19</v>
      </c>
      <c r="L88" s="270"/>
      <c r="M88" s="269">
        <v>7633.43</v>
      </c>
      <c r="N88" s="267">
        <v>0</v>
      </c>
    </row>
    <row r="89" spans="1:14" x14ac:dyDescent="0.2">
      <c r="A89" s="28" t="s">
        <v>1219</v>
      </c>
      <c r="B89" s="13" t="s">
        <v>167</v>
      </c>
      <c r="C89" s="3" t="s">
        <v>0</v>
      </c>
      <c r="D89" s="13" t="s">
        <v>168</v>
      </c>
      <c r="E89" s="268"/>
      <c r="F89" s="268"/>
      <c r="G89" s="268"/>
      <c r="H89" s="268"/>
      <c r="I89" s="269">
        <v>4901.2700000000004</v>
      </c>
      <c r="J89" s="270"/>
      <c r="K89" s="269">
        <v>11327.96</v>
      </c>
      <c r="L89" s="270"/>
      <c r="M89" s="269">
        <v>6426.69</v>
      </c>
      <c r="N89" s="267">
        <v>0</v>
      </c>
    </row>
    <row r="90" spans="1:14" x14ac:dyDescent="0.2">
      <c r="A90" s="15" t="s">
        <v>0</v>
      </c>
      <c r="B90" s="16" t="s">
        <v>0</v>
      </c>
      <c r="C90" s="3" t="s">
        <v>0</v>
      </c>
      <c r="D90" s="16" t="s">
        <v>0</v>
      </c>
      <c r="E90" s="271"/>
      <c r="F90" s="271"/>
      <c r="G90" s="271"/>
      <c r="H90" s="271"/>
      <c r="I90" s="262"/>
      <c r="J90" s="271"/>
      <c r="K90" s="262"/>
      <c r="L90" s="271"/>
      <c r="M90" s="262"/>
      <c r="N90" s="267"/>
    </row>
    <row r="91" spans="1:14" x14ac:dyDescent="0.2">
      <c r="A91" s="9" t="s">
        <v>1220</v>
      </c>
      <c r="B91" s="10" t="s">
        <v>169</v>
      </c>
      <c r="C91" s="3" t="s">
        <v>0</v>
      </c>
      <c r="D91" s="10" t="s">
        <v>170</v>
      </c>
      <c r="E91" s="11"/>
      <c r="F91" s="11"/>
      <c r="G91" s="11"/>
      <c r="H91" s="11"/>
      <c r="I91" s="265">
        <v>175278.47</v>
      </c>
      <c r="J91" s="266"/>
      <c r="K91" s="265">
        <v>169376.02</v>
      </c>
      <c r="L91" s="266"/>
      <c r="M91" s="265">
        <v>-5902.45</v>
      </c>
      <c r="N91" s="267">
        <v>0</v>
      </c>
    </row>
    <row r="92" spans="1:14" x14ac:dyDescent="0.2">
      <c r="A92" s="9" t="s">
        <v>1221</v>
      </c>
      <c r="B92" s="10" t="s">
        <v>171</v>
      </c>
      <c r="C92" s="3" t="s">
        <v>0</v>
      </c>
      <c r="D92" s="10" t="s">
        <v>170</v>
      </c>
      <c r="E92" s="11"/>
      <c r="F92" s="11"/>
      <c r="G92" s="11"/>
      <c r="H92" s="11"/>
      <c r="I92" s="265">
        <v>175278.47</v>
      </c>
      <c r="J92" s="266"/>
      <c r="K92" s="265">
        <v>169376.02</v>
      </c>
      <c r="L92" s="266"/>
      <c r="M92" s="265">
        <v>-5902.45</v>
      </c>
      <c r="N92" s="267">
        <v>0</v>
      </c>
    </row>
    <row r="93" spans="1:14" x14ac:dyDescent="0.2">
      <c r="A93" s="28" t="s">
        <v>1222</v>
      </c>
      <c r="B93" s="13" t="s">
        <v>172</v>
      </c>
      <c r="C93" s="3" t="s">
        <v>0</v>
      </c>
      <c r="D93" s="13" t="s">
        <v>173</v>
      </c>
      <c r="E93" s="268"/>
      <c r="F93" s="268"/>
      <c r="G93" s="268"/>
      <c r="H93" s="268"/>
      <c r="I93" s="269">
        <v>138897.60000000001</v>
      </c>
      <c r="J93" s="270"/>
      <c r="K93" s="269">
        <v>134401.18</v>
      </c>
      <c r="L93" s="270"/>
      <c r="M93" s="269">
        <v>-4496.42</v>
      </c>
      <c r="N93" s="267">
        <v>0</v>
      </c>
    </row>
    <row r="94" spans="1:14" x14ac:dyDescent="0.2">
      <c r="A94" s="28" t="s">
        <v>1223</v>
      </c>
      <c r="B94" s="13" t="s">
        <v>174</v>
      </c>
      <c r="C94" s="3" t="s">
        <v>0</v>
      </c>
      <c r="D94" s="13" t="s">
        <v>175</v>
      </c>
      <c r="E94" s="268"/>
      <c r="F94" s="268"/>
      <c r="G94" s="268"/>
      <c r="H94" s="268"/>
      <c r="I94" s="269">
        <v>32338.55</v>
      </c>
      <c r="J94" s="270"/>
      <c r="K94" s="269">
        <v>31020.37</v>
      </c>
      <c r="L94" s="270"/>
      <c r="M94" s="269">
        <v>-1318.18</v>
      </c>
      <c r="N94" s="267">
        <v>0</v>
      </c>
    </row>
    <row r="95" spans="1:14" x14ac:dyDescent="0.2">
      <c r="A95" s="28" t="s">
        <v>1224</v>
      </c>
      <c r="B95" s="13" t="s">
        <v>176</v>
      </c>
      <c r="C95" s="3" t="s">
        <v>0</v>
      </c>
      <c r="D95" s="13" t="s">
        <v>177</v>
      </c>
      <c r="E95" s="268"/>
      <c r="F95" s="268"/>
      <c r="G95" s="268"/>
      <c r="H95" s="268"/>
      <c r="I95" s="269">
        <v>4042.32</v>
      </c>
      <c r="J95" s="270"/>
      <c r="K95" s="269">
        <v>3954.47</v>
      </c>
      <c r="L95" s="270"/>
      <c r="M95" s="269">
        <v>-87.85</v>
      </c>
      <c r="N95" s="267">
        <v>0</v>
      </c>
    </row>
    <row r="96" spans="1:14" x14ac:dyDescent="0.2">
      <c r="A96" s="15" t="s">
        <v>0</v>
      </c>
      <c r="B96" s="16" t="s">
        <v>0</v>
      </c>
      <c r="C96" s="3" t="s">
        <v>0</v>
      </c>
      <c r="D96" s="16" t="s">
        <v>0</v>
      </c>
      <c r="E96" s="271"/>
      <c r="F96" s="271"/>
      <c r="G96" s="271"/>
      <c r="H96" s="271"/>
      <c r="I96" s="262"/>
      <c r="J96" s="271"/>
      <c r="K96" s="262"/>
      <c r="L96" s="271"/>
      <c r="M96" s="262"/>
      <c r="N96" s="267"/>
    </row>
    <row r="97" spans="1:14" x14ac:dyDescent="0.2">
      <c r="A97" s="9" t="s">
        <v>1225</v>
      </c>
      <c r="B97" s="10" t="s">
        <v>178</v>
      </c>
      <c r="C97" s="3" t="s">
        <v>0</v>
      </c>
      <c r="D97" s="10" t="s">
        <v>179</v>
      </c>
      <c r="E97" s="11"/>
      <c r="F97" s="11"/>
      <c r="G97" s="11"/>
      <c r="H97" s="11"/>
      <c r="I97" s="265">
        <v>89102.39</v>
      </c>
      <c r="J97" s="266"/>
      <c r="K97" s="265">
        <v>79384.77</v>
      </c>
      <c r="L97" s="266"/>
      <c r="M97" s="265">
        <v>-9717.6200000000008</v>
      </c>
      <c r="N97" s="267">
        <v>0</v>
      </c>
    </row>
    <row r="98" spans="1:14" x14ac:dyDescent="0.2">
      <c r="A98" s="9" t="s">
        <v>1226</v>
      </c>
      <c r="B98" s="10" t="s">
        <v>180</v>
      </c>
      <c r="C98" s="3" t="s">
        <v>0</v>
      </c>
      <c r="D98" s="10" t="s">
        <v>179</v>
      </c>
      <c r="E98" s="11"/>
      <c r="F98" s="11"/>
      <c r="G98" s="11"/>
      <c r="H98" s="11"/>
      <c r="I98" s="265">
        <v>89102.39</v>
      </c>
      <c r="J98" s="266"/>
      <c r="K98" s="265">
        <v>79384.77</v>
      </c>
      <c r="L98" s="266"/>
      <c r="M98" s="265">
        <v>-9717.6200000000008</v>
      </c>
      <c r="N98" s="267">
        <v>0</v>
      </c>
    </row>
    <row r="99" spans="1:14" x14ac:dyDescent="0.2">
      <c r="A99" s="28" t="s">
        <v>1227</v>
      </c>
      <c r="B99" s="13" t="s">
        <v>181</v>
      </c>
      <c r="C99" s="3" t="s">
        <v>0</v>
      </c>
      <c r="D99" s="13" t="s">
        <v>182</v>
      </c>
      <c r="E99" s="268"/>
      <c r="F99" s="268"/>
      <c r="G99" s="268"/>
      <c r="H99" s="268"/>
      <c r="I99" s="269">
        <v>7305.75</v>
      </c>
      <c r="J99" s="270"/>
      <c r="K99" s="269">
        <v>8743.2900000000009</v>
      </c>
      <c r="L99" s="270"/>
      <c r="M99" s="269">
        <v>1437.54</v>
      </c>
      <c r="N99" s="267">
        <v>0</v>
      </c>
    </row>
    <row r="100" spans="1:14" x14ac:dyDescent="0.2">
      <c r="A100" s="28" t="s">
        <v>1228</v>
      </c>
      <c r="B100" s="13" t="s">
        <v>183</v>
      </c>
      <c r="C100" s="3" t="s">
        <v>0</v>
      </c>
      <c r="D100" s="13" t="s">
        <v>184</v>
      </c>
      <c r="E100" s="268"/>
      <c r="F100" s="268"/>
      <c r="G100" s="268"/>
      <c r="H100" s="268"/>
      <c r="I100" s="269">
        <v>44248.14</v>
      </c>
      <c r="J100" s="270"/>
      <c r="K100" s="269">
        <v>38897.49</v>
      </c>
      <c r="L100" s="270"/>
      <c r="M100" s="269">
        <v>-5350.65</v>
      </c>
      <c r="N100" s="267">
        <v>0</v>
      </c>
    </row>
    <row r="101" spans="1:14" x14ac:dyDescent="0.2">
      <c r="A101" s="28" t="s">
        <v>1229</v>
      </c>
      <c r="B101" s="13" t="s">
        <v>185</v>
      </c>
      <c r="C101" s="3" t="s">
        <v>0</v>
      </c>
      <c r="D101" s="13" t="s">
        <v>186</v>
      </c>
      <c r="E101" s="268"/>
      <c r="F101" s="268"/>
      <c r="G101" s="268"/>
      <c r="H101" s="268"/>
      <c r="I101" s="269">
        <v>0</v>
      </c>
      <c r="J101" s="270"/>
      <c r="K101" s="269">
        <v>195.75</v>
      </c>
      <c r="L101" s="270"/>
      <c r="M101" s="269">
        <v>195.75</v>
      </c>
      <c r="N101" s="267" t="e">
        <v>#N/A</v>
      </c>
    </row>
    <row r="102" spans="1:14" x14ac:dyDescent="0.2">
      <c r="A102" s="28" t="s">
        <v>1230</v>
      </c>
      <c r="B102" s="13" t="s">
        <v>187</v>
      </c>
      <c r="C102" s="3" t="s">
        <v>0</v>
      </c>
      <c r="D102" s="13" t="s">
        <v>188</v>
      </c>
      <c r="E102" s="268"/>
      <c r="F102" s="268"/>
      <c r="G102" s="268"/>
      <c r="H102" s="268"/>
      <c r="I102" s="269">
        <v>2122.9499999999998</v>
      </c>
      <c r="J102" s="270"/>
      <c r="K102" s="269">
        <v>2284.41</v>
      </c>
      <c r="L102" s="270"/>
      <c r="M102" s="269">
        <v>161.46</v>
      </c>
      <c r="N102" s="267">
        <v>0</v>
      </c>
    </row>
    <row r="103" spans="1:14" x14ac:dyDescent="0.2">
      <c r="A103" s="28" t="s">
        <v>1231</v>
      </c>
      <c r="B103" s="13" t="s">
        <v>189</v>
      </c>
      <c r="C103" s="3" t="s">
        <v>0</v>
      </c>
      <c r="D103" s="13" t="s">
        <v>190</v>
      </c>
      <c r="E103" s="268"/>
      <c r="F103" s="268"/>
      <c r="G103" s="268"/>
      <c r="H103" s="268"/>
      <c r="I103" s="269">
        <v>9271.26</v>
      </c>
      <c r="J103" s="270"/>
      <c r="K103" s="269">
        <v>9782.1299999999992</v>
      </c>
      <c r="L103" s="270"/>
      <c r="M103" s="269">
        <v>510.87</v>
      </c>
      <c r="N103" s="267">
        <v>0</v>
      </c>
    </row>
    <row r="104" spans="1:14" x14ac:dyDescent="0.2">
      <c r="A104" s="28" t="s">
        <v>1232</v>
      </c>
      <c r="B104" s="13" t="s">
        <v>191</v>
      </c>
      <c r="C104" s="3" t="s">
        <v>0</v>
      </c>
      <c r="D104" s="13" t="s">
        <v>192</v>
      </c>
      <c r="E104" s="268"/>
      <c r="F104" s="268"/>
      <c r="G104" s="268"/>
      <c r="H104" s="268"/>
      <c r="I104" s="269">
        <v>22962.83</v>
      </c>
      <c r="J104" s="270"/>
      <c r="K104" s="269">
        <v>16040.37</v>
      </c>
      <c r="L104" s="270"/>
      <c r="M104" s="269">
        <v>-6922.46</v>
      </c>
      <c r="N104" s="267">
        <v>0</v>
      </c>
    </row>
    <row r="105" spans="1:14" x14ac:dyDescent="0.2">
      <c r="A105" s="28" t="s">
        <v>1233</v>
      </c>
      <c r="B105" s="13" t="s">
        <v>193</v>
      </c>
      <c r="C105" s="3" t="s">
        <v>0</v>
      </c>
      <c r="D105" s="13" t="s">
        <v>194</v>
      </c>
      <c r="E105" s="268"/>
      <c r="F105" s="268"/>
      <c r="G105" s="268"/>
      <c r="H105" s="268"/>
      <c r="I105" s="269">
        <v>3191.46</v>
      </c>
      <c r="J105" s="270"/>
      <c r="K105" s="269">
        <v>3441.33</v>
      </c>
      <c r="L105" s="270"/>
      <c r="M105" s="269">
        <v>249.87</v>
      </c>
      <c r="N105" s="267">
        <v>0</v>
      </c>
    </row>
    <row r="106" spans="1:14" x14ac:dyDescent="0.2">
      <c r="A106" s="15" t="s">
        <v>0</v>
      </c>
      <c r="B106" s="16" t="s">
        <v>0</v>
      </c>
      <c r="C106" s="3" t="s">
        <v>0</v>
      </c>
      <c r="D106" s="16" t="s">
        <v>0</v>
      </c>
      <c r="E106" s="271"/>
      <c r="F106" s="271"/>
      <c r="G106" s="271"/>
      <c r="H106" s="271"/>
      <c r="I106" s="262"/>
      <c r="J106" s="271"/>
      <c r="K106" s="262"/>
      <c r="L106" s="271"/>
      <c r="M106" s="262"/>
      <c r="N106" s="267"/>
    </row>
    <row r="107" spans="1:14" x14ac:dyDescent="0.2">
      <c r="A107" s="9" t="s">
        <v>1237</v>
      </c>
      <c r="B107" s="10" t="s">
        <v>195</v>
      </c>
      <c r="C107" s="3" t="s">
        <v>0</v>
      </c>
      <c r="D107" s="10" t="s">
        <v>196</v>
      </c>
      <c r="E107" s="11"/>
      <c r="F107" s="11"/>
      <c r="G107" s="11"/>
      <c r="H107" s="11"/>
      <c r="I107" s="265">
        <v>1018939.85</v>
      </c>
      <c r="J107" s="266"/>
      <c r="K107" s="265">
        <v>963889.82</v>
      </c>
      <c r="L107" s="266"/>
      <c r="M107" s="265">
        <v>-55050.03</v>
      </c>
      <c r="N107" s="267">
        <v>0</v>
      </c>
    </row>
    <row r="108" spans="1:14" x14ac:dyDescent="0.2">
      <c r="A108" s="9" t="s">
        <v>1238</v>
      </c>
      <c r="B108" s="10" t="s">
        <v>197</v>
      </c>
      <c r="C108" s="3" t="s">
        <v>0</v>
      </c>
      <c r="D108" s="10" t="s">
        <v>196</v>
      </c>
      <c r="E108" s="11"/>
      <c r="F108" s="11"/>
      <c r="G108" s="11"/>
      <c r="H108" s="11"/>
      <c r="I108" s="265">
        <v>1018939.85</v>
      </c>
      <c r="J108" s="266"/>
      <c r="K108" s="265">
        <v>963889.82</v>
      </c>
      <c r="L108" s="266"/>
      <c r="M108" s="265">
        <v>-55050.03</v>
      </c>
      <c r="N108" s="267">
        <v>0</v>
      </c>
    </row>
    <row r="109" spans="1:14" x14ac:dyDescent="0.2">
      <c r="A109" s="28" t="s">
        <v>1239</v>
      </c>
      <c r="B109" s="13" t="s">
        <v>198</v>
      </c>
      <c r="C109" s="3" t="s">
        <v>0</v>
      </c>
      <c r="D109" s="13" t="s">
        <v>199</v>
      </c>
      <c r="E109" s="268"/>
      <c r="F109" s="268"/>
      <c r="G109" s="268"/>
      <c r="H109" s="268"/>
      <c r="I109" s="269">
        <v>1018939.85</v>
      </c>
      <c r="J109" s="270"/>
      <c r="K109" s="269">
        <v>963889.82</v>
      </c>
      <c r="L109" s="270"/>
      <c r="M109" s="269">
        <v>-55050.03</v>
      </c>
      <c r="N109" s="267">
        <v>0</v>
      </c>
    </row>
    <row r="110" spans="1:14" x14ac:dyDescent="0.2">
      <c r="A110" s="15" t="s">
        <v>0</v>
      </c>
      <c r="B110" s="16" t="s">
        <v>0</v>
      </c>
      <c r="C110" s="3" t="s">
        <v>0</v>
      </c>
      <c r="D110" s="16" t="s">
        <v>0</v>
      </c>
      <c r="E110" s="271"/>
      <c r="F110" s="271"/>
      <c r="G110" s="271"/>
      <c r="H110" s="271"/>
      <c r="I110" s="262"/>
      <c r="J110" s="271"/>
      <c r="K110" s="262"/>
      <c r="L110" s="271"/>
      <c r="M110" s="262"/>
      <c r="N110" s="267"/>
    </row>
    <row r="111" spans="1:14" x14ac:dyDescent="0.2">
      <c r="A111" s="9" t="s">
        <v>1243</v>
      </c>
      <c r="B111" s="10" t="s">
        <v>204</v>
      </c>
      <c r="C111" s="3" t="s">
        <v>0</v>
      </c>
      <c r="D111" s="10" t="s">
        <v>205</v>
      </c>
      <c r="E111" s="11"/>
      <c r="F111" s="11"/>
      <c r="G111" s="11"/>
      <c r="H111" s="11"/>
      <c r="I111" s="265">
        <v>5718792.9199999999</v>
      </c>
      <c r="J111" s="266"/>
      <c r="K111" s="265">
        <v>5208656.1100000003</v>
      </c>
      <c r="L111" s="266"/>
      <c r="M111" s="265">
        <v>-510136.81</v>
      </c>
      <c r="N111" s="267">
        <v>0</v>
      </c>
    </row>
    <row r="112" spans="1:14" x14ac:dyDescent="0.2">
      <c r="A112" s="9" t="s">
        <v>1244</v>
      </c>
      <c r="B112" s="10" t="s">
        <v>206</v>
      </c>
      <c r="C112" s="3" t="s">
        <v>0</v>
      </c>
      <c r="D112" s="10" t="s">
        <v>205</v>
      </c>
      <c r="E112" s="11"/>
      <c r="F112" s="11"/>
      <c r="G112" s="11"/>
      <c r="H112" s="11"/>
      <c r="I112" s="265">
        <v>5718792.9199999999</v>
      </c>
      <c r="J112" s="266"/>
      <c r="K112" s="265">
        <v>5208656.1100000003</v>
      </c>
      <c r="L112" s="266"/>
      <c r="M112" s="265">
        <v>-510136.81</v>
      </c>
      <c r="N112" s="267">
        <v>0</v>
      </c>
    </row>
    <row r="113" spans="1:14" x14ac:dyDescent="0.2">
      <c r="A113" s="28" t="s">
        <v>2099</v>
      </c>
      <c r="B113" s="13" t="s">
        <v>207</v>
      </c>
      <c r="C113" s="3" t="s">
        <v>0</v>
      </c>
      <c r="D113" s="13" t="s">
        <v>208</v>
      </c>
      <c r="E113" s="268"/>
      <c r="F113" s="268"/>
      <c r="G113" s="268"/>
      <c r="H113" s="268"/>
      <c r="I113" s="269">
        <v>189527.85</v>
      </c>
      <c r="J113" s="270"/>
      <c r="K113" s="269">
        <v>0</v>
      </c>
      <c r="L113" s="270"/>
      <c r="M113" s="269">
        <v>-189527.85</v>
      </c>
      <c r="N113" s="267">
        <v>0</v>
      </c>
    </row>
    <row r="114" spans="1:14" x14ac:dyDescent="0.2">
      <c r="A114" s="28" t="s">
        <v>1245</v>
      </c>
      <c r="B114" s="13" t="s">
        <v>209</v>
      </c>
      <c r="C114" s="3" t="s">
        <v>0</v>
      </c>
      <c r="D114" s="13" t="s">
        <v>210</v>
      </c>
      <c r="E114" s="268"/>
      <c r="F114" s="268"/>
      <c r="G114" s="268"/>
      <c r="H114" s="268"/>
      <c r="I114" s="269">
        <v>1270.3499999999999</v>
      </c>
      <c r="J114" s="270"/>
      <c r="K114" s="269">
        <v>0</v>
      </c>
      <c r="L114" s="270"/>
      <c r="M114" s="269">
        <v>-1270.3499999999999</v>
      </c>
      <c r="N114" s="267">
        <v>0</v>
      </c>
    </row>
    <row r="115" spans="1:14" x14ac:dyDescent="0.2">
      <c r="A115" s="28" t="s">
        <v>2100</v>
      </c>
      <c r="B115" s="13" t="s">
        <v>211</v>
      </c>
      <c r="C115" s="3" t="s">
        <v>0</v>
      </c>
      <c r="D115" s="13" t="s">
        <v>212</v>
      </c>
      <c r="E115" s="268"/>
      <c r="F115" s="268"/>
      <c r="G115" s="268"/>
      <c r="H115" s="268"/>
      <c r="I115" s="269">
        <v>4127485.31</v>
      </c>
      <c r="J115" s="270"/>
      <c r="K115" s="269">
        <v>0</v>
      </c>
      <c r="L115" s="270"/>
      <c r="M115" s="269">
        <v>-4127485.31</v>
      </c>
      <c r="N115" s="267" t="e">
        <v>#N/A</v>
      </c>
    </row>
    <row r="116" spans="1:14" x14ac:dyDescent="0.2">
      <c r="A116" s="28" t="s">
        <v>1246</v>
      </c>
      <c r="B116" s="13" t="s">
        <v>213</v>
      </c>
      <c r="C116" s="3" t="s">
        <v>0</v>
      </c>
      <c r="D116" s="13" t="s">
        <v>214</v>
      </c>
      <c r="E116" s="268"/>
      <c r="F116" s="268"/>
      <c r="G116" s="268"/>
      <c r="H116" s="268"/>
      <c r="I116" s="269">
        <v>836020.1</v>
      </c>
      <c r="J116" s="270"/>
      <c r="K116" s="269">
        <v>911533.72</v>
      </c>
      <c r="L116" s="270"/>
      <c r="M116" s="269">
        <v>75513.62</v>
      </c>
      <c r="N116" s="267">
        <v>0</v>
      </c>
    </row>
    <row r="117" spans="1:14" x14ac:dyDescent="0.2">
      <c r="A117" s="28" t="s">
        <v>1247</v>
      </c>
      <c r="B117" s="13" t="s">
        <v>215</v>
      </c>
      <c r="C117" s="3" t="s">
        <v>0</v>
      </c>
      <c r="D117" s="13" t="s">
        <v>216</v>
      </c>
      <c r="E117" s="268"/>
      <c r="F117" s="268"/>
      <c r="G117" s="268"/>
      <c r="H117" s="268"/>
      <c r="I117" s="269">
        <v>0</v>
      </c>
      <c r="J117" s="270"/>
      <c r="K117" s="269">
        <v>376.34</v>
      </c>
      <c r="L117" s="270"/>
      <c r="M117" s="269">
        <v>376.34</v>
      </c>
      <c r="N117" s="267">
        <v>0</v>
      </c>
    </row>
    <row r="118" spans="1:14" x14ac:dyDescent="0.2">
      <c r="A118" s="28" t="s">
        <v>1248</v>
      </c>
      <c r="B118" s="13" t="s">
        <v>217</v>
      </c>
      <c r="C118" s="3" t="s">
        <v>0</v>
      </c>
      <c r="D118" s="13" t="s">
        <v>218</v>
      </c>
      <c r="E118" s="268"/>
      <c r="F118" s="268"/>
      <c r="G118" s="268"/>
      <c r="H118" s="268"/>
      <c r="I118" s="269">
        <v>0</v>
      </c>
      <c r="J118" s="270"/>
      <c r="K118" s="269">
        <v>190205.09</v>
      </c>
      <c r="L118" s="270"/>
      <c r="M118" s="269">
        <v>190205.09</v>
      </c>
      <c r="N118" s="267" t="e">
        <v>#N/A</v>
      </c>
    </row>
    <row r="119" spans="1:14" x14ac:dyDescent="0.2">
      <c r="A119" s="28" t="s">
        <v>1249</v>
      </c>
      <c r="B119" s="13" t="s">
        <v>219</v>
      </c>
      <c r="C119" s="3" t="s">
        <v>0</v>
      </c>
      <c r="D119" s="13" t="s">
        <v>220</v>
      </c>
      <c r="E119" s="268"/>
      <c r="F119" s="268"/>
      <c r="G119" s="268"/>
      <c r="H119" s="268"/>
      <c r="I119" s="269">
        <v>564489.31000000006</v>
      </c>
      <c r="J119" s="270"/>
      <c r="K119" s="269">
        <v>4106540.96</v>
      </c>
      <c r="L119" s="270"/>
      <c r="M119" s="269">
        <v>3542051.65</v>
      </c>
      <c r="N119" s="267" t="e">
        <v>#N/A</v>
      </c>
    </row>
    <row r="120" spans="1:14" x14ac:dyDescent="0.2">
      <c r="A120" s="9" t="s">
        <v>0</v>
      </c>
      <c r="B120" s="10" t="s">
        <v>0</v>
      </c>
      <c r="C120" s="3" t="s">
        <v>0</v>
      </c>
      <c r="D120" s="10" t="s">
        <v>0</v>
      </c>
      <c r="E120" s="11"/>
      <c r="F120" s="11"/>
      <c r="G120" s="11"/>
      <c r="H120" s="11"/>
      <c r="I120" s="272"/>
      <c r="J120" s="11"/>
      <c r="K120" s="272"/>
      <c r="L120" s="11"/>
      <c r="M120" s="272"/>
      <c r="N120" s="267"/>
    </row>
    <row r="121" spans="1:14" x14ac:dyDescent="0.2">
      <c r="A121" s="9" t="s">
        <v>1253</v>
      </c>
      <c r="B121" s="10" t="s">
        <v>221</v>
      </c>
      <c r="C121" s="3" t="s">
        <v>0</v>
      </c>
      <c r="D121" s="10" t="s">
        <v>222</v>
      </c>
      <c r="E121" s="11"/>
      <c r="F121" s="11"/>
      <c r="G121" s="11"/>
      <c r="H121" s="11"/>
      <c r="I121" s="265">
        <v>19921.689999999999</v>
      </c>
      <c r="J121" s="266"/>
      <c r="K121" s="265">
        <v>0</v>
      </c>
      <c r="L121" s="266"/>
      <c r="M121" s="265">
        <v>-19921.689999999999</v>
      </c>
      <c r="N121" s="267">
        <v>0</v>
      </c>
    </row>
    <row r="122" spans="1:14" x14ac:dyDescent="0.2">
      <c r="A122" s="9" t="s">
        <v>1254</v>
      </c>
      <c r="B122" s="10" t="s">
        <v>223</v>
      </c>
      <c r="C122" s="3" t="s">
        <v>0</v>
      </c>
      <c r="D122" s="10" t="s">
        <v>224</v>
      </c>
      <c r="E122" s="11"/>
      <c r="F122" s="11"/>
      <c r="G122" s="11"/>
      <c r="H122" s="11"/>
      <c r="I122" s="265">
        <v>54.97</v>
      </c>
      <c r="J122" s="266"/>
      <c r="K122" s="265">
        <v>0</v>
      </c>
      <c r="L122" s="266"/>
      <c r="M122" s="265">
        <v>-54.97</v>
      </c>
      <c r="N122" s="267" t="e">
        <v>#N/A</v>
      </c>
    </row>
    <row r="123" spans="1:14" x14ac:dyDescent="0.2">
      <c r="A123" s="9" t="s">
        <v>1255</v>
      </c>
      <c r="B123" s="10" t="s">
        <v>225</v>
      </c>
      <c r="C123" s="3" t="s">
        <v>0</v>
      </c>
      <c r="D123" s="10" t="s">
        <v>226</v>
      </c>
      <c r="E123" s="11"/>
      <c r="F123" s="11"/>
      <c r="G123" s="11"/>
      <c r="H123" s="11"/>
      <c r="I123" s="265">
        <v>54.97</v>
      </c>
      <c r="J123" s="266"/>
      <c r="K123" s="265">
        <v>0</v>
      </c>
      <c r="L123" s="266"/>
      <c r="M123" s="265">
        <v>-54.97</v>
      </c>
      <c r="N123" s="267" t="e">
        <v>#N/A</v>
      </c>
    </row>
    <row r="124" spans="1:14" x14ac:dyDescent="0.2">
      <c r="A124" s="9" t="s">
        <v>1256</v>
      </c>
      <c r="B124" s="10" t="s">
        <v>227</v>
      </c>
      <c r="C124" s="3" t="s">
        <v>0</v>
      </c>
      <c r="D124" s="10" t="s">
        <v>228</v>
      </c>
      <c r="E124" s="11"/>
      <c r="F124" s="11"/>
      <c r="G124" s="11"/>
      <c r="H124" s="11"/>
      <c r="I124" s="265">
        <v>54.97</v>
      </c>
      <c r="J124" s="266"/>
      <c r="K124" s="265">
        <v>0</v>
      </c>
      <c r="L124" s="266"/>
      <c r="M124" s="265">
        <v>-54.97</v>
      </c>
      <c r="N124" s="267" t="e">
        <v>#N/A</v>
      </c>
    </row>
    <row r="125" spans="1:14" x14ac:dyDescent="0.2">
      <c r="A125" s="28" t="s">
        <v>1257</v>
      </c>
      <c r="B125" s="13" t="s">
        <v>229</v>
      </c>
      <c r="C125" s="3" t="s">
        <v>0</v>
      </c>
      <c r="D125" s="13" t="s">
        <v>230</v>
      </c>
      <c r="E125" s="268"/>
      <c r="F125" s="268"/>
      <c r="G125" s="268"/>
      <c r="H125" s="268"/>
      <c r="I125" s="269">
        <v>54.97</v>
      </c>
      <c r="J125" s="270"/>
      <c r="K125" s="269">
        <v>0</v>
      </c>
      <c r="L125" s="270"/>
      <c r="M125" s="269">
        <v>-54.97</v>
      </c>
      <c r="N125" s="267" t="e">
        <v>#N/A</v>
      </c>
    </row>
    <row r="126" spans="1:14" x14ac:dyDescent="0.2">
      <c r="A126" s="9" t="s">
        <v>0</v>
      </c>
      <c r="B126" s="10" t="s">
        <v>0</v>
      </c>
      <c r="C126" s="3" t="s">
        <v>0</v>
      </c>
      <c r="D126" s="10" t="s">
        <v>0</v>
      </c>
      <c r="E126" s="11"/>
      <c r="F126" s="11"/>
      <c r="G126" s="11"/>
      <c r="H126" s="11"/>
      <c r="I126" s="272"/>
      <c r="J126" s="11"/>
      <c r="K126" s="272"/>
      <c r="L126" s="11"/>
      <c r="M126" s="272"/>
      <c r="N126" s="267"/>
    </row>
    <row r="127" spans="1:14" x14ac:dyDescent="0.2">
      <c r="A127" s="9" t="s">
        <v>1258</v>
      </c>
      <c r="B127" s="10" t="s">
        <v>231</v>
      </c>
      <c r="C127" s="3" t="s">
        <v>0</v>
      </c>
      <c r="D127" s="10" t="s">
        <v>232</v>
      </c>
      <c r="E127" s="11"/>
      <c r="F127" s="11"/>
      <c r="G127" s="11"/>
      <c r="H127" s="11"/>
      <c r="I127" s="265">
        <v>19866.72</v>
      </c>
      <c r="J127" s="266"/>
      <c r="K127" s="265">
        <v>0</v>
      </c>
      <c r="L127" s="266"/>
      <c r="M127" s="265">
        <v>-19866.72</v>
      </c>
      <c r="N127" s="267">
        <v>0</v>
      </c>
    </row>
    <row r="128" spans="1:14" x14ac:dyDescent="0.2">
      <c r="A128" s="9" t="s">
        <v>1259</v>
      </c>
      <c r="B128" s="10" t="s">
        <v>233</v>
      </c>
      <c r="C128" s="3" t="s">
        <v>0</v>
      </c>
      <c r="D128" s="10" t="s">
        <v>234</v>
      </c>
      <c r="E128" s="11"/>
      <c r="F128" s="11"/>
      <c r="G128" s="11"/>
      <c r="H128" s="11"/>
      <c r="I128" s="265">
        <v>19866.72</v>
      </c>
      <c r="J128" s="266"/>
      <c r="K128" s="265">
        <v>0</v>
      </c>
      <c r="L128" s="266"/>
      <c r="M128" s="265">
        <v>-19866.72</v>
      </c>
      <c r="N128" s="267">
        <v>0</v>
      </c>
    </row>
    <row r="129" spans="1:14" x14ac:dyDescent="0.2">
      <c r="A129" s="9" t="s">
        <v>1260</v>
      </c>
      <c r="B129" s="10" t="s">
        <v>235</v>
      </c>
      <c r="C129" s="3" t="s">
        <v>0</v>
      </c>
      <c r="D129" s="10" t="s">
        <v>234</v>
      </c>
      <c r="E129" s="11"/>
      <c r="F129" s="11"/>
      <c r="G129" s="11"/>
      <c r="H129" s="11"/>
      <c r="I129" s="265">
        <v>19866.72</v>
      </c>
      <c r="J129" s="266"/>
      <c r="K129" s="265">
        <v>0</v>
      </c>
      <c r="L129" s="266"/>
      <c r="M129" s="265">
        <v>-19866.72</v>
      </c>
      <c r="N129" s="267">
        <v>0</v>
      </c>
    </row>
    <row r="130" spans="1:14" x14ac:dyDescent="0.2">
      <c r="A130" s="28" t="s">
        <v>1261</v>
      </c>
      <c r="B130" s="13" t="s">
        <v>236</v>
      </c>
      <c r="C130" s="3" t="s">
        <v>0</v>
      </c>
      <c r="D130" s="13" t="s">
        <v>237</v>
      </c>
      <c r="E130" s="268"/>
      <c r="F130" s="268"/>
      <c r="G130" s="268"/>
      <c r="H130" s="268"/>
      <c r="I130" s="269">
        <v>19866.72</v>
      </c>
      <c r="J130" s="270"/>
      <c r="K130" s="269">
        <v>0</v>
      </c>
      <c r="L130" s="270"/>
      <c r="M130" s="269">
        <v>-19866.72</v>
      </c>
      <c r="N130" s="267">
        <v>0</v>
      </c>
    </row>
    <row r="131" spans="1:14" x14ac:dyDescent="0.2">
      <c r="A131" s="15" t="s">
        <v>0</v>
      </c>
      <c r="B131" s="16" t="s">
        <v>0</v>
      </c>
      <c r="C131" s="3" t="s">
        <v>0</v>
      </c>
      <c r="D131" s="16" t="s">
        <v>0</v>
      </c>
      <c r="E131" s="271"/>
      <c r="F131" s="271"/>
      <c r="G131" s="271"/>
      <c r="H131" s="271"/>
      <c r="I131" s="262"/>
      <c r="J131" s="271"/>
      <c r="K131" s="262"/>
      <c r="L131" s="271"/>
      <c r="M131" s="262"/>
      <c r="N131" s="267"/>
    </row>
    <row r="132" spans="1:14" x14ac:dyDescent="0.2">
      <c r="A132" s="9" t="s">
        <v>1262</v>
      </c>
      <c r="B132" s="10" t="s">
        <v>1263</v>
      </c>
      <c r="C132" s="10" t="s">
        <v>238</v>
      </c>
      <c r="D132" s="11"/>
      <c r="E132" s="11"/>
      <c r="F132" s="11"/>
      <c r="G132" s="11"/>
      <c r="H132" s="11"/>
      <c r="I132" s="265">
        <v>1858261.91</v>
      </c>
      <c r="J132" s="266"/>
      <c r="K132" s="265">
        <v>26687.87</v>
      </c>
      <c r="L132" s="266"/>
      <c r="M132" s="265">
        <v>1831574.04</v>
      </c>
      <c r="N132" s="267">
        <v>0</v>
      </c>
    </row>
    <row r="133" spans="1:14" x14ac:dyDescent="0.2">
      <c r="A133" s="9" t="s">
        <v>1264</v>
      </c>
      <c r="B133" s="10" t="s">
        <v>239</v>
      </c>
      <c r="C133" s="3" t="s">
        <v>0</v>
      </c>
      <c r="D133" s="10" t="s">
        <v>240</v>
      </c>
      <c r="E133" s="11"/>
      <c r="F133" s="11"/>
      <c r="G133" s="11"/>
      <c r="H133" s="11"/>
      <c r="I133" s="265">
        <v>780808.79</v>
      </c>
      <c r="J133" s="266"/>
      <c r="K133" s="265">
        <v>26677.29</v>
      </c>
      <c r="L133" s="266"/>
      <c r="M133" s="265">
        <v>754131.5</v>
      </c>
      <c r="N133" s="267">
        <v>0</v>
      </c>
    </row>
    <row r="134" spans="1:14" x14ac:dyDescent="0.2">
      <c r="A134" s="9" t="s">
        <v>1265</v>
      </c>
      <c r="B134" s="10" t="s">
        <v>241</v>
      </c>
      <c r="C134" s="3" t="s">
        <v>0</v>
      </c>
      <c r="D134" s="10" t="s">
        <v>242</v>
      </c>
      <c r="E134" s="11"/>
      <c r="F134" s="11"/>
      <c r="G134" s="11"/>
      <c r="H134" s="11"/>
      <c r="I134" s="265">
        <v>715461.14</v>
      </c>
      <c r="J134" s="266"/>
      <c r="K134" s="265">
        <v>26677.29</v>
      </c>
      <c r="L134" s="266"/>
      <c r="M134" s="265">
        <v>688783.85</v>
      </c>
      <c r="N134" s="267">
        <v>0</v>
      </c>
    </row>
    <row r="135" spans="1:14" x14ac:dyDescent="0.2">
      <c r="A135" s="9" t="s">
        <v>1266</v>
      </c>
      <c r="B135" s="10" t="s">
        <v>243</v>
      </c>
      <c r="C135" s="3" t="s">
        <v>0</v>
      </c>
      <c r="D135" s="10" t="s">
        <v>244</v>
      </c>
      <c r="E135" s="11"/>
      <c r="F135" s="11"/>
      <c r="G135" s="11"/>
      <c r="H135" s="11"/>
      <c r="I135" s="265">
        <v>50045.35</v>
      </c>
      <c r="J135" s="266"/>
      <c r="K135" s="265">
        <v>0.69</v>
      </c>
      <c r="L135" s="266"/>
      <c r="M135" s="265">
        <v>50044.66</v>
      </c>
      <c r="N135" s="267">
        <v>0</v>
      </c>
    </row>
    <row r="136" spans="1:14" x14ac:dyDescent="0.2">
      <c r="A136" s="9" t="s">
        <v>1267</v>
      </c>
      <c r="B136" s="10" t="s">
        <v>245</v>
      </c>
      <c r="C136" s="3" t="s">
        <v>0</v>
      </c>
      <c r="D136" s="10" t="s">
        <v>246</v>
      </c>
      <c r="E136" s="11"/>
      <c r="F136" s="11"/>
      <c r="G136" s="11"/>
      <c r="H136" s="11"/>
      <c r="I136" s="265">
        <v>50045.35</v>
      </c>
      <c r="J136" s="266"/>
      <c r="K136" s="265">
        <v>0.69</v>
      </c>
      <c r="L136" s="266"/>
      <c r="M136" s="265">
        <v>50044.66</v>
      </c>
      <c r="N136" s="267" t="s">
        <v>247</v>
      </c>
    </row>
    <row r="137" spans="1:14" x14ac:dyDescent="0.2">
      <c r="A137" s="28" t="s">
        <v>1268</v>
      </c>
      <c r="B137" s="13" t="s">
        <v>248</v>
      </c>
      <c r="C137" s="3" t="s">
        <v>0</v>
      </c>
      <c r="D137" s="13" t="s">
        <v>249</v>
      </c>
      <c r="E137" s="268"/>
      <c r="F137" s="268"/>
      <c r="G137" s="268"/>
      <c r="H137" s="268"/>
      <c r="I137" s="269">
        <v>30630.95</v>
      </c>
      <c r="J137" s="270"/>
      <c r="K137" s="269">
        <v>0.68</v>
      </c>
      <c r="L137" s="270"/>
      <c r="M137" s="269">
        <v>30630.27</v>
      </c>
      <c r="N137" s="267">
        <v>0</v>
      </c>
    </row>
    <row r="138" spans="1:14" x14ac:dyDescent="0.2">
      <c r="A138" s="28" t="s">
        <v>1269</v>
      </c>
      <c r="B138" s="13" t="s">
        <v>252</v>
      </c>
      <c r="C138" s="3" t="s">
        <v>0</v>
      </c>
      <c r="D138" s="13" t="s">
        <v>253</v>
      </c>
      <c r="E138" s="268"/>
      <c r="F138" s="268"/>
      <c r="G138" s="268"/>
      <c r="H138" s="268"/>
      <c r="I138" s="269">
        <v>7810.85</v>
      </c>
      <c r="J138" s="270"/>
      <c r="K138" s="269">
        <v>0</v>
      </c>
      <c r="L138" s="270"/>
      <c r="M138" s="269">
        <v>7810.85</v>
      </c>
      <c r="N138" s="267">
        <v>0</v>
      </c>
    </row>
    <row r="139" spans="1:14" x14ac:dyDescent="0.2">
      <c r="A139" s="28" t="s">
        <v>1270</v>
      </c>
      <c r="B139" s="13" t="s">
        <v>254</v>
      </c>
      <c r="C139" s="3" t="s">
        <v>0</v>
      </c>
      <c r="D139" s="13" t="s">
        <v>255</v>
      </c>
      <c r="E139" s="268"/>
      <c r="F139" s="268"/>
      <c r="G139" s="268"/>
      <c r="H139" s="268"/>
      <c r="I139" s="269">
        <v>2450.4499999999998</v>
      </c>
      <c r="J139" s="270"/>
      <c r="K139" s="269">
        <v>0</v>
      </c>
      <c r="L139" s="270"/>
      <c r="M139" s="269">
        <v>2450.4499999999998</v>
      </c>
      <c r="N139" s="267">
        <v>0</v>
      </c>
    </row>
    <row r="140" spans="1:14" x14ac:dyDescent="0.2">
      <c r="A140" s="28" t="s">
        <v>1271</v>
      </c>
      <c r="B140" s="13" t="s">
        <v>256</v>
      </c>
      <c r="C140" s="3" t="s">
        <v>0</v>
      </c>
      <c r="D140" s="13" t="s">
        <v>257</v>
      </c>
      <c r="E140" s="268"/>
      <c r="F140" s="268"/>
      <c r="G140" s="268"/>
      <c r="H140" s="268"/>
      <c r="I140" s="269">
        <v>306.32</v>
      </c>
      <c r="J140" s="270"/>
      <c r="K140" s="269">
        <v>0</v>
      </c>
      <c r="L140" s="270"/>
      <c r="M140" s="269">
        <v>306.32</v>
      </c>
      <c r="N140" s="267">
        <v>0</v>
      </c>
    </row>
    <row r="141" spans="1:14" x14ac:dyDescent="0.2">
      <c r="A141" s="28" t="s">
        <v>1272</v>
      </c>
      <c r="B141" s="13" t="s">
        <v>258</v>
      </c>
      <c r="C141" s="3" t="s">
        <v>0</v>
      </c>
      <c r="D141" s="13" t="s">
        <v>259</v>
      </c>
      <c r="E141" s="268"/>
      <c r="F141" s="268"/>
      <c r="G141" s="268"/>
      <c r="H141" s="268"/>
      <c r="I141" s="269">
        <v>836</v>
      </c>
      <c r="J141" s="270"/>
      <c r="K141" s="269">
        <v>0</v>
      </c>
      <c r="L141" s="270"/>
      <c r="M141" s="269">
        <v>836</v>
      </c>
      <c r="N141" s="267">
        <v>0</v>
      </c>
    </row>
    <row r="142" spans="1:14" x14ac:dyDescent="0.2">
      <c r="A142" s="28" t="s">
        <v>1273</v>
      </c>
      <c r="B142" s="13" t="s">
        <v>260</v>
      </c>
      <c r="C142" s="3" t="s">
        <v>0</v>
      </c>
      <c r="D142" s="13" t="s">
        <v>154</v>
      </c>
      <c r="E142" s="268"/>
      <c r="F142" s="268"/>
      <c r="G142" s="268"/>
      <c r="H142" s="268"/>
      <c r="I142" s="269">
        <v>2552.56</v>
      </c>
      <c r="J142" s="270"/>
      <c r="K142" s="269">
        <v>0.01</v>
      </c>
      <c r="L142" s="270"/>
      <c r="M142" s="269">
        <v>2552.5500000000002</v>
      </c>
      <c r="N142" s="267">
        <v>0</v>
      </c>
    </row>
    <row r="143" spans="1:14" x14ac:dyDescent="0.2">
      <c r="A143" s="28" t="s">
        <v>1274</v>
      </c>
      <c r="B143" s="13" t="s">
        <v>261</v>
      </c>
      <c r="C143" s="3" t="s">
        <v>0</v>
      </c>
      <c r="D143" s="13" t="s">
        <v>262</v>
      </c>
      <c r="E143" s="268"/>
      <c r="F143" s="268"/>
      <c r="G143" s="268"/>
      <c r="H143" s="268"/>
      <c r="I143" s="269">
        <v>3403.41</v>
      </c>
      <c r="J143" s="270"/>
      <c r="K143" s="269">
        <v>0</v>
      </c>
      <c r="L143" s="270"/>
      <c r="M143" s="269">
        <v>3403.41</v>
      </c>
      <c r="N143" s="267" t="e">
        <v>#N/A</v>
      </c>
    </row>
    <row r="144" spans="1:14" x14ac:dyDescent="0.2">
      <c r="A144" s="28" t="s">
        <v>1275</v>
      </c>
      <c r="B144" s="13" t="s">
        <v>263</v>
      </c>
      <c r="C144" s="3" t="s">
        <v>0</v>
      </c>
      <c r="D144" s="13" t="s">
        <v>264</v>
      </c>
      <c r="E144" s="268"/>
      <c r="F144" s="268"/>
      <c r="G144" s="268"/>
      <c r="H144" s="268"/>
      <c r="I144" s="269">
        <v>204.21</v>
      </c>
      <c r="J144" s="270"/>
      <c r="K144" s="269">
        <v>0</v>
      </c>
      <c r="L144" s="270"/>
      <c r="M144" s="269">
        <v>204.21</v>
      </c>
      <c r="N144" s="267">
        <v>0</v>
      </c>
    </row>
    <row r="145" spans="1:14" x14ac:dyDescent="0.2">
      <c r="A145" s="28" t="s">
        <v>1276</v>
      </c>
      <c r="B145" s="13" t="s">
        <v>265</v>
      </c>
      <c r="C145" s="3" t="s">
        <v>0</v>
      </c>
      <c r="D145" s="13" t="s">
        <v>266</v>
      </c>
      <c r="E145" s="268"/>
      <c r="F145" s="268"/>
      <c r="G145" s="268"/>
      <c r="H145" s="268"/>
      <c r="I145" s="269">
        <v>272.27</v>
      </c>
      <c r="J145" s="270"/>
      <c r="K145" s="269">
        <v>0</v>
      </c>
      <c r="L145" s="270"/>
      <c r="M145" s="269">
        <v>272.27</v>
      </c>
      <c r="N145" s="267" t="e">
        <v>#N/A</v>
      </c>
    </row>
    <row r="146" spans="1:14" x14ac:dyDescent="0.2">
      <c r="A146" s="28" t="s">
        <v>1277</v>
      </c>
      <c r="B146" s="13" t="s">
        <v>267</v>
      </c>
      <c r="C146" s="3" t="s">
        <v>0</v>
      </c>
      <c r="D146" s="13" t="s">
        <v>268</v>
      </c>
      <c r="E146" s="268"/>
      <c r="F146" s="268"/>
      <c r="G146" s="268"/>
      <c r="H146" s="268"/>
      <c r="I146" s="269">
        <v>25.53</v>
      </c>
      <c r="J146" s="270"/>
      <c r="K146" s="269">
        <v>0</v>
      </c>
      <c r="L146" s="270"/>
      <c r="M146" s="269">
        <v>25.53</v>
      </c>
      <c r="N146" s="267">
        <v>0</v>
      </c>
    </row>
    <row r="147" spans="1:14" x14ac:dyDescent="0.2">
      <c r="A147" s="28" t="s">
        <v>1278</v>
      </c>
      <c r="B147" s="13" t="s">
        <v>269</v>
      </c>
      <c r="C147" s="3" t="s">
        <v>0</v>
      </c>
      <c r="D147" s="13" t="s">
        <v>270</v>
      </c>
      <c r="E147" s="268"/>
      <c r="F147" s="268"/>
      <c r="G147" s="268"/>
      <c r="H147" s="268"/>
      <c r="I147" s="269">
        <v>34.03</v>
      </c>
      <c r="J147" s="270"/>
      <c r="K147" s="269">
        <v>0</v>
      </c>
      <c r="L147" s="270"/>
      <c r="M147" s="269">
        <v>34.03</v>
      </c>
      <c r="N147" s="267" t="e">
        <v>#N/A</v>
      </c>
    </row>
    <row r="148" spans="1:14" x14ac:dyDescent="0.2">
      <c r="A148" s="28" t="s">
        <v>1279</v>
      </c>
      <c r="B148" s="13" t="s">
        <v>271</v>
      </c>
      <c r="C148" s="3" t="s">
        <v>0</v>
      </c>
      <c r="D148" s="13" t="s">
        <v>272</v>
      </c>
      <c r="E148" s="268"/>
      <c r="F148" s="268"/>
      <c r="G148" s="268"/>
      <c r="H148" s="268"/>
      <c r="I148" s="269">
        <v>650.91</v>
      </c>
      <c r="J148" s="270"/>
      <c r="K148" s="269">
        <v>0</v>
      </c>
      <c r="L148" s="270"/>
      <c r="M148" s="269">
        <v>650.91</v>
      </c>
      <c r="N148" s="267">
        <v>0</v>
      </c>
    </row>
    <row r="149" spans="1:14" x14ac:dyDescent="0.2">
      <c r="A149" s="28" t="s">
        <v>1280</v>
      </c>
      <c r="B149" s="13" t="s">
        <v>273</v>
      </c>
      <c r="C149" s="3" t="s">
        <v>0</v>
      </c>
      <c r="D149" s="13" t="s">
        <v>274</v>
      </c>
      <c r="E149" s="268"/>
      <c r="F149" s="268"/>
      <c r="G149" s="268"/>
      <c r="H149" s="268"/>
      <c r="I149" s="269">
        <v>867.86</v>
      </c>
      <c r="J149" s="270"/>
      <c r="K149" s="269">
        <v>0</v>
      </c>
      <c r="L149" s="270"/>
      <c r="M149" s="269">
        <v>867.86</v>
      </c>
      <c r="N149" s="267" t="e">
        <v>#N/A</v>
      </c>
    </row>
    <row r="150" spans="1:14" x14ac:dyDescent="0.2">
      <c r="A150" s="15" t="s">
        <v>0</v>
      </c>
      <c r="B150" s="16" t="s">
        <v>0</v>
      </c>
      <c r="C150" s="3" t="s">
        <v>0</v>
      </c>
      <c r="D150" s="16" t="s">
        <v>0</v>
      </c>
      <c r="E150" s="271"/>
      <c r="F150" s="271"/>
      <c r="G150" s="271"/>
      <c r="H150" s="271"/>
      <c r="I150" s="262"/>
      <c r="J150" s="271"/>
      <c r="K150" s="262"/>
      <c r="L150" s="271"/>
      <c r="M150" s="262"/>
      <c r="N150" s="267"/>
    </row>
    <row r="151" spans="1:14" x14ac:dyDescent="0.2">
      <c r="A151" s="9" t="s">
        <v>1281</v>
      </c>
      <c r="B151" s="10" t="s">
        <v>275</v>
      </c>
      <c r="C151" s="3" t="s">
        <v>0</v>
      </c>
      <c r="D151" s="10" t="s">
        <v>276</v>
      </c>
      <c r="E151" s="11"/>
      <c r="F151" s="11"/>
      <c r="G151" s="11"/>
      <c r="H151" s="11"/>
      <c r="I151" s="265">
        <v>661230.43000000005</v>
      </c>
      <c r="J151" s="266"/>
      <c r="K151" s="265">
        <v>26676.6</v>
      </c>
      <c r="L151" s="266"/>
      <c r="M151" s="265">
        <v>634553.82999999996</v>
      </c>
      <c r="N151" s="267">
        <v>0</v>
      </c>
    </row>
    <row r="152" spans="1:14" x14ac:dyDescent="0.2">
      <c r="A152" s="9" t="s">
        <v>1282</v>
      </c>
      <c r="B152" s="10" t="s">
        <v>277</v>
      </c>
      <c r="C152" s="3" t="s">
        <v>0</v>
      </c>
      <c r="D152" s="10" t="s">
        <v>246</v>
      </c>
      <c r="E152" s="11"/>
      <c r="F152" s="11"/>
      <c r="G152" s="11"/>
      <c r="H152" s="11"/>
      <c r="I152" s="265">
        <v>179220.02</v>
      </c>
      <c r="J152" s="266"/>
      <c r="K152" s="265">
        <v>7487.02</v>
      </c>
      <c r="L152" s="266"/>
      <c r="M152" s="265">
        <v>171733</v>
      </c>
      <c r="N152" s="267" t="s">
        <v>278</v>
      </c>
    </row>
    <row r="153" spans="1:14" x14ac:dyDescent="0.2">
      <c r="A153" s="28" t="s">
        <v>1283</v>
      </c>
      <c r="B153" s="13" t="s">
        <v>279</v>
      </c>
      <c r="C153" s="3" t="s">
        <v>0</v>
      </c>
      <c r="D153" s="13" t="s">
        <v>280</v>
      </c>
      <c r="E153" s="268"/>
      <c r="F153" s="268"/>
      <c r="G153" s="268"/>
      <c r="H153" s="268"/>
      <c r="I153" s="269">
        <v>94026.17</v>
      </c>
      <c r="J153" s="270"/>
      <c r="K153" s="269">
        <v>7.33</v>
      </c>
      <c r="L153" s="270"/>
      <c r="M153" s="269">
        <v>94018.84</v>
      </c>
      <c r="N153" s="267">
        <v>0</v>
      </c>
    </row>
    <row r="154" spans="1:14" x14ac:dyDescent="0.2">
      <c r="A154" s="28" t="s">
        <v>1682</v>
      </c>
      <c r="B154" s="13" t="s">
        <v>1683</v>
      </c>
      <c r="C154" s="3" t="s">
        <v>0</v>
      </c>
      <c r="D154" s="13" t="s">
        <v>306</v>
      </c>
      <c r="E154" s="268"/>
      <c r="F154" s="268"/>
      <c r="G154" s="268"/>
      <c r="H154" s="268"/>
      <c r="I154" s="269">
        <v>233.47</v>
      </c>
      <c r="J154" s="270"/>
      <c r="K154" s="269">
        <v>0</v>
      </c>
      <c r="L154" s="270"/>
      <c r="M154" s="269">
        <v>233.47</v>
      </c>
      <c r="N154" s="267" t="e">
        <v>#N/A</v>
      </c>
    </row>
    <row r="155" spans="1:14" x14ac:dyDescent="0.2">
      <c r="A155" s="28" t="s">
        <v>1284</v>
      </c>
      <c r="B155" s="13" t="s">
        <v>282</v>
      </c>
      <c r="C155" s="3" t="s">
        <v>0</v>
      </c>
      <c r="D155" s="13" t="s">
        <v>283</v>
      </c>
      <c r="E155" s="268"/>
      <c r="F155" s="268"/>
      <c r="G155" s="268"/>
      <c r="H155" s="268"/>
      <c r="I155" s="269">
        <v>23913.96</v>
      </c>
      <c r="J155" s="270"/>
      <c r="K155" s="269">
        <v>0</v>
      </c>
      <c r="L155" s="270"/>
      <c r="M155" s="269">
        <v>23913.96</v>
      </c>
      <c r="N155" s="267">
        <v>0</v>
      </c>
    </row>
    <row r="156" spans="1:14" x14ac:dyDescent="0.2">
      <c r="A156" s="28" t="s">
        <v>1285</v>
      </c>
      <c r="B156" s="13" t="s">
        <v>284</v>
      </c>
      <c r="C156" s="3" t="s">
        <v>0</v>
      </c>
      <c r="D156" s="13" t="s">
        <v>285</v>
      </c>
      <c r="E156" s="268"/>
      <c r="F156" s="268"/>
      <c r="G156" s="268"/>
      <c r="H156" s="268"/>
      <c r="I156" s="269">
        <v>7502.36</v>
      </c>
      <c r="J156" s="270"/>
      <c r="K156" s="269">
        <v>0</v>
      </c>
      <c r="L156" s="270"/>
      <c r="M156" s="269">
        <v>7502.36</v>
      </c>
      <c r="N156" s="267">
        <v>0</v>
      </c>
    </row>
    <row r="157" spans="1:14" x14ac:dyDescent="0.2">
      <c r="A157" s="28" t="s">
        <v>1286</v>
      </c>
      <c r="B157" s="13" t="s">
        <v>286</v>
      </c>
      <c r="C157" s="3" t="s">
        <v>0</v>
      </c>
      <c r="D157" s="13" t="s">
        <v>287</v>
      </c>
      <c r="E157" s="268"/>
      <c r="F157" s="268"/>
      <c r="G157" s="268"/>
      <c r="H157" s="268"/>
      <c r="I157" s="269">
        <v>1038.7</v>
      </c>
      <c r="J157" s="270"/>
      <c r="K157" s="269">
        <v>0</v>
      </c>
      <c r="L157" s="270"/>
      <c r="M157" s="269">
        <v>1038.7</v>
      </c>
      <c r="N157" s="267">
        <v>0</v>
      </c>
    </row>
    <row r="158" spans="1:14" x14ac:dyDescent="0.2">
      <c r="A158" s="28" t="s">
        <v>1290</v>
      </c>
      <c r="B158" s="13" t="s">
        <v>288</v>
      </c>
      <c r="C158" s="3" t="s">
        <v>0</v>
      </c>
      <c r="D158" s="13" t="s">
        <v>289</v>
      </c>
      <c r="E158" s="268"/>
      <c r="F158" s="268"/>
      <c r="G158" s="268"/>
      <c r="H158" s="268"/>
      <c r="I158" s="269">
        <v>10562.47</v>
      </c>
      <c r="J158" s="270"/>
      <c r="K158" s="269">
        <v>5073.3599999999997</v>
      </c>
      <c r="L158" s="270"/>
      <c r="M158" s="269">
        <v>5489.11</v>
      </c>
      <c r="N158" s="267">
        <v>0</v>
      </c>
    </row>
    <row r="159" spans="1:14" x14ac:dyDescent="0.2">
      <c r="A159" s="28" t="s">
        <v>1291</v>
      </c>
      <c r="B159" s="13" t="s">
        <v>290</v>
      </c>
      <c r="C159" s="3" t="s">
        <v>0</v>
      </c>
      <c r="D159" s="13" t="s">
        <v>259</v>
      </c>
      <c r="E159" s="268"/>
      <c r="F159" s="268"/>
      <c r="G159" s="268"/>
      <c r="H159" s="268"/>
      <c r="I159" s="269">
        <v>15200</v>
      </c>
      <c r="J159" s="270"/>
      <c r="K159" s="269">
        <v>0</v>
      </c>
      <c r="L159" s="270"/>
      <c r="M159" s="269">
        <v>15200</v>
      </c>
      <c r="N159" s="267">
        <v>0</v>
      </c>
    </row>
    <row r="160" spans="1:14" x14ac:dyDescent="0.2">
      <c r="A160" s="28" t="s">
        <v>1292</v>
      </c>
      <c r="B160" s="13" t="s">
        <v>291</v>
      </c>
      <c r="C160" s="3" t="s">
        <v>0</v>
      </c>
      <c r="D160" s="13" t="s">
        <v>292</v>
      </c>
      <c r="E160" s="268"/>
      <c r="F160" s="268"/>
      <c r="G160" s="268"/>
      <c r="H160" s="268"/>
      <c r="I160" s="269">
        <v>1788.71</v>
      </c>
      <c r="J160" s="270"/>
      <c r="K160" s="269">
        <v>1008.29</v>
      </c>
      <c r="L160" s="270"/>
      <c r="M160" s="269">
        <v>780.42</v>
      </c>
      <c r="N160" s="267">
        <v>0</v>
      </c>
    </row>
    <row r="161" spans="1:14" x14ac:dyDescent="0.2">
      <c r="A161" s="28" t="s">
        <v>1293</v>
      </c>
      <c r="B161" s="13" t="s">
        <v>293</v>
      </c>
      <c r="C161" s="3" t="s">
        <v>0</v>
      </c>
      <c r="D161" s="13" t="s">
        <v>154</v>
      </c>
      <c r="E161" s="268"/>
      <c r="F161" s="268"/>
      <c r="G161" s="268"/>
      <c r="H161" s="268"/>
      <c r="I161" s="269">
        <v>7951.72</v>
      </c>
      <c r="J161" s="270"/>
      <c r="K161" s="269">
        <v>0</v>
      </c>
      <c r="L161" s="270"/>
      <c r="M161" s="269">
        <v>7951.72</v>
      </c>
      <c r="N161" s="267">
        <v>0</v>
      </c>
    </row>
    <row r="162" spans="1:14" x14ac:dyDescent="0.2">
      <c r="A162" s="28" t="s">
        <v>1294</v>
      </c>
      <c r="B162" s="13" t="s">
        <v>294</v>
      </c>
      <c r="C162" s="3" t="s">
        <v>0</v>
      </c>
      <c r="D162" s="13" t="s">
        <v>262</v>
      </c>
      <c r="E162" s="268"/>
      <c r="F162" s="268"/>
      <c r="G162" s="268"/>
      <c r="H162" s="268"/>
      <c r="I162" s="269">
        <v>10601.6</v>
      </c>
      <c r="J162" s="270"/>
      <c r="K162" s="269">
        <v>337.57</v>
      </c>
      <c r="L162" s="270"/>
      <c r="M162" s="269">
        <v>10264.030000000001</v>
      </c>
      <c r="N162" s="267">
        <v>0</v>
      </c>
    </row>
    <row r="163" spans="1:14" x14ac:dyDescent="0.2">
      <c r="A163" s="28" t="s">
        <v>1295</v>
      </c>
      <c r="B163" s="13" t="s">
        <v>295</v>
      </c>
      <c r="C163" s="3" t="s">
        <v>0</v>
      </c>
      <c r="D163" s="13" t="s">
        <v>264</v>
      </c>
      <c r="E163" s="268"/>
      <c r="F163" s="268"/>
      <c r="G163" s="268"/>
      <c r="H163" s="268"/>
      <c r="I163" s="269">
        <v>636.09</v>
      </c>
      <c r="J163" s="270"/>
      <c r="K163" s="269">
        <v>0</v>
      </c>
      <c r="L163" s="270"/>
      <c r="M163" s="269">
        <v>636.09</v>
      </c>
      <c r="N163" s="267">
        <v>0</v>
      </c>
    </row>
    <row r="164" spans="1:14" x14ac:dyDescent="0.2">
      <c r="A164" s="28" t="s">
        <v>1296</v>
      </c>
      <c r="B164" s="13" t="s">
        <v>296</v>
      </c>
      <c r="C164" s="3" t="s">
        <v>0</v>
      </c>
      <c r="D164" s="13" t="s">
        <v>266</v>
      </c>
      <c r="E164" s="268"/>
      <c r="F164" s="268"/>
      <c r="G164" s="268"/>
      <c r="H164" s="268"/>
      <c r="I164" s="269">
        <v>848.12</v>
      </c>
      <c r="J164" s="270"/>
      <c r="K164" s="269">
        <v>245.9</v>
      </c>
      <c r="L164" s="270"/>
      <c r="M164" s="269">
        <v>602.22</v>
      </c>
      <c r="N164" s="267">
        <v>0</v>
      </c>
    </row>
    <row r="165" spans="1:14" x14ac:dyDescent="0.2">
      <c r="A165" s="28" t="s">
        <v>1297</v>
      </c>
      <c r="B165" s="13" t="s">
        <v>297</v>
      </c>
      <c r="C165" s="3" t="s">
        <v>0</v>
      </c>
      <c r="D165" s="13" t="s">
        <v>268</v>
      </c>
      <c r="E165" s="268"/>
      <c r="F165" s="268"/>
      <c r="G165" s="268"/>
      <c r="H165" s="268"/>
      <c r="I165" s="269">
        <v>79.540000000000006</v>
      </c>
      <c r="J165" s="270"/>
      <c r="K165" s="269">
        <v>0</v>
      </c>
      <c r="L165" s="270"/>
      <c r="M165" s="269">
        <v>79.540000000000006</v>
      </c>
      <c r="N165" s="267">
        <v>0</v>
      </c>
    </row>
    <row r="166" spans="1:14" x14ac:dyDescent="0.2">
      <c r="A166" s="28" t="s">
        <v>1298</v>
      </c>
      <c r="B166" s="13" t="s">
        <v>298</v>
      </c>
      <c r="C166" s="3" t="s">
        <v>0</v>
      </c>
      <c r="D166" s="13" t="s">
        <v>270</v>
      </c>
      <c r="E166" s="268"/>
      <c r="F166" s="268"/>
      <c r="G166" s="268"/>
      <c r="H166" s="268"/>
      <c r="I166" s="269">
        <v>105.99</v>
      </c>
      <c r="J166" s="270"/>
      <c r="K166" s="269">
        <v>30.74</v>
      </c>
      <c r="L166" s="270"/>
      <c r="M166" s="269">
        <v>75.25</v>
      </c>
      <c r="N166" s="267">
        <v>0</v>
      </c>
    </row>
    <row r="167" spans="1:14" x14ac:dyDescent="0.2">
      <c r="A167" s="28" t="s">
        <v>1299</v>
      </c>
      <c r="B167" s="13" t="s">
        <v>299</v>
      </c>
      <c r="C167" s="3" t="s">
        <v>0</v>
      </c>
      <c r="D167" s="13" t="s">
        <v>272</v>
      </c>
      <c r="E167" s="268"/>
      <c r="F167" s="268"/>
      <c r="G167" s="268"/>
      <c r="H167" s="268"/>
      <c r="I167" s="269">
        <v>2027.72</v>
      </c>
      <c r="J167" s="270"/>
      <c r="K167" s="269">
        <v>0</v>
      </c>
      <c r="L167" s="270"/>
      <c r="M167" s="269">
        <v>2027.72</v>
      </c>
      <c r="N167" s="267">
        <v>0</v>
      </c>
    </row>
    <row r="168" spans="1:14" x14ac:dyDescent="0.2">
      <c r="A168" s="28" t="s">
        <v>1300</v>
      </c>
      <c r="B168" s="13" t="s">
        <v>300</v>
      </c>
      <c r="C168" s="3" t="s">
        <v>0</v>
      </c>
      <c r="D168" s="13" t="s">
        <v>274</v>
      </c>
      <c r="E168" s="268"/>
      <c r="F168" s="268"/>
      <c r="G168" s="268"/>
      <c r="H168" s="268"/>
      <c r="I168" s="269">
        <v>2703.4</v>
      </c>
      <c r="J168" s="270"/>
      <c r="K168" s="269">
        <v>783.83</v>
      </c>
      <c r="L168" s="270"/>
      <c r="M168" s="269">
        <v>1919.57</v>
      </c>
      <c r="N168" s="267">
        <v>0</v>
      </c>
    </row>
    <row r="169" spans="1:14" x14ac:dyDescent="0.2">
      <c r="A169" s="15" t="s">
        <v>0</v>
      </c>
      <c r="B169" s="16" t="s">
        <v>0</v>
      </c>
      <c r="C169" s="3" t="s">
        <v>0</v>
      </c>
      <c r="D169" s="16" t="s">
        <v>0</v>
      </c>
      <c r="E169" s="271"/>
      <c r="F169" s="271"/>
      <c r="G169" s="271"/>
      <c r="H169" s="271"/>
      <c r="I169" s="262"/>
      <c r="J169" s="271"/>
      <c r="K169" s="262"/>
      <c r="L169" s="271"/>
      <c r="M169" s="262"/>
      <c r="N169" s="267"/>
    </row>
    <row r="170" spans="1:14" x14ac:dyDescent="0.2">
      <c r="A170" s="9" t="s">
        <v>1301</v>
      </c>
      <c r="B170" s="10" t="s">
        <v>301</v>
      </c>
      <c r="C170" s="3" t="s">
        <v>0</v>
      </c>
      <c r="D170" s="10" t="s">
        <v>302</v>
      </c>
      <c r="E170" s="11"/>
      <c r="F170" s="11"/>
      <c r="G170" s="11"/>
      <c r="H170" s="11"/>
      <c r="I170" s="265">
        <v>482010.41</v>
      </c>
      <c r="J170" s="266"/>
      <c r="K170" s="265">
        <v>19189.580000000002</v>
      </c>
      <c r="L170" s="266"/>
      <c r="M170" s="265">
        <v>462820.83</v>
      </c>
      <c r="N170" s="267"/>
    </row>
    <row r="171" spans="1:14" x14ac:dyDescent="0.2">
      <c r="A171" s="28" t="s">
        <v>1302</v>
      </c>
      <c r="B171" s="13" t="s">
        <v>304</v>
      </c>
      <c r="C171" s="3" t="s">
        <v>0</v>
      </c>
      <c r="D171" s="13" t="s">
        <v>280</v>
      </c>
      <c r="E171" s="268"/>
      <c r="F171" s="268"/>
      <c r="G171" s="268"/>
      <c r="H171" s="268"/>
      <c r="I171" s="269">
        <v>251077.98</v>
      </c>
      <c r="J171" s="270"/>
      <c r="K171" s="269">
        <v>6287.6</v>
      </c>
      <c r="L171" s="270"/>
      <c r="M171" s="269">
        <v>244790.38</v>
      </c>
      <c r="N171" s="267" t="s">
        <v>303</v>
      </c>
    </row>
    <row r="172" spans="1:14" x14ac:dyDescent="0.2">
      <c r="A172" s="28" t="s">
        <v>1813</v>
      </c>
      <c r="B172" s="13" t="s">
        <v>305</v>
      </c>
      <c r="C172" s="3" t="s">
        <v>0</v>
      </c>
      <c r="D172" s="13" t="s">
        <v>306</v>
      </c>
      <c r="E172" s="268"/>
      <c r="F172" s="268"/>
      <c r="G172" s="268"/>
      <c r="H172" s="268"/>
      <c r="I172" s="269">
        <v>24.53</v>
      </c>
      <c r="J172" s="270"/>
      <c r="K172" s="269">
        <v>0</v>
      </c>
      <c r="L172" s="270"/>
      <c r="M172" s="269">
        <v>24.53</v>
      </c>
      <c r="N172" s="267" t="s">
        <v>303</v>
      </c>
    </row>
    <row r="173" spans="1:14" x14ac:dyDescent="0.2">
      <c r="A173" s="28" t="s">
        <v>1541</v>
      </c>
      <c r="B173" s="13" t="s">
        <v>308</v>
      </c>
      <c r="C173" s="3" t="s">
        <v>0</v>
      </c>
      <c r="D173" s="13" t="s">
        <v>309</v>
      </c>
      <c r="E173" s="268"/>
      <c r="F173" s="268"/>
      <c r="G173" s="268"/>
      <c r="H173" s="268"/>
      <c r="I173" s="269">
        <v>3689.86</v>
      </c>
      <c r="J173" s="270"/>
      <c r="K173" s="269">
        <v>0</v>
      </c>
      <c r="L173" s="270"/>
      <c r="M173" s="269">
        <v>3689.86</v>
      </c>
      <c r="N173" s="267" t="s">
        <v>303</v>
      </c>
    </row>
    <row r="174" spans="1:14" x14ac:dyDescent="0.2">
      <c r="A174" s="28" t="s">
        <v>1306</v>
      </c>
      <c r="B174" s="13" t="s">
        <v>310</v>
      </c>
      <c r="C174" s="3" t="s">
        <v>0</v>
      </c>
      <c r="D174" s="13" t="s">
        <v>311</v>
      </c>
      <c r="E174" s="268"/>
      <c r="F174" s="268"/>
      <c r="G174" s="268"/>
      <c r="H174" s="268"/>
      <c r="I174" s="269">
        <v>63299.18</v>
      </c>
      <c r="J174" s="270"/>
      <c r="K174" s="269">
        <v>0.03</v>
      </c>
      <c r="L174" s="270"/>
      <c r="M174" s="269">
        <v>63299.15</v>
      </c>
      <c r="N174" s="267" t="s">
        <v>303</v>
      </c>
    </row>
    <row r="175" spans="1:14" x14ac:dyDescent="0.2">
      <c r="A175" s="28" t="s">
        <v>1307</v>
      </c>
      <c r="B175" s="13" t="s">
        <v>312</v>
      </c>
      <c r="C175" s="3" t="s">
        <v>0</v>
      </c>
      <c r="D175" s="13" t="s">
        <v>313</v>
      </c>
      <c r="E175" s="268"/>
      <c r="F175" s="268"/>
      <c r="G175" s="268"/>
      <c r="H175" s="268"/>
      <c r="I175" s="269">
        <v>19858.71</v>
      </c>
      <c r="J175" s="270"/>
      <c r="K175" s="269">
        <v>0</v>
      </c>
      <c r="L175" s="270"/>
      <c r="M175" s="269">
        <v>19858.71</v>
      </c>
      <c r="N175" s="267" t="s">
        <v>303</v>
      </c>
    </row>
    <row r="176" spans="1:14" x14ac:dyDescent="0.2">
      <c r="A176" s="28" t="s">
        <v>1308</v>
      </c>
      <c r="B176" s="13" t="s">
        <v>314</v>
      </c>
      <c r="C176" s="3" t="s">
        <v>0</v>
      </c>
      <c r="D176" s="13" t="s">
        <v>315</v>
      </c>
      <c r="E176" s="268"/>
      <c r="F176" s="268"/>
      <c r="G176" s="268"/>
      <c r="H176" s="268"/>
      <c r="I176" s="269">
        <v>2458.35</v>
      </c>
      <c r="J176" s="270"/>
      <c r="K176" s="269">
        <v>0.01</v>
      </c>
      <c r="L176" s="270"/>
      <c r="M176" s="269">
        <v>2458.34</v>
      </c>
      <c r="N176" s="267" t="s">
        <v>303</v>
      </c>
    </row>
    <row r="177" spans="1:14" x14ac:dyDescent="0.2">
      <c r="A177" s="28" t="s">
        <v>1309</v>
      </c>
      <c r="B177" s="13" t="s">
        <v>316</v>
      </c>
      <c r="C177" s="3" t="s">
        <v>0</v>
      </c>
      <c r="D177" s="13" t="s">
        <v>317</v>
      </c>
      <c r="E177" s="268"/>
      <c r="F177" s="268"/>
      <c r="G177" s="268"/>
      <c r="H177" s="268"/>
      <c r="I177" s="269">
        <v>21934.66</v>
      </c>
      <c r="J177" s="270"/>
      <c r="K177" s="269">
        <v>8581.11</v>
      </c>
      <c r="L177" s="270"/>
      <c r="M177" s="269">
        <v>13353.55</v>
      </c>
      <c r="N177" s="267" t="s">
        <v>303</v>
      </c>
    </row>
    <row r="178" spans="1:14" x14ac:dyDescent="0.2">
      <c r="A178" s="28" t="s">
        <v>1310</v>
      </c>
      <c r="B178" s="13" t="s">
        <v>318</v>
      </c>
      <c r="C178" s="3" t="s">
        <v>0</v>
      </c>
      <c r="D178" s="13" t="s">
        <v>259</v>
      </c>
      <c r="E178" s="268"/>
      <c r="F178" s="268"/>
      <c r="G178" s="268"/>
      <c r="H178" s="268"/>
      <c r="I178" s="269">
        <v>39216</v>
      </c>
      <c r="J178" s="270"/>
      <c r="K178" s="269">
        <v>0</v>
      </c>
      <c r="L178" s="270"/>
      <c r="M178" s="269">
        <v>39216</v>
      </c>
      <c r="N178" s="267" t="s">
        <v>303</v>
      </c>
    </row>
    <row r="179" spans="1:14" x14ac:dyDescent="0.2">
      <c r="A179" s="28" t="s">
        <v>1311</v>
      </c>
      <c r="B179" s="13" t="s">
        <v>319</v>
      </c>
      <c r="C179" s="3" t="s">
        <v>0</v>
      </c>
      <c r="D179" s="13" t="s">
        <v>292</v>
      </c>
      <c r="E179" s="268"/>
      <c r="F179" s="268"/>
      <c r="G179" s="268"/>
      <c r="H179" s="268"/>
      <c r="I179" s="269">
        <v>5371.7</v>
      </c>
      <c r="J179" s="270"/>
      <c r="K179" s="269">
        <v>2841.54</v>
      </c>
      <c r="L179" s="270"/>
      <c r="M179" s="269">
        <v>2530.16</v>
      </c>
      <c r="N179" s="267" t="s">
        <v>303</v>
      </c>
    </row>
    <row r="180" spans="1:14" x14ac:dyDescent="0.2">
      <c r="A180" s="28" t="s">
        <v>1315</v>
      </c>
      <c r="B180" s="13" t="s">
        <v>320</v>
      </c>
      <c r="C180" s="3" t="s">
        <v>0</v>
      </c>
      <c r="D180" s="13" t="s">
        <v>154</v>
      </c>
      <c r="E180" s="268"/>
      <c r="F180" s="268"/>
      <c r="G180" s="268"/>
      <c r="H180" s="268"/>
      <c r="I180" s="269">
        <v>20833.400000000001</v>
      </c>
      <c r="J180" s="270"/>
      <c r="K180" s="269">
        <v>107.85</v>
      </c>
      <c r="L180" s="270"/>
      <c r="M180" s="269">
        <v>20725.55</v>
      </c>
      <c r="N180" s="267" t="s">
        <v>303</v>
      </c>
    </row>
    <row r="181" spans="1:14" x14ac:dyDescent="0.2">
      <c r="A181" s="28" t="s">
        <v>1316</v>
      </c>
      <c r="B181" s="13" t="s">
        <v>321</v>
      </c>
      <c r="C181" s="3" t="s">
        <v>0</v>
      </c>
      <c r="D181" s="13" t="s">
        <v>262</v>
      </c>
      <c r="E181" s="268"/>
      <c r="F181" s="268"/>
      <c r="G181" s="268"/>
      <c r="H181" s="268"/>
      <c r="I181" s="269">
        <v>30418.41</v>
      </c>
      <c r="J181" s="270"/>
      <c r="K181" s="269">
        <v>32.65</v>
      </c>
      <c r="L181" s="270"/>
      <c r="M181" s="269">
        <v>30385.759999999998</v>
      </c>
      <c r="N181" s="267" t="s">
        <v>303</v>
      </c>
    </row>
    <row r="182" spans="1:14" x14ac:dyDescent="0.2">
      <c r="A182" s="28" t="s">
        <v>1317</v>
      </c>
      <c r="B182" s="13" t="s">
        <v>322</v>
      </c>
      <c r="C182" s="3" t="s">
        <v>0</v>
      </c>
      <c r="D182" s="13" t="s">
        <v>264</v>
      </c>
      <c r="E182" s="268"/>
      <c r="F182" s="268"/>
      <c r="G182" s="268"/>
      <c r="H182" s="268"/>
      <c r="I182" s="269">
        <v>1666.58</v>
      </c>
      <c r="J182" s="270"/>
      <c r="K182" s="269">
        <v>8.61</v>
      </c>
      <c r="L182" s="270"/>
      <c r="M182" s="269">
        <v>1657.97</v>
      </c>
      <c r="N182" s="267" t="s">
        <v>303</v>
      </c>
    </row>
    <row r="183" spans="1:14" x14ac:dyDescent="0.2">
      <c r="A183" s="28" t="s">
        <v>1318</v>
      </c>
      <c r="B183" s="13" t="s">
        <v>323</v>
      </c>
      <c r="C183" s="3" t="s">
        <v>0</v>
      </c>
      <c r="D183" s="13" t="s">
        <v>266</v>
      </c>
      <c r="E183" s="268"/>
      <c r="F183" s="268"/>
      <c r="G183" s="268"/>
      <c r="H183" s="268"/>
      <c r="I183" s="269">
        <v>2433.4299999999998</v>
      </c>
      <c r="J183" s="270"/>
      <c r="K183" s="269">
        <v>301.81</v>
      </c>
      <c r="L183" s="270"/>
      <c r="M183" s="269">
        <v>2131.62</v>
      </c>
      <c r="N183" s="267" t="s">
        <v>303</v>
      </c>
    </row>
    <row r="184" spans="1:14" x14ac:dyDescent="0.2">
      <c r="A184" s="28" t="s">
        <v>1319</v>
      </c>
      <c r="B184" s="13" t="s">
        <v>324</v>
      </c>
      <c r="C184" s="3" t="s">
        <v>0</v>
      </c>
      <c r="D184" s="13" t="s">
        <v>268</v>
      </c>
      <c r="E184" s="268"/>
      <c r="F184" s="268"/>
      <c r="G184" s="268"/>
      <c r="H184" s="268"/>
      <c r="I184" s="269">
        <v>208.37</v>
      </c>
      <c r="J184" s="270"/>
      <c r="K184" s="269">
        <v>1.1000000000000001</v>
      </c>
      <c r="L184" s="270"/>
      <c r="M184" s="269">
        <v>207.27</v>
      </c>
      <c r="N184" s="267" t="s">
        <v>303</v>
      </c>
    </row>
    <row r="185" spans="1:14" x14ac:dyDescent="0.2">
      <c r="A185" s="28" t="s">
        <v>1320</v>
      </c>
      <c r="B185" s="13" t="s">
        <v>325</v>
      </c>
      <c r="C185" s="3" t="s">
        <v>0</v>
      </c>
      <c r="D185" s="13" t="s">
        <v>270</v>
      </c>
      <c r="E185" s="268"/>
      <c r="F185" s="268"/>
      <c r="G185" s="268"/>
      <c r="H185" s="268"/>
      <c r="I185" s="269">
        <v>304.22000000000003</v>
      </c>
      <c r="J185" s="270"/>
      <c r="K185" s="269">
        <v>37.729999999999997</v>
      </c>
      <c r="L185" s="270"/>
      <c r="M185" s="269">
        <v>266.49</v>
      </c>
      <c r="N185" s="267" t="s">
        <v>303</v>
      </c>
    </row>
    <row r="186" spans="1:14" x14ac:dyDescent="0.2">
      <c r="A186" s="28" t="s">
        <v>1321</v>
      </c>
      <c r="B186" s="13" t="s">
        <v>326</v>
      </c>
      <c r="C186" s="3" t="s">
        <v>0</v>
      </c>
      <c r="D186" s="13" t="s">
        <v>272</v>
      </c>
      <c r="E186" s="268"/>
      <c r="F186" s="268"/>
      <c r="G186" s="268"/>
      <c r="H186" s="268"/>
      <c r="I186" s="269">
        <v>5312.56</v>
      </c>
      <c r="J186" s="270"/>
      <c r="K186" s="269">
        <v>27.5</v>
      </c>
      <c r="L186" s="270"/>
      <c r="M186" s="269">
        <v>5285.06</v>
      </c>
      <c r="N186" s="267" t="s">
        <v>303</v>
      </c>
    </row>
    <row r="187" spans="1:14" x14ac:dyDescent="0.2">
      <c r="A187" s="28" t="s">
        <v>1322</v>
      </c>
      <c r="B187" s="13" t="s">
        <v>327</v>
      </c>
      <c r="C187" s="3" t="s">
        <v>0</v>
      </c>
      <c r="D187" s="13" t="s">
        <v>274</v>
      </c>
      <c r="E187" s="268"/>
      <c r="F187" s="268"/>
      <c r="G187" s="268"/>
      <c r="H187" s="268"/>
      <c r="I187" s="269">
        <v>7756.7</v>
      </c>
      <c r="J187" s="270"/>
      <c r="K187" s="269">
        <v>962.04</v>
      </c>
      <c r="L187" s="270"/>
      <c r="M187" s="269">
        <v>6794.66</v>
      </c>
      <c r="N187" s="267" t="s">
        <v>303</v>
      </c>
    </row>
    <row r="188" spans="1:14" x14ac:dyDescent="0.2">
      <c r="A188" s="28" t="s">
        <v>1323</v>
      </c>
      <c r="B188" s="13" t="s">
        <v>328</v>
      </c>
      <c r="C188" s="3" t="s">
        <v>0</v>
      </c>
      <c r="D188" s="13" t="s">
        <v>329</v>
      </c>
      <c r="E188" s="268"/>
      <c r="F188" s="268"/>
      <c r="G188" s="268"/>
      <c r="H188" s="268"/>
      <c r="I188" s="269">
        <v>6145.77</v>
      </c>
      <c r="J188" s="270"/>
      <c r="K188" s="269">
        <v>0</v>
      </c>
      <c r="L188" s="270"/>
      <c r="M188" s="269">
        <v>6145.77</v>
      </c>
      <c r="N188" s="267" t="s">
        <v>913</v>
      </c>
    </row>
    <row r="189" spans="1:14" x14ac:dyDescent="0.2">
      <c r="A189" s="15" t="s">
        <v>0</v>
      </c>
      <c r="B189" s="16" t="s">
        <v>0</v>
      </c>
      <c r="C189" s="3" t="s">
        <v>0</v>
      </c>
      <c r="D189" s="16" t="s">
        <v>0</v>
      </c>
      <c r="E189" s="271"/>
      <c r="F189" s="271"/>
      <c r="G189" s="271"/>
      <c r="H189" s="271"/>
      <c r="I189" s="262"/>
      <c r="J189" s="271"/>
      <c r="K189" s="262"/>
      <c r="L189" s="271"/>
      <c r="M189" s="262"/>
      <c r="N189" s="267"/>
    </row>
    <row r="190" spans="1:14" x14ac:dyDescent="0.2">
      <c r="A190" s="9" t="s">
        <v>1324</v>
      </c>
      <c r="B190" s="10" t="s">
        <v>332</v>
      </c>
      <c r="C190" s="3" t="s">
        <v>0</v>
      </c>
      <c r="D190" s="10" t="s">
        <v>333</v>
      </c>
      <c r="E190" s="11"/>
      <c r="F190" s="11"/>
      <c r="G190" s="11"/>
      <c r="H190" s="11"/>
      <c r="I190" s="265">
        <v>4185.3599999999997</v>
      </c>
      <c r="J190" s="266"/>
      <c r="K190" s="265">
        <v>0</v>
      </c>
      <c r="L190" s="266"/>
      <c r="M190" s="265">
        <v>4185.3599999999997</v>
      </c>
      <c r="N190" s="267">
        <v>0</v>
      </c>
    </row>
    <row r="191" spans="1:14" ht="12.75" x14ac:dyDescent="0.2">
      <c r="A191" s="9" t="s">
        <v>1325</v>
      </c>
      <c r="B191" s="10" t="s">
        <v>334</v>
      </c>
      <c r="C191" s="3" t="s">
        <v>0</v>
      </c>
      <c r="D191" s="10" t="s">
        <v>302</v>
      </c>
      <c r="E191" s="11"/>
      <c r="F191" s="11"/>
      <c r="G191" s="11"/>
      <c r="H191" s="11"/>
      <c r="I191" s="265">
        <v>4185.3599999999997</v>
      </c>
      <c r="J191" s="266"/>
      <c r="K191" s="265">
        <v>0</v>
      </c>
      <c r="L191" s="266"/>
      <c r="M191" s="265">
        <v>4185.3599999999997</v>
      </c>
      <c r="N191" s="189" t="s">
        <v>335</v>
      </c>
    </row>
    <row r="192" spans="1:14" x14ac:dyDescent="0.2">
      <c r="A192" s="28" t="s">
        <v>1326</v>
      </c>
      <c r="B192" s="13" t="s">
        <v>336</v>
      </c>
      <c r="C192" s="3" t="s">
        <v>0</v>
      </c>
      <c r="D192" s="13" t="s">
        <v>249</v>
      </c>
      <c r="E192" s="268"/>
      <c r="F192" s="268"/>
      <c r="G192" s="268"/>
      <c r="H192" s="268"/>
      <c r="I192" s="269">
        <v>2000</v>
      </c>
      <c r="J192" s="270"/>
      <c r="K192" s="269">
        <v>0</v>
      </c>
      <c r="L192" s="270"/>
      <c r="M192" s="269">
        <v>2000</v>
      </c>
      <c r="N192" s="267">
        <v>0</v>
      </c>
    </row>
    <row r="193" spans="1:14" x14ac:dyDescent="0.2">
      <c r="A193" s="28" t="s">
        <v>1327</v>
      </c>
      <c r="B193" s="13" t="s">
        <v>337</v>
      </c>
      <c r="C193" s="3" t="s">
        <v>0</v>
      </c>
      <c r="D193" s="13" t="s">
        <v>259</v>
      </c>
      <c r="E193" s="268"/>
      <c r="F193" s="268"/>
      <c r="G193" s="268"/>
      <c r="H193" s="268"/>
      <c r="I193" s="269">
        <v>1672</v>
      </c>
      <c r="J193" s="270"/>
      <c r="K193" s="269">
        <v>0</v>
      </c>
      <c r="L193" s="270"/>
      <c r="M193" s="269">
        <v>1672</v>
      </c>
      <c r="N193" s="267">
        <v>0</v>
      </c>
    </row>
    <row r="194" spans="1:14" x14ac:dyDescent="0.2">
      <c r="A194" s="28" t="s">
        <v>1328</v>
      </c>
      <c r="B194" s="13" t="s">
        <v>338</v>
      </c>
      <c r="C194" s="3" t="s">
        <v>0</v>
      </c>
      <c r="D194" s="13" t="s">
        <v>292</v>
      </c>
      <c r="E194" s="268"/>
      <c r="F194" s="268"/>
      <c r="G194" s="268"/>
      <c r="H194" s="268"/>
      <c r="I194" s="269">
        <v>513.36</v>
      </c>
      <c r="J194" s="270"/>
      <c r="K194" s="269">
        <v>0</v>
      </c>
      <c r="L194" s="270"/>
      <c r="M194" s="269">
        <v>513.36</v>
      </c>
      <c r="N194" s="267" t="e">
        <v>#N/A</v>
      </c>
    </row>
    <row r="195" spans="1:14" x14ac:dyDescent="0.2">
      <c r="A195" s="15" t="s">
        <v>0</v>
      </c>
      <c r="B195" s="16" t="s">
        <v>0</v>
      </c>
      <c r="C195" s="3" t="s">
        <v>0</v>
      </c>
      <c r="D195" s="16" t="s">
        <v>0</v>
      </c>
      <c r="E195" s="271"/>
      <c r="F195" s="271"/>
      <c r="G195" s="271"/>
      <c r="H195" s="271"/>
      <c r="I195" s="262"/>
      <c r="J195" s="271"/>
      <c r="K195" s="262"/>
      <c r="L195" s="271"/>
      <c r="M195" s="262"/>
      <c r="N195" s="267"/>
    </row>
    <row r="196" spans="1:14" x14ac:dyDescent="0.2">
      <c r="A196" s="9" t="s">
        <v>1329</v>
      </c>
      <c r="B196" s="10" t="s">
        <v>339</v>
      </c>
      <c r="C196" s="3" t="s">
        <v>0</v>
      </c>
      <c r="D196" s="10" t="s">
        <v>340</v>
      </c>
      <c r="E196" s="11"/>
      <c r="F196" s="11"/>
      <c r="G196" s="11"/>
      <c r="H196" s="11"/>
      <c r="I196" s="265">
        <v>65347.65</v>
      </c>
      <c r="J196" s="266"/>
      <c r="K196" s="265">
        <v>0</v>
      </c>
      <c r="L196" s="266"/>
      <c r="M196" s="265">
        <v>65347.65</v>
      </c>
      <c r="N196" s="267">
        <v>0</v>
      </c>
    </row>
    <row r="197" spans="1:14" x14ac:dyDescent="0.2">
      <c r="A197" s="9" t="s">
        <v>1330</v>
      </c>
      <c r="B197" s="10" t="s">
        <v>341</v>
      </c>
      <c r="C197" s="3" t="s">
        <v>0</v>
      </c>
      <c r="D197" s="10" t="s">
        <v>340</v>
      </c>
      <c r="E197" s="11"/>
      <c r="F197" s="11"/>
      <c r="G197" s="11"/>
      <c r="H197" s="11"/>
      <c r="I197" s="265">
        <v>65347.65</v>
      </c>
      <c r="J197" s="266"/>
      <c r="K197" s="265">
        <v>0</v>
      </c>
      <c r="L197" s="266"/>
      <c r="M197" s="265">
        <v>65347.65</v>
      </c>
      <c r="N197" s="267">
        <v>0</v>
      </c>
    </row>
    <row r="198" spans="1:14" x14ac:dyDescent="0.2">
      <c r="A198" s="9" t="s">
        <v>1331</v>
      </c>
      <c r="B198" s="10" t="s">
        <v>342</v>
      </c>
      <c r="C198" s="3" t="s">
        <v>0</v>
      </c>
      <c r="D198" s="10" t="s">
        <v>340</v>
      </c>
      <c r="E198" s="11"/>
      <c r="F198" s="11"/>
      <c r="G198" s="11"/>
      <c r="H198" s="11"/>
      <c r="I198" s="265">
        <v>65347.65</v>
      </c>
      <c r="J198" s="266"/>
      <c r="K198" s="265">
        <v>0</v>
      </c>
      <c r="L198" s="266"/>
      <c r="M198" s="265">
        <v>65347.65</v>
      </c>
      <c r="N198" s="267">
        <v>0</v>
      </c>
    </row>
    <row r="199" spans="1:14" x14ac:dyDescent="0.2">
      <c r="A199" s="28" t="s">
        <v>1688</v>
      </c>
      <c r="B199" s="13" t="s">
        <v>369</v>
      </c>
      <c r="C199" s="3" t="s">
        <v>0</v>
      </c>
      <c r="D199" s="13" t="s">
        <v>370</v>
      </c>
      <c r="E199" s="268"/>
      <c r="F199" s="268"/>
      <c r="G199" s="268"/>
      <c r="H199" s="268"/>
      <c r="I199" s="269">
        <v>6580.5</v>
      </c>
      <c r="J199" s="270"/>
      <c r="K199" s="269">
        <v>0</v>
      </c>
      <c r="L199" s="270"/>
      <c r="M199" s="269">
        <v>6580.5</v>
      </c>
      <c r="N199" s="267" t="s">
        <v>371</v>
      </c>
    </row>
    <row r="200" spans="1:14" x14ac:dyDescent="0.2">
      <c r="A200" s="28" t="s">
        <v>1332</v>
      </c>
      <c r="B200" s="13" t="s">
        <v>343</v>
      </c>
      <c r="C200" s="3" t="s">
        <v>0</v>
      </c>
      <c r="D200" s="13" t="s">
        <v>344</v>
      </c>
      <c r="E200" s="268"/>
      <c r="F200" s="268"/>
      <c r="G200" s="268"/>
      <c r="H200" s="268"/>
      <c r="I200" s="269">
        <v>6934</v>
      </c>
      <c r="J200" s="270"/>
      <c r="K200" s="269">
        <v>0</v>
      </c>
      <c r="L200" s="270"/>
      <c r="M200" s="269">
        <v>6934</v>
      </c>
      <c r="N200" s="267" t="s">
        <v>345</v>
      </c>
    </row>
    <row r="201" spans="1:14" x14ac:dyDescent="0.2">
      <c r="A201" s="28" t="s">
        <v>1333</v>
      </c>
      <c r="B201" s="13" t="s">
        <v>372</v>
      </c>
      <c r="C201" s="3" t="s">
        <v>0</v>
      </c>
      <c r="D201" s="13" t="s">
        <v>373</v>
      </c>
      <c r="E201" s="268"/>
      <c r="F201" s="268"/>
      <c r="G201" s="268"/>
      <c r="H201" s="268"/>
      <c r="I201" s="269">
        <v>18755.75</v>
      </c>
      <c r="J201" s="270"/>
      <c r="K201" s="269">
        <v>0</v>
      </c>
      <c r="L201" s="270"/>
      <c r="M201" s="269">
        <v>18755.75</v>
      </c>
      <c r="N201" s="267" t="s">
        <v>354</v>
      </c>
    </row>
    <row r="202" spans="1:14" x14ac:dyDescent="0.2">
      <c r="A202" s="28" t="s">
        <v>1334</v>
      </c>
      <c r="B202" s="13" t="s">
        <v>346</v>
      </c>
      <c r="C202" s="3" t="s">
        <v>0</v>
      </c>
      <c r="D202" s="13" t="s">
        <v>347</v>
      </c>
      <c r="E202" s="268"/>
      <c r="F202" s="268"/>
      <c r="G202" s="268"/>
      <c r="H202" s="268"/>
      <c r="I202" s="269">
        <v>914.03</v>
      </c>
      <c r="J202" s="270"/>
      <c r="K202" s="269">
        <v>0</v>
      </c>
      <c r="L202" s="270"/>
      <c r="M202" s="269">
        <v>914.03</v>
      </c>
      <c r="N202" s="267" t="s">
        <v>351</v>
      </c>
    </row>
    <row r="203" spans="1:14" x14ac:dyDescent="0.2">
      <c r="A203" s="28" t="s">
        <v>1335</v>
      </c>
      <c r="B203" s="13" t="s">
        <v>352</v>
      </c>
      <c r="C203" s="3" t="s">
        <v>0</v>
      </c>
      <c r="D203" s="13" t="s">
        <v>353</v>
      </c>
      <c r="E203" s="268"/>
      <c r="F203" s="268"/>
      <c r="G203" s="268"/>
      <c r="H203" s="268"/>
      <c r="I203" s="269">
        <v>27251.25</v>
      </c>
      <c r="J203" s="270"/>
      <c r="K203" s="269">
        <v>0</v>
      </c>
      <c r="L203" s="270"/>
      <c r="M203" s="269">
        <v>27251.25</v>
      </c>
      <c r="N203" s="267" t="s">
        <v>354</v>
      </c>
    </row>
    <row r="204" spans="1:14" x14ac:dyDescent="0.2">
      <c r="A204" s="28" t="s">
        <v>1336</v>
      </c>
      <c r="B204" s="13" t="s">
        <v>357</v>
      </c>
      <c r="C204" s="3" t="s">
        <v>0</v>
      </c>
      <c r="D204" s="13" t="s">
        <v>358</v>
      </c>
      <c r="E204" s="268"/>
      <c r="F204" s="268"/>
      <c r="G204" s="268"/>
      <c r="H204" s="268"/>
      <c r="I204" s="269">
        <v>2601</v>
      </c>
      <c r="J204" s="270"/>
      <c r="K204" s="269">
        <v>0</v>
      </c>
      <c r="L204" s="270"/>
      <c r="M204" s="269">
        <v>2601</v>
      </c>
      <c r="N204" s="267" t="s">
        <v>359</v>
      </c>
    </row>
    <row r="205" spans="1:14" x14ac:dyDescent="0.2">
      <c r="A205" s="28" t="s">
        <v>1337</v>
      </c>
      <c r="B205" s="13" t="s">
        <v>360</v>
      </c>
      <c r="C205" s="3" t="s">
        <v>0</v>
      </c>
      <c r="D205" s="13" t="s">
        <v>361</v>
      </c>
      <c r="E205" s="268"/>
      <c r="F205" s="268"/>
      <c r="G205" s="268"/>
      <c r="H205" s="268"/>
      <c r="I205" s="269">
        <v>942.97</v>
      </c>
      <c r="J205" s="270"/>
      <c r="K205" s="269">
        <v>0</v>
      </c>
      <c r="L205" s="270"/>
      <c r="M205" s="269">
        <v>942.97</v>
      </c>
      <c r="N205" s="267" t="s">
        <v>362</v>
      </c>
    </row>
    <row r="206" spans="1:14" x14ac:dyDescent="0.2">
      <c r="A206" s="28" t="s">
        <v>1338</v>
      </c>
      <c r="B206" s="13" t="s">
        <v>363</v>
      </c>
      <c r="C206" s="3" t="s">
        <v>0</v>
      </c>
      <c r="D206" s="13" t="s">
        <v>364</v>
      </c>
      <c r="E206" s="268"/>
      <c r="F206" s="268"/>
      <c r="G206" s="268"/>
      <c r="H206" s="268"/>
      <c r="I206" s="269">
        <v>1368.15</v>
      </c>
      <c r="J206" s="270"/>
      <c r="K206" s="269">
        <v>0</v>
      </c>
      <c r="L206" s="270"/>
      <c r="M206" s="269">
        <v>1368.15</v>
      </c>
      <c r="N206" s="267" t="s">
        <v>348</v>
      </c>
    </row>
    <row r="207" spans="1:14" x14ac:dyDescent="0.2">
      <c r="A207" s="15" t="s">
        <v>0</v>
      </c>
      <c r="B207" s="16" t="s">
        <v>0</v>
      </c>
      <c r="C207" s="3" t="s">
        <v>0</v>
      </c>
      <c r="D207" s="16" t="s">
        <v>0</v>
      </c>
      <c r="E207" s="271"/>
      <c r="F207" s="271"/>
      <c r="G207" s="271"/>
      <c r="H207" s="271"/>
      <c r="I207" s="262"/>
      <c r="J207" s="271"/>
      <c r="K207" s="262"/>
      <c r="L207" s="271"/>
      <c r="M207" s="262"/>
      <c r="N207" s="267"/>
    </row>
    <row r="208" spans="1:14" x14ac:dyDescent="0.2">
      <c r="A208" s="9" t="s">
        <v>1339</v>
      </c>
      <c r="B208" s="10" t="s">
        <v>381</v>
      </c>
      <c r="C208" s="3" t="s">
        <v>0</v>
      </c>
      <c r="D208" s="10" t="s">
        <v>382</v>
      </c>
      <c r="E208" s="11"/>
      <c r="F208" s="11"/>
      <c r="G208" s="11"/>
      <c r="H208" s="11"/>
      <c r="I208" s="265">
        <v>86529.67</v>
      </c>
      <c r="J208" s="266"/>
      <c r="K208" s="265">
        <v>10.58</v>
      </c>
      <c r="L208" s="266"/>
      <c r="M208" s="265">
        <v>86519.09</v>
      </c>
      <c r="N208" s="267">
        <v>0</v>
      </c>
    </row>
    <row r="209" spans="1:14" x14ac:dyDescent="0.2">
      <c r="A209" s="9" t="s">
        <v>1340</v>
      </c>
      <c r="B209" s="10" t="s">
        <v>383</v>
      </c>
      <c r="C209" s="3" t="s">
        <v>0</v>
      </c>
      <c r="D209" s="10" t="s">
        <v>382</v>
      </c>
      <c r="E209" s="11"/>
      <c r="F209" s="11"/>
      <c r="G209" s="11"/>
      <c r="H209" s="11"/>
      <c r="I209" s="265">
        <v>86529.67</v>
      </c>
      <c r="J209" s="266"/>
      <c r="K209" s="265">
        <v>10.58</v>
      </c>
      <c r="L209" s="266"/>
      <c r="M209" s="265">
        <v>86519.09</v>
      </c>
      <c r="N209" s="267">
        <v>0</v>
      </c>
    </row>
    <row r="210" spans="1:14" x14ac:dyDescent="0.2">
      <c r="A210" s="9" t="s">
        <v>1341</v>
      </c>
      <c r="B210" s="10" t="s">
        <v>384</v>
      </c>
      <c r="C210" s="3" t="s">
        <v>0</v>
      </c>
      <c r="D210" s="10" t="s">
        <v>382</v>
      </c>
      <c r="E210" s="11"/>
      <c r="F210" s="11"/>
      <c r="G210" s="11"/>
      <c r="H210" s="11"/>
      <c r="I210" s="265">
        <v>86529.67</v>
      </c>
      <c r="J210" s="266"/>
      <c r="K210" s="265">
        <v>10.58</v>
      </c>
      <c r="L210" s="266"/>
      <c r="M210" s="265">
        <v>86519.09</v>
      </c>
      <c r="N210" s="267">
        <v>0</v>
      </c>
    </row>
    <row r="211" spans="1:14" x14ac:dyDescent="0.2">
      <c r="A211" s="9" t="s">
        <v>1342</v>
      </c>
      <c r="B211" s="10" t="s">
        <v>385</v>
      </c>
      <c r="C211" s="3" t="s">
        <v>0</v>
      </c>
      <c r="D211" s="10" t="s">
        <v>386</v>
      </c>
      <c r="E211" s="11"/>
      <c r="F211" s="11"/>
      <c r="G211" s="11"/>
      <c r="H211" s="11"/>
      <c r="I211" s="265">
        <v>3195.28</v>
      </c>
      <c r="J211" s="266"/>
      <c r="K211" s="265">
        <v>9.85</v>
      </c>
      <c r="L211" s="266"/>
      <c r="M211" s="265">
        <v>3185.43</v>
      </c>
      <c r="N211" s="267">
        <v>0</v>
      </c>
    </row>
    <row r="212" spans="1:14" x14ac:dyDescent="0.2">
      <c r="A212" s="28" t="s">
        <v>1343</v>
      </c>
      <c r="B212" s="13" t="s">
        <v>387</v>
      </c>
      <c r="C212" s="3" t="s">
        <v>0</v>
      </c>
      <c r="D212" s="13" t="s">
        <v>388</v>
      </c>
      <c r="E212" s="268"/>
      <c r="F212" s="268"/>
      <c r="G212" s="268"/>
      <c r="H212" s="268"/>
      <c r="I212" s="269">
        <v>0</v>
      </c>
      <c r="J212" s="270"/>
      <c r="K212" s="269">
        <v>9.85</v>
      </c>
      <c r="L212" s="270"/>
      <c r="M212" s="269">
        <v>-9.85</v>
      </c>
      <c r="N212" s="267" t="s">
        <v>389</v>
      </c>
    </row>
    <row r="213" spans="1:14" x14ac:dyDescent="0.2">
      <c r="A213" s="28" t="s">
        <v>1344</v>
      </c>
      <c r="B213" s="13" t="s">
        <v>390</v>
      </c>
      <c r="C213" s="3" t="s">
        <v>0</v>
      </c>
      <c r="D213" s="13" t="s">
        <v>391</v>
      </c>
      <c r="E213" s="268"/>
      <c r="F213" s="268"/>
      <c r="G213" s="268"/>
      <c r="H213" s="268"/>
      <c r="I213" s="269">
        <v>757.18</v>
      </c>
      <c r="J213" s="270"/>
      <c r="K213" s="269">
        <v>0</v>
      </c>
      <c r="L213" s="270"/>
      <c r="M213" s="269">
        <v>757.18</v>
      </c>
      <c r="N213" s="267" t="s">
        <v>392</v>
      </c>
    </row>
    <row r="214" spans="1:14" x14ac:dyDescent="0.2">
      <c r="A214" s="28" t="s">
        <v>1345</v>
      </c>
      <c r="B214" s="13" t="s">
        <v>393</v>
      </c>
      <c r="C214" s="3" t="s">
        <v>0</v>
      </c>
      <c r="D214" s="13" t="s">
        <v>394</v>
      </c>
      <c r="E214" s="268"/>
      <c r="F214" s="268"/>
      <c r="G214" s="268"/>
      <c r="H214" s="268"/>
      <c r="I214" s="269">
        <v>2438.1</v>
      </c>
      <c r="J214" s="270"/>
      <c r="K214" s="269">
        <v>0</v>
      </c>
      <c r="L214" s="270"/>
      <c r="M214" s="269">
        <v>2438.1</v>
      </c>
      <c r="N214" s="267" t="s">
        <v>395</v>
      </c>
    </row>
    <row r="215" spans="1:14" x14ac:dyDescent="0.2">
      <c r="A215" s="15" t="s">
        <v>0</v>
      </c>
      <c r="B215" s="16" t="s">
        <v>0</v>
      </c>
      <c r="C215" s="3" t="s">
        <v>0</v>
      </c>
      <c r="D215" s="16" t="s">
        <v>0</v>
      </c>
      <c r="E215" s="271"/>
      <c r="F215" s="271"/>
      <c r="G215" s="271"/>
      <c r="H215" s="271"/>
      <c r="I215" s="262"/>
      <c r="J215" s="271"/>
      <c r="K215" s="262"/>
      <c r="L215" s="271"/>
      <c r="M215" s="262"/>
      <c r="N215" s="267"/>
    </row>
    <row r="216" spans="1:14" x14ac:dyDescent="0.2">
      <c r="A216" s="9" t="s">
        <v>1543</v>
      </c>
      <c r="B216" s="10" t="s">
        <v>396</v>
      </c>
      <c r="C216" s="3" t="s">
        <v>0</v>
      </c>
      <c r="D216" s="10" t="s">
        <v>397</v>
      </c>
      <c r="E216" s="11"/>
      <c r="F216" s="11"/>
      <c r="G216" s="11"/>
      <c r="H216" s="11"/>
      <c r="I216" s="265">
        <v>13355.8</v>
      </c>
      <c r="J216" s="266"/>
      <c r="K216" s="265">
        <v>0</v>
      </c>
      <c r="L216" s="266"/>
      <c r="M216" s="265">
        <v>13355.8</v>
      </c>
      <c r="N216" s="267" t="s">
        <v>398</v>
      </c>
    </row>
    <row r="217" spans="1:14" x14ac:dyDescent="0.2">
      <c r="A217" s="28" t="s">
        <v>1544</v>
      </c>
      <c r="B217" s="13" t="s">
        <v>1545</v>
      </c>
      <c r="C217" s="3" t="s">
        <v>0</v>
      </c>
      <c r="D217" s="13" t="s">
        <v>1546</v>
      </c>
      <c r="E217" s="268"/>
      <c r="F217" s="268"/>
      <c r="G217" s="268"/>
      <c r="H217" s="268"/>
      <c r="I217" s="269">
        <v>13355.8</v>
      </c>
      <c r="J217" s="270"/>
      <c r="K217" s="269">
        <v>0</v>
      </c>
      <c r="L217" s="270"/>
      <c r="M217" s="269">
        <v>13355.8</v>
      </c>
      <c r="N217" s="267" t="e">
        <v>#N/A</v>
      </c>
    </row>
    <row r="218" spans="1:14" x14ac:dyDescent="0.2">
      <c r="A218" s="15" t="s">
        <v>0</v>
      </c>
      <c r="B218" s="16" t="s">
        <v>0</v>
      </c>
      <c r="C218" s="3" t="s">
        <v>0</v>
      </c>
      <c r="D218" s="16" t="s">
        <v>0</v>
      </c>
      <c r="E218" s="271"/>
      <c r="F218" s="271"/>
      <c r="G218" s="271"/>
      <c r="H218" s="271"/>
      <c r="I218" s="262"/>
      <c r="J218" s="271"/>
      <c r="K218" s="262"/>
      <c r="L218" s="271"/>
      <c r="M218" s="262"/>
      <c r="N218" s="267"/>
    </row>
    <row r="219" spans="1:14" x14ac:dyDescent="0.2">
      <c r="A219" s="9" t="s">
        <v>1346</v>
      </c>
      <c r="B219" s="10" t="s">
        <v>401</v>
      </c>
      <c r="C219" s="3" t="s">
        <v>0</v>
      </c>
      <c r="D219" s="10" t="s">
        <v>402</v>
      </c>
      <c r="E219" s="11"/>
      <c r="F219" s="11"/>
      <c r="G219" s="11"/>
      <c r="H219" s="11"/>
      <c r="I219" s="265">
        <v>247</v>
      </c>
      <c r="J219" s="266"/>
      <c r="K219" s="265">
        <v>0</v>
      </c>
      <c r="L219" s="266"/>
      <c r="M219" s="265">
        <v>247</v>
      </c>
      <c r="N219" s="267" t="s">
        <v>403</v>
      </c>
    </row>
    <row r="220" spans="1:14" x14ac:dyDescent="0.2">
      <c r="A220" s="28" t="s">
        <v>1347</v>
      </c>
      <c r="B220" s="13" t="s">
        <v>404</v>
      </c>
      <c r="C220" s="3" t="s">
        <v>0</v>
      </c>
      <c r="D220" s="13" t="s">
        <v>405</v>
      </c>
      <c r="E220" s="268"/>
      <c r="F220" s="268"/>
      <c r="G220" s="268"/>
      <c r="H220" s="268"/>
      <c r="I220" s="269">
        <v>247</v>
      </c>
      <c r="J220" s="270"/>
      <c r="K220" s="269">
        <v>0</v>
      </c>
      <c r="L220" s="270"/>
      <c r="M220" s="269">
        <v>247</v>
      </c>
      <c r="N220" s="267" t="e">
        <v>#N/A</v>
      </c>
    </row>
    <row r="221" spans="1:14" x14ac:dyDescent="0.2">
      <c r="A221" s="15" t="s">
        <v>0</v>
      </c>
      <c r="B221" s="16" t="s">
        <v>0</v>
      </c>
      <c r="C221" s="3" t="s">
        <v>0</v>
      </c>
      <c r="D221" s="16" t="s">
        <v>0</v>
      </c>
      <c r="E221" s="271"/>
      <c r="F221" s="271"/>
      <c r="G221" s="271"/>
      <c r="H221" s="271"/>
      <c r="I221" s="262"/>
      <c r="J221" s="271"/>
      <c r="K221" s="262"/>
      <c r="L221" s="271"/>
      <c r="M221" s="262"/>
      <c r="N221" s="267"/>
    </row>
    <row r="222" spans="1:14" x14ac:dyDescent="0.2">
      <c r="A222" s="9" t="s">
        <v>1348</v>
      </c>
      <c r="B222" s="10" t="s">
        <v>410</v>
      </c>
      <c r="C222" s="3" t="s">
        <v>0</v>
      </c>
      <c r="D222" s="10" t="s">
        <v>411</v>
      </c>
      <c r="E222" s="11"/>
      <c r="F222" s="11"/>
      <c r="G222" s="11"/>
      <c r="H222" s="11"/>
      <c r="I222" s="265">
        <v>6208.16</v>
      </c>
      <c r="J222" s="266"/>
      <c r="K222" s="265">
        <v>0</v>
      </c>
      <c r="L222" s="266"/>
      <c r="M222" s="265">
        <v>6208.16</v>
      </c>
      <c r="N222" s="267" t="s">
        <v>412</v>
      </c>
    </row>
    <row r="223" spans="1:14" x14ac:dyDescent="0.2">
      <c r="A223" s="28" t="s">
        <v>1349</v>
      </c>
      <c r="B223" s="13" t="s">
        <v>413</v>
      </c>
      <c r="C223" s="3" t="s">
        <v>0</v>
      </c>
      <c r="D223" s="13" t="s">
        <v>414</v>
      </c>
      <c r="E223" s="268"/>
      <c r="F223" s="268"/>
      <c r="G223" s="268"/>
      <c r="H223" s="268"/>
      <c r="I223" s="269">
        <v>4327.5</v>
      </c>
      <c r="J223" s="270"/>
      <c r="K223" s="269">
        <v>0</v>
      </c>
      <c r="L223" s="270"/>
      <c r="M223" s="269">
        <v>4327.5</v>
      </c>
      <c r="N223" s="267">
        <v>0</v>
      </c>
    </row>
    <row r="224" spans="1:14" x14ac:dyDescent="0.2">
      <c r="A224" s="28" t="s">
        <v>1350</v>
      </c>
      <c r="B224" s="13" t="s">
        <v>415</v>
      </c>
      <c r="C224" s="3" t="s">
        <v>0</v>
      </c>
      <c r="D224" s="13" t="s">
        <v>416</v>
      </c>
      <c r="E224" s="268"/>
      <c r="F224" s="268"/>
      <c r="G224" s="268"/>
      <c r="H224" s="268"/>
      <c r="I224" s="269">
        <v>1753.17</v>
      </c>
      <c r="J224" s="270"/>
      <c r="K224" s="269">
        <v>0</v>
      </c>
      <c r="L224" s="270"/>
      <c r="M224" s="269">
        <v>1753.17</v>
      </c>
      <c r="N224" s="267" t="e">
        <v>#N/A</v>
      </c>
    </row>
    <row r="225" spans="1:14" x14ac:dyDescent="0.2">
      <c r="A225" s="28" t="s">
        <v>1351</v>
      </c>
      <c r="B225" s="13" t="s">
        <v>1352</v>
      </c>
      <c r="C225" s="3" t="s">
        <v>0</v>
      </c>
      <c r="D225" s="13" t="s">
        <v>1353</v>
      </c>
      <c r="E225" s="268"/>
      <c r="F225" s="268"/>
      <c r="G225" s="268"/>
      <c r="H225" s="268"/>
      <c r="I225" s="269">
        <v>127.49</v>
      </c>
      <c r="J225" s="270"/>
      <c r="K225" s="269">
        <v>0</v>
      </c>
      <c r="L225" s="270"/>
      <c r="M225" s="269">
        <v>127.49</v>
      </c>
      <c r="N225" s="267" t="e">
        <v>#N/A</v>
      </c>
    </row>
    <row r="226" spans="1:14" x14ac:dyDescent="0.2">
      <c r="A226" s="15" t="s">
        <v>0</v>
      </c>
      <c r="B226" s="16" t="s">
        <v>0</v>
      </c>
      <c r="C226" s="3" t="s">
        <v>0</v>
      </c>
      <c r="D226" s="16" t="s">
        <v>0</v>
      </c>
      <c r="E226" s="271"/>
      <c r="F226" s="271"/>
      <c r="G226" s="271"/>
      <c r="H226" s="271"/>
      <c r="I226" s="262"/>
      <c r="J226" s="271"/>
      <c r="K226" s="262"/>
      <c r="L226" s="271"/>
      <c r="M226" s="262"/>
      <c r="N226" s="267"/>
    </row>
    <row r="227" spans="1:14" ht="12.75" x14ac:dyDescent="0.2">
      <c r="A227" s="9" t="s">
        <v>1357</v>
      </c>
      <c r="B227" s="10" t="s">
        <v>417</v>
      </c>
      <c r="C227" s="3" t="s">
        <v>0</v>
      </c>
      <c r="D227" s="10" t="s">
        <v>418</v>
      </c>
      <c r="E227" s="11"/>
      <c r="F227" s="11"/>
      <c r="G227" s="11"/>
      <c r="H227" s="11"/>
      <c r="I227" s="265">
        <v>49533.62</v>
      </c>
      <c r="J227" s="266"/>
      <c r="K227" s="265">
        <v>0</v>
      </c>
      <c r="L227" s="266"/>
      <c r="M227" s="265">
        <v>49533.62</v>
      </c>
      <c r="N227" s="189" t="s">
        <v>421</v>
      </c>
    </row>
    <row r="228" spans="1:14" x14ac:dyDescent="0.2">
      <c r="A228" s="28" t="s">
        <v>1358</v>
      </c>
      <c r="B228" s="13" t="s">
        <v>419</v>
      </c>
      <c r="C228" s="3" t="s">
        <v>0</v>
      </c>
      <c r="D228" s="13" t="s">
        <v>420</v>
      </c>
      <c r="E228" s="268"/>
      <c r="F228" s="268"/>
      <c r="G228" s="268"/>
      <c r="H228" s="268"/>
      <c r="I228" s="269">
        <v>741.3</v>
      </c>
      <c r="J228" s="270"/>
      <c r="K228" s="269">
        <v>0</v>
      </c>
      <c r="L228" s="270"/>
      <c r="M228" s="269">
        <v>741.3</v>
      </c>
      <c r="N228" s="267">
        <v>0</v>
      </c>
    </row>
    <row r="229" spans="1:14" x14ac:dyDescent="0.2">
      <c r="A229" s="28" t="s">
        <v>1359</v>
      </c>
      <c r="B229" s="13" t="s">
        <v>422</v>
      </c>
      <c r="C229" s="3" t="s">
        <v>0</v>
      </c>
      <c r="D229" s="13" t="s">
        <v>423</v>
      </c>
      <c r="E229" s="268"/>
      <c r="F229" s="268"/>
      <c r="G229" s="268"/>
      <c r="H229" s="268"/>
      <c r="I229" s="269">
        <v>28463.97</v>
      </c>
      <c r="J229" s="270"/>
      <c r="K229" s="269">
        <v>0</v>
      </c>
      <c r="L229" s="270"/>
      <c r="M229" s="269">
        <v>28463.97</v>
      </c>
      <c r="N229" s="267">
        <v>0</v>
      </c>
    </row>
    <row r="230" spans="1:14" x14ac:dyDescent="0.2">
      <c r="A230" s="28" t="s">
        <v>1700</v>
      </c>
      <c r="B230" s="13" t="s">
        <v>1701</v>
      </c>
      <c r="C230" s="3" t="s">
        <v>0</v>
      </c>
      <c r="D230" s="13" t="s">
        <v>1702</v>
      </c>
      <c r="E230" s="268"/>
      <c r="F230" s="268"/>
      <c r="G230" s="268"/>
      <c r="H230" s="268"/>
      <c r="I230" s="269">
        <v>1629.23</v>
      </c>
      <c r="J230" s="270"/>
      <c r="K230" s="269">
        <v>0</v>
      </c>
      <c r="L230" s="270"/>
      <c r="M230" s="269">
        <v>1629.23</v>
      </c>
      <c r="N230" s="267" t="e">
        <v>#N/A</v>
      </c>
    </row>
    <row r="231" spans="1:14" x14ac:dyDescent="0.2">
      <c r="A231" s="28" t="s">
        <v>1363</v>
      </c>
      <c r="B231" s="13" t="s">
        <v>424</v>
      </c>
      <c r="C231" s="3" t="s">
        <v>0</v>
      </c>
      <c r="D231" s="13" t="s">
        <v>425</v>
      </c>
      <c r="E231" s="268"/>
      <c r="F231" s="268"/>
      <c r="G231" s="268"/>
      <c r="H231" s="268"/>
      <c r="I231" s="269">
        <v>8743.2900000000009</v>
      </c>
      <c r="J231" s="270"/>
      <c r="K231" s="269">
        <v>0</v>
      </c>
      <c r="L231" s="270"/>
      <c r="M231" s="269">
        <v>8743.2900000000009</v>
      </c>
      <c r="N231" s="267">
        <v>0</v>
      </c>
    </row>
    <row r="232" spans="1:14" x14ac:dyDescent="0.2">
      <c r="A232" s="28" t="s">
        <v>1364</v>
      </c>
      <c r="B232" s="13" t="s">
        <v>426</v>
      </c>
      <c r="C232" s="3" t="s">
        <v>0</v>
      </c>
      <c r="D232" s="13" t="s">
        <v>427</v>
      </c>
      <c r="E232" s="268"/>
      <c r="F232" s="268"/>
      <c r="G232" s="268"/>
      <c r="H232" s="268"/>
      <c r="I232" s="269">
        <v>4003.29</v>
      </c>
      <c r="J232" s="270"/>
      <c r="K232" s="269">
        <v>0</v>
      </c>
      <c r="L232" s="270"/>
      <c r="M232" s="269">
        <v>4003.29</v>
      </c>
      <c r="N232" s="267">
        <v>0</v>
      </c>
    </row>
    <row r="233" spans="1:14" x14ac:dyDescent="0.2">
      <c r="A233" s="28" t="s">
        <v>1365</v>
      </c>
      <c r="B233" s="13" t="s">
        <v>428</v>
      </c>
      <c r="C233" s="3" t="s">
        <v>0</v>
      </c>
      <c r="D233" s="13" t="s">
        <v>429</v>
      </c>
      <c r="E233" s="268"/>
      <c r="F233" s="268"/>
      <c r="G233" s="268"/>
      <c r="H233" s="268"/>
      <c r="I233" s="269">
        <v>1011.51</v>
      </c>
      <c r="J233" s="270"/>
      <c r="K233" s="269">
        <v>0</v>
      </c>
      <c r="L233" s="270"/>
      <c r="M233" s="269">
        <v>1011.51</v>
      </c>
      <c r="N233" s="267">
        <v>0</v>
      </c>
    </row>
    <row r="234" spans="1:14" x14ac:dyDescent="0.2">
      <c r="A234" s="28" t="s">
        <v>1366</v>
      </c>
      <c r="B234" s="13" t="s">
        <v>430</v>
      </c>
      <c r="C234" s="3" t="s">
        <v>0</v>
      </c>
      <c r="D234" s="13" t="s">
        <v>431</v>
      </c>
      <c r="E234" s="268"/>
      <c r="F234" s="268"/>
      <c r="G234" s="268"/>
      <c r="H234" s="268"/>
      <c r="I234" s="269">
        <v>4879.43</v>
      </c>
      <c r="J234" s="270"/>
      <c r="K234" s="269">
        <v>0</v>
      </c>
      <c r="L234" s="270"/>
      <c r="M234" s="269">
        <v>4879.43</v>
      </c>
      <c r="N234" s="267" t="e">
        <v>#N/A</v>
      </c>
    </row>
    <row r="235" spans="1:14" x14ac:dyDescent="0.2">
      <c r="A235" s="28" t="s">
        <v>1828</v>
      </c>
      <c r="B235" s="13" t="s">
        <v>432</v>
      </c>
      <c r="C235" s="3" t="s">
        <v>0</v>
      </c>
      <c r="D235" s="13" t="s">
        <v>433</v>
      </c>
      <c r="E235" s="268"/>
      <c r="F235" s="268"/>
      <c r="G235" s="268"/>
      <c r="H235" s="268"/>
      <c r="I235" s="269">
        <v>61.6</v>
      </c>
      <c r="J235" s="270"/>
      <c r="K235" s="269">
        <v>0</v>
      </c>
      <c r="L235" s="270"/>
      <c r="M235" s="269">
        <v>61.6</v>
      </c>
      <c r="N235" s="267" t="e">
        <v>#N/A</v>
      </c>
    </row>
    <row r="236" spans="1:14" x14ac:dyDescent="0.2">
      <c r="A236" s="15" t="s">
        <v>0</v>
      </c>
      <c r="B236" s="16" t="s">
        <v>0</v>
      </c>
      <c r="C236" s="3" t="s">
        <v>0</v>
      </c>
      <c r="D236" s="16" t="s">
        <v>0</v>
      </c>
      <c r="E236" s="271"/>
      <c r="F236" s="271"/>
      <c r="G236" s="271"/>
      <c r="H236" s="271"/>
      <c r="I236" s="262"/>
      <c r="J236" s="271"/>
      <c r="K236" s="262"/>
      <c r="L236" s="271"/>
      <c r="M236" s="262"/>
      <c r="N236" s="267"/>
    </row>
    <row r="237" spans="1:14" x14ac:dyDescent="0.2">
      <c r="A237" s="9" t="s">
        <v>1367</v>
      </c>
      <c r="B237" s="10" t="s">
        <v>434</v>
      </c>
      <c r="C237" s="3" t="s">
        <v>0</v>
      </c>
      <c r="D237" s="10" t="s">
        <v>435</v>
      </c>
      <c r="E237" s="11"/>
      <c r="F237" s="11"/>
      <c r="G237" s="11"/>
      <c r="H237" s="11"/>
      <c r="I237" s="265">
        <v>5660.31</v>
      </c>
      <c r="J237" s="266"/>
      <c r="K237" s="265">
        <v>0.73</v>
      </c>
      <c r="L237" s="266"/>
      <c r="M237" s="265">
        <v>5659.58</v>
      </c>
      <c r="N237" s="267" t="s">
        <v>436</v>
      </c>
    </row>
    <row r="238" spans="1:14" x14ac:dyDescent="0.2">
      <c r="A238" s="28" t="s">
        <v>1373</v>
      </c>
      <c r="B238" s="13" t="s">
        <v>1374</v>
      </c>
      <c r="C238" s="3" t="s">
        <v>0</v>
      </c>
      <c r="D238" s="13" t="s">
        <v>1375</v>
      </c>
      <c r="E238" s="268"/>
      <c r="F238" s="268"/>
      <c r="G238" s="268"/>
      <c r="H238" s="268"/>
      <c r="I238" s="269">
        <v>161.79</v>
      </c>
      <c r="J238" s="270"/>
      <c r="K238" s="269">
        <v>0</v>
      </c>
      <c r="L238" s="270"/>
      <c r="M238" s="269">
        <v>161.79</v>
      </c>
      <c r="N238" s="267" t="e">
        <v>#N/A</v>
      </c>
    </row>
    <row r="239" spans="1:14" x14ac:dyDescent="0.2">
      <c r="A239" s="28" t="s">
        <v>1376</v>
      </c>
      <c r="B239" s="13" t="s">
        <v>441</v>
      </c>
      <c r="C239" s="3" t="s">
        <v>0</v>
      </c>
      <c r="D239" s="13" t="s">
        <v>442</v>
      </c>
      <c r="E239" s="268"/>
      <c r="F239" s="268"/>
      <c r="G239" s="268"/>
      <c r="H239" s="268"/>
      <c r="I239" s="269">
        <v>0.12</v>
      </c>
      <c r="J239" s="270"/>
      <c r="K239" s="269">
        <v>0.73</v>
      </c>
      <c r="L239" s="270"/>
      <c r="M239" s="269">
        <v>-0.61</v>
      </c>
      <c r="N239" s="267" t="e">
        <v>#N/A</v>
      </c>
    </row>
    <row r="240" spans="1:14" x14ac:dyDescent="0.2">
      <c r="A240" s="28" t="s">
        <v>1549</v>
      </c>
      <c r="B240" s="13" t="s">
        <v>445</v>
      </c>
      <c r="C240" s="3" t="s">
        <v>0</v>
      </c>
      <c r="D240" s="13" t="s">
        <v>446</v>
      </c>
      <c r="E240" s="268"/>
      <c r="F240" s="268"/>
      <c r="G240" s="268"/>
      <c r="H240" s="268"/>
      <c r="I240" s="269">
        <v>39</v>
      </c>
      <c r="J240" s="270"/>
      <c r="K240" s="269">
        <v>0</v>
      </c>
      <c r="L240" s="270"/>
      <c r="M240" s="269">
        <v>39</v>
      </c>
      <c r="N240" s="267" t="e">
        <v>#N/A</v>
      </c>
    </row>
    <row r="241" spans="1:14" x14ac:dyDescent="0.2">
      <c r="A241" s="28" t="s">
        <v>1706</v>
      </c>
      <c r="B241" s="13" t="s">
        <v>447</v>
      </c>
      <c r="C241" s="3" t="s">
        <v>0</v>
      </c>
      <c r="D241" s="13" t="s">
        <v>448</v>
      </c>
      <c r="E241" s="268"/>
      <c r="F241" s="268"/>
      <c r="G241" s="268"/>
      <c r="H241" s="268"/>
      <c r="I241" s="269">
        <v>405.86</v>
      </c>
      <c r="J241" s="270"/>
      <c r="K241" s="269">
        <v>0</v>
      </c>
      <c r="L241" s="270"/>
      <c r="M241" s="269">
        <v>405.86</v>
      </c>
      <c r="N241" s="267" t="e">
        <v>#N/A</v>
      </c>
    </row>
    <row r="242" spans="1:14" x14ac:dyDescent="0.2">
      <c r="A242" s="28" t="s">
        <v>1381</v>
      </c>
      <c r="B242" s="13" t="s">
        <v>449</v>
      </c>
      <c r="C242" s="3" t="s">
        <v>0</v>
      </c>
      <c r="D242" s="13" t="s">
        <v>450</v>
      </c>
      <c r="E242" s="268"/>
      <c r="F242" s="268"/>
      <c r="G242" s="268"/>
      <c r="H242" s="268"/>
      <c r="I242" s="269">
        <v>3853.54</v>
      </c>
      <c r="J242" s="270"/>
      <c r="K242" s="269">
        <v>0</v>
      </c>
      <c r="L242" s="270"/>
      <c r="M242" s="269">
        <v>3853.54</v>
      </c>
      <c r="N242" s="267" t="e">
        <v>#N/A</v>
      </c>
    </row>
    <row r="243" spans="1:14" x14ac:dyDescent="0.2">
      <c r="A243" s="28" t="s">
        <v>1385</v>
      </c>
      <c r="B243" s="13" t="s">
        <v>451</v>
      </c>
      <c r="C243" s="3" t="s">
        <v>0</v>
      </c>
      <c r="D243" s="13" t="s">
        <v>452</v>
      </c>
      <c r="E243" s="268"/>
      <c r="F243" s="268"/>
      <c r="G243" s="268"/>
      <c r="H243" s="268"/>
      <c r="I243" s="269">
        <v>1200</v>
      </c>
      <c r="J243" s="270"/>
      <c r="K243" s="269">
        <v>0</v>
      </c>
      <c r="L243" s="270"/>
      <c r="M243" s="269">
        <v>1200</v>
      </c>
      <c r="N243" s="267">
        <v>0</v>
      </c>
    </row>
    <row r="244" spans="1:14" x14ac:dyDescent="0.2">
      <c r="A244" s="15" t="s">
        <v>0</v>
      </c>
      <c r="B244" s="16" t="s">
        <v>0</v>
      </c>
      <c r="C244" s="3" t="s">
        <v>0</v>
      </c>
      <c r="D244" s="16" t="s">
        <v>0</v>
      </c>
      <c r="E244" s="271"/>
      <c r="F244" s="271"/>
      <c r="G244" s="271"/>
      <c r="H244" s="271"/>
      <c r="I244" s="262"/>
      <c r="J244" s="271"/>
      <c r="K244" s="262"/>
      <c r="L244" s="271"/>
      <c r="M244" s="262"/>
      <c r="N244" s="267"/>
    </row>
    <row r="245" spans="1:14" x14ac:dyDescent="0.2">
      <c r="A245" s="9" t="s">
        <v>1386</v>
      </c>
      <c r="B245" s="10" t="s">
        <v>453</v>
      </c>
      <c r="C245" s="3" t="s">
        <v>0</v>
      </c>
      <c r="D245" s="10" t="s">
        <v>454</v>
      </c>
      <c r="E245" s="11"/>
      <c r="F245" s="11"/>
      <c r="G245" s="11"/>
      <c r="H245" s="11"/>
      <c r="I245" s="265">
        <v>5889.8</v>
      </c>
      <c r="J245" s="266"/>
      <c r="K245" s="265">
        <v>0</v>
      </c>
      <c r="L245" s="266"/>
      <c r="M245" s="265">
        <v>5889.8</v>
      </c>
      <c r="N245" s="267" t="s">
        <v>455</v>
      </c>
    </row>
    <row r="246" spans="1:14" x14ac:dyDescent="0.2">
      <c r="A246" s="28" t="s">
        <v>1387</v>
      </c>
      <c r="B246" s="13" t="s">
        <v>456</v>
      </c>
      <c r="C246" s="3" t="s">
        <v>0</v>
      </c>
      <c r="D246" s="13" t="s">
        <v>457</v>
      </c>
      <c r="E246" s="268"/>
      <c r="F246" s="268"/>
      <c r="G246" s="268"/>
      <c r="H246" s="268"/>
      <c r="I246" s="269">
        <v>5889.8</v>
      </c>
      <c r="J246" s="270"/>
      <c r="K246" s="269">
        <v>0</v>
      </c>
      <c r="L246" s="270"/>
      <c r="M246" s="269">
        <v>5889.8</v>
      </c>
      <c r="N246" s="267" t="e">
        <v>#N/A</v>
      </c>
    </row>
    <row r="247" spans="1:14" x14ac:dyDescent="0.2">
      <c r="A247" s="15" t="s">
        <v>0</v>
      </c>
      <c r="B247" s="16" t="s">
        <v>0</v>
      </c>
      <c r="C247" s="3" t="s">
        <v>0</v>
      </c>
      <c r="D247" s="16" t="s">
        <v>0</v>
      </c>
      <c r="E247" s="271"/>
      <c r="F247" s="271"/>
      <c r="G247" s="271"/>
      <c r="H247" s="271"/>
      <c r="I247" s="262"/>
      <c r="J247" s="271"/>
      <c r="K247" s="262"/>
      <c r="L247" s="271"/>
      <c r="M247" s="262"/>
      <c r="N247" s="267"/>
    </row>
    <row r="248" spans="1:14" x14ac:dyDescent="0.2">
      <c r="A248" s="9" t="s">
        <v>1388</v>
      </c>
      <c r="B248" s="10" t="s">
        <v>458</v>
      </c>
      <c r="C248" s="3" t="s">
        <v>0</v>
      </c>
      <c r="D248" s="10" t="s">
        <v>459</v>
      </c>
      <c r="E248" s="11"/>
      <c r="F248" s="11"/>
      <c r="G248" s="11"/>
      <c r="H248" s="11"/>
      <c r="I248" s="265">
        <v>2439.6999999999998</v>
      </c>
      <c r="J248" s="266"/>
      <c r="K248" s="265">
        <v>0</v>
      </c>
      <c r="L248" s="266"/>
      <c r="M248" s="265">
        <v>2439.6999999999998</v>
      </c>
      <c r="N248" s="267" t="s">
        <v>950</v>
      </c>
    </row>
    <row r="249" spans="1:14" x14ac:dyDescent="0.2">
      <c r="A249" s="28" t="s">
        <v>1389</v>
      </c>
      <c r="B249" s="13" t="s">
        <v>461</v>
      </c>
      <c r="C249" s="3" t="s">
        <v>0</v>
      </c>
      <c r="D249" s="13" t="s">
        <v>462</v>
      </c>
      <c r="E249" s="268"/>
      <c r="F249" s="268"/>
      <c r="G249" s="268"/>
      <c r="H249" s="268"/>
      <c r="I249" s="269">
        <v>2439.6999999999998</v>
      </c>
      <c r="J249" s="270"/>
      <c r="K249" s="269">
        <v>0</v>
      </c>
      <c r="L249" s="270"/>
      <c r="M249" s="269">
        <v>2439.6999999999998</v>
      </c>
      <c r="N249" s="267">
        <v>0</v>
      </c>
    </row>
    <row r="250" spans="1:14" x14ac:dyDescent="0.2">
      <c r="A250" s="15" t="s">
        <v>0</v>
      </c>
      <c r="B250" s="16" t="s">
        <v>0</v>
      </c>
      <c r="C250" s="3" t="s">
        <v>0</v>
      </c>
      <c r="D250" s="16" t="s">
        <v>0</v>
      </c>
      <c r="E250" s="271"/>
      <c r="F250" s="271"/>
      <c r="G250" s="271"/>
      <c r="H250" s="271"/>
      <c r="I250" s="262"/>
      <c r="J250" s="271"/>
      <c r="K250" s="262"/>
      <c r="L250" s="271"/>
      <c r="M250" s="262"/>
      <c r="N250" s="267"/>
    </row>
    <row r="251" spans="1:14" x14ac:dyDescent="0.2">
      <c r="A251" s="9" t="s">
        <v>1390</v>
      </c>
      <c r="B251" s="10" t="s">
        <v>463</v>
      </c>
      <c r="C251" s="3" t="s">
        <v>0</v>
      </c>
      <c r="D251" s="10" t="s">
        <v>464</v>
      </c>
      <c r="E251" s="11"/>
      <c r="F251" s="11"/>
      <c r="G251" s="11"/>
      <c r="H251" s="11"/>
      <c r="I251" s="265">
        <v>137797.46</v>
      </c>
      <c r="J251" s="266"/>
      <c r="K251" s="265">
        <v>0</v>
      </c>
      <c r="L251" s="266"/>
      <c r="M251" s="265">
        <v>137797.46</v>
      </c>
      <c r="N251" s="267">
        <v>0</v>
      </c>
    </row>
    <row r="252" spans="1:14" x14ac:dyDescent="0.2">
      <c r="A252" s="9" t="s">
        <v>1391</v>
      </c>
      <c r="B252" s="10" t="s">
        <v>465</v>
      </c>
      <c r="C252" s="3" t="s">
        <v>0</v>
      </c>
      <c r="D252" s="10" t="s">
        <v>464</v>
      </c>
      <c r="E252" s="11"/>
      <c r="F252" s="11"/>
      <c r="G252" s="11"/>
      <c r="H252" s="11"/>
      <c r="I252" s="265">
        <v>137797.46</v>
      </c>
      <c r="J252" s="266"/>
      <c r="K252" s="265">
        <v>0</v>
      </c>
      <c r="L252" s="266"/>
      <c r="M252" s="265">
        <v>137797.46</v>
      </c>
      <c r="N252" s="267">
        <v>0</v>
      </c>
    </row>
    <row r="253" spans="1:14" x14ac:dyDescent="0.2">
      <c r="A253" s="9" t="s">
        <v>1392</v>
      </c>
      <c r="B253" s="10" t="s">
        <v>466</v>
      </c>
      <c r="C253" s="3" t="s">
        <v>0</v>
      </c>
      <c r="D253" s="10" t="s">
        <v>464</v>
      </c>
      <c r="E253" s="11"/>
      <c r="F253" s="11"/>
      <c r="G253" s="11"/>
      <c r="H253" s="11"/>
      <c r="I253" s="265">
        <v>137797.46</v>
      </c>
      <c r="J253" s="266"/>
      <c r="K253" s="265">
        <v>0</v>
      </c>
      <c r="L253" s="266"/>
      <c r="M253" s="265">
        <v>137797.46</v>
      </c>
      <c r="N253" s="267">
        <v>0</v>
      </c>
    </row>
    <row r="254" spans="1:14" x14ac:dyDescent="0.2">
      <c r="A254" s="9" t="s">
        <v>1393</v>
      </c>
      <c r="B254" s="10" t="s">
        <v>467</v>
      </c>
      <c r="C254" s="3" t="s">
        <v>0</v>
      </c>
      <c r="D254" s="10" t="s">
        <v>468</v>
      </c>
      <c r="E254" s="11"/>
      <c r="F254" s="11"/>
      <c r="G254" s="11"/>
      <c r="H254" s="11"/>
      <c r="I254" s="265">
        <v>121049.13</v>
      </c>
      <c r="J254" s="266"/>
      <c r="K254" s="265">
        <v>0</v>
      </c>
      <c r="L254" s="266"/>
      <c r="M254" s="265">
        <v>121049.13</v>
      </c>
      <c r="N254" s="267" t="s">
        <v>469</v>
      </c>
    </row>
    <row r="255" spans="1:14" x14ac:dyDescent="0.2">
      <c r="A255" s="28" t="s">
        <v>1394</v>
      </c>
      <c r="B255" s="13" t="s">
        <v>470</v>
      </c>
      <c r="C255" s="3" t="s">
        <v>0</v>
      </c>
      <c r="D255" s="13" t="s">
        <v>471</v>
      </c>
      <c r="E255" s="268"/>
      <c r="F255" s="268"/>
      <c r="G255" s="268"/>
      <c r="H255" s="268"/>
      <c r="I255" s="269">
        <v>490</v>
      </c>
      <c r="J255" s="270"/>
      <c r="K255" s="269">
        <v>0</v>
      </c>
      <c r="L255" s="270"/>
      <c r="M255" s="269">
        <v>490</v>
      </c>
      <c r="N255" s="267">
        <v>0</v>
      </c>
    </row>
    <row r="256" spans="1:14" x14ac:dyDescent="0.2">
      <c r="A256" s="28" t="s">
        <v>1395</v>
      </c>
      <c r="B256" s="13" t="s">
        <v>472</v>
      </c>
      <c r="C256" s="3" t="s">
        <v>0</v>
      </c>
      <c r="D256" s="13" t="s">
        <v>473</v>
      </c>
      <c r="E256" s="268"/>
      <c r="F256" s="268"/>
      <c r="G256" s="268"/>
      <c r="H256" s="268"/>
      <c r="I256" s="269">
        <v>6070.47</v>
      </c>
      <c r="J256" s="270"/>
      <c r="K256" s="269">
        <v>0</v>
      </c>
      <c r="L256" s="270"/>
      <c r="M256" s="269">
        <v>6070.47</v>
      </c>
      <c r="N256" s="267">
        <v>0</v>
      </c>
    </row>
    <row r="257" spans="1:14" x14ac:dyDescent="0.2">
      <c r="A257" s="28" t="s">
        <v>1396</v>
      </c>
      <c r="B257" s="13" t="s">
        <v>474</v>
      </c>
      <c r="C257" s="3" t="s">
        <v>0</v>
      </c>
      <c r="D257" s="13" t="s">
        <v>475</v>
      </c>
      <c r="E257" s="268"/>
      <c r="F257" s="268"/>
      <c r="G257" s="268"/>
      <c r="H257" s="268"/>
      <c r="I257" s="269">
        <v>4306.5</v>
      </c>
      <c r="J257" s="270"/>
      <c r="K257" s="269">
        <v>0</v>
      </c>
      <c r="L257" s="270"/>
      <c r="M257" s="269">
        <v>4306.5</v>
      </c>
      <c r="N257" s="267" t="e">
        <v>#N/A</v>
      </c>
    </row>
    <row r="258" spans="1:14" x14ac:dyDescent="0.2">
      <c r="A258" s="28" t="s">
        <v>1397</v>
      </c>
      <c r="B258" s="13" t="s">
        <v>476</v>
      </c>
      <c r="C258" s="3" t="s">
        <v>0</v>
      </c>
      <c r="D258" s="13" t="s">
        <v>477</v>
      </c>
      <c r="E258" s="268"/>
      <c r="F258" s="268"/>
      <c r="G258" s="268"/>
      <c r="H258" s="268"/>
      <c r="I258" s="269">
        <v>5430</v>
      </c>
      <c r="J258" s="270"/>
      <c r="K258" s="269">
        <v>0</v>
      </c>
      <c r="L258" s="270"/>
      <c r="M258" s="269">
        <v>5430</v>
      </c>
      <c r="N258" s="267" t="e">
        <v>#N/A</v>
      </c>
    </row>
    <row r="259" spans="1:14" x14ac:dyDescent="0.2">
      <c r="A259" s="28" t="s">
        <v>1707</v>
      </c>
      <c r="B259" s="13" t="s">
        <v>478</v>
      </c>
      <c r="C259" s="3" t="s">
        <v>0</v>
      </c>
      <c r="D259" s="13" t="s">
        <v>479</v>
      </c>
      <c r="E259" s="268"/>
      <c r="F259" s="268"/>
      <c r="G259" s="268"/>
      <c r="H259" s="268"/>
      <c r="I259" s="269">
        <v>1998</v>
      </c>
      <c r="J259" s="270"/>
      <c r="K259" s="269">
        <v>0</v>
      </c>
      <c r="L259" s="270"/>
      <c r="M259" s="269">
        <v>1998</v>
      </c>
      <c r="N259" s="267" t="e">
        <v>#N/A</v>
      </c>
    </row>
    <row r="260" spans="1:14" x14ac:dyDescent="0.2">
      <c r="A260" s="28" t="s">
        <v>1399</v>
      </c>
      <c r="B260" s="13" t="s">
        <v>482</v>
      </c>
      <c r="C260" s="3" t="s">
        <v>0</v>
      </c>
      <c r="D260" s="13" t="s">
        <v>483</v>
      </c>
      <c r="E260" s="268"/>
      <c r="F260" s="268"/>
      <c r="G260" s="268"/>
      <c r="H260" s="268"/>
      <c r="I260" s="269">
        <v>6865.16</v>
      </c>
      <c r="J260" s="270"/>
      <c r="K260" s="269">
        <v>0</v>
      </c>
      <c r="L260" s="270"/>
      <c r="M260" s="269">
        <v>6865.16</v>
      </c>
      <c r="N260" s="267">
        <v>0</v>
      </c>
    </row>
    <row r="261" spans="1:14" x14ac:dyDescent="0.2">
      <c r="A261" s="28" t="s">
        <v>1400</v>
      </c>
      <c r="B261" s="13" t="s">
        <v>484</v>
      </c>
      <c r="C261" s="3" t="s">
        <v>0</v>
      </c>
      <c r="D261" s="13" t="s">
        <v>485</v>
      </c>
      <c r="E261" s="268"/>
      <c r="F261" s="268"/>
      <c r="G261" s="268"/>
      <c r="H261" s="268"/>
      <c r="I261" s="269">
        <v>489</v>
      </c>
      <c r="J261" s="270"/>
      <c r="K261" s="269">
        <v>0</v>
      </c>
      <c r="L261" s="270"/>
      <c r="M261" s="269">
        <v>489</v>
      </c>
      <c r="N261" s="267">
        <v>0</v>
      </c>
    </row>
    <row r="262" spans="1:14" x14ac:dyDescent="0.2">
      <c r="A262" s="28" t="s">
        <v>1845</v>
      </c>
      <c r="B262" s="13" t="s">
        <v>1846</v>
      </c>
      <c r="C262" s="3" t="s">
        <v>0</v>
      </c>
      <c r="D262" s="13" t="s">
        <v>1847</v>
      </c>
      <c r="E262" s="268"/>
      <c r="F262" s="268"/>
      <c r="G262" s="268"/>
      <c r="H262" s="268"/>
      <c r="I262" s="269">
        <v>95400</v>
      </c>
      <c r="J262" s="270"/>
      <c r="K262" s="269">
        <v>0</v>
      </c>
      <c r="L262" s="270"/>
      <c r="M262" s="269">
        <v>95400</v>
      </c>
      <c r="N262" s="267" t="e">
        <v>#N/A</v>
      </c>
    </row>
    <row r="263" spans="1:14" x14ac:dyDescent="0.2">
      <c r="A263" s="15" t="s">
        <v>0</v>
      </c>
      <c r="B263" s="16" t="s">
        <v>0</v>
      </c>
      <c r="C263" s="3" t="s">
        <v>0</v>
      </c>
      <c r="D263" s="16" t="s">
        <v>0</v>
      </c>
      <c r="E263" s="271"/>
      <c r="F263" s="271"/>
      <c r="G263" s="271"/>
      <c r="H263" s="271"/>
      <c r="I263" s="262"/>
      <c r="J263" s="271"/>
      <c r="K263" s="262"/>
      <c r="L263" s="271"/>
      <c r="M263" s="262"/>
      <c r="N263" s="267"/>
    </row>
    <row r="264" spans="1:14" x14ac:dyDescent="0.2">
      <c r="A264" s="9" t="s">
        <v>1401</v>
      </c>
      <c r="B264" s="10" t="s">
        <v>488</v>
      </c>
      <c r="C264" s="3" t="s">
        <v>0</v>
      </c>
      <c r="D264" s="10" t="s">
        <v>489</v>
      </c>
      <c r="E264" s="11"/>
      <c r="F264" s="11"/>
      <c r="G264" s="11"/>
      <c r="H264" s="11"/>
      <c r="I264" s="265">
        <v>11666.23</v>
      </c>
      <c r="J264" s="266"/>
      <c r="K264" s="265">
        <v>0</v>
      </c>
      <c r="L264" s="266"/>
      <c r="M264" s="265">
        <v>11666.23</v>
      </c>
      <c r="N264" s="267" t="s">
        <v>490</v>
      </c>
    </row>
    <row r="265" spans="1:14" x14ac:dyDescent="0.2">
      <c r="A265" s="28" t="s">
        <v>1402</v>
      </c>
      <c r="B265" s="13" t="s">
        <v>491</v>
      </c>
      <c r="C265" s="3" t="s">
        <v>0</v>
      </c>
      <c r="D265" s="13" t="s">
        <v>489</v>
      </c>
      <c r="E265" s="268"/>
      <c r="F265" s="268"/>
      <c r="G265" s="268"/>
      <c r="H265" s="268"/>
      <c r="I265" s="269">
        <v>11666.23</v>
      </c>
      <c r="J265" s="270"/>
      <c r="K265" s="269">
        <v>0</v>
      </c>
      <c r="L265" s="270"/>
      <c r="M265" s="269">
        <v>11666.23</v>
      </c>
      <c r="N265" s="267" t="e">
        <v>#N/A</v>
      </c>
    </row>
    <row r="266" spans="1:14" x14ac:dyDescent="0.2">
      <c r="A266" s="15" t="s">
        <v>0</v>
      </c>
      <c r="B266" s="16" t="s">
        <v>0</v>
      </c>
      <c r="C266" s="3" t="s">
        <v>0</v>
      </c>
      <c r="D266" s="16" t="s">
        <v>0</v>
      </c>
      <c r="E266" s="271"/>
      <c r="F266" s="271"/>
      <c r="G266" s="271"/>
      <c r="H266" s="271"/>
      <c r="I266" s="262"/>
      <c r="J266" s="271"/>
      <c r="K266" s="262"/>
      <c r="L266" s="271"/>
      <c r="M266" s="262"/>
      <c r="N266" s="267"/>
    </row>
    <row r="267" spans="1:14" x14ac:dyDescent="0.2">
      <c r="A267" s="9" t="s">
        <v>1403</v>
      </c>
      <c r="B267" s="10" t="s">
        <v>497</v>
      </c>
      <c r="C267" s="3" t="s">
        <v>0</v>
      </c>
      <c r="D267" s="10" t="s">
        <v>498</v>
      </c>
      <c r="E267" s="11"/>
      <c r="F267" s="11"/>
      <c r="G267" s="11"/>
      <c r="H267" s="11"/>
      <c r="I267" s="265">
        <v>5082.1000000000004</v>
      </c>
      <c r="J267" s="266"/>
      <c r="K267" s="265">
        <v>0</v>
      </c>
      <c r="L267" s="266"/>
      <c r="M267" s="265">
        <v>5082.1000000000004</v>
      </c>
      <c r="N267" s="267" t="s">
        <v>499</v>
      </c>
    </row>
    <row r="268" spans="1:14" x14ac:dyDescent="0.2">
      <c r="A268" s="28" t="s">
        <v>1404</v>
      </c>
      <c r="B268" s="13" t="s">
        <v>500</v>
      </c>
      <c r="C268" s="3" t="s">
        <v>0</v>
      </c>
      <c r="D268" s="13" t="s">
        <v>501</v>
      </c>
      <c r="E268" s="268"/>
      <c r="F268" s="268"/>
      <c r="G268" s="268"/>
      <c r="H268" s="268"/>
      <c r="I268" s="269">
        <v>5082.1000000000004</v>
      </c>
      <c r="J268" s="270"/>
      <c r="K268" s="269">
        <v>0</v>
      </c>
      <c r="L268" s="270"/>
      <c r="M268" s="269">
        <v>5082.1000000000004</v>
      </c>
      <c r="N268" s="267">
        <v>0</v>
      </c>
    </row>
    <row r="269" spans="1:14" x14ac:dyDescent="0.2">
      <c r="A269" s="15" t="s">
        <v>0</v>
      </c>
      <c r="B269" s="16" t="s">
        <v>0</v>
      </c>
      <c r="C269" s="3" t="s">
        <v>0</v>
      </c>
      <c r="D269" s="16" t="s">
        <v>0</v>
      </c>
      <c r="E269" s="271"/>
      <c r="F269" s="271"/>
      <c r="G269" s="271"/>
      <c r="H269" s="271"/>
      <c r="I269" s="262"/>
      <c r="J269" s="271"/>
      <c r="K269" s="262"/>
      <c r="L269" s="271"/>
      <c r="M269" s="262"/>
      <c r="N269" s="267"/>
    </row>
    <row r="270" spans="1:14" x14ac:dyDescent="0.2">
      <c r="A270" s="9" t="s">
        <v>1407</v>
      </c>
      <c r="B270" s="10" t="s">
        <v>506</v>
      </c>
      <c r="C270" s="3" t="s">
        <v>0</v>
      </c>
      <c r="D270" s="10" t="s">
        <v>507</v>
      </c>
      <c r="E270" s="11"/>
      <c r="F270" s="11"/>
      <c r="G270" s="11"/>
      <c r="H270" s="11"/>
      <c r="I270" s="265">
        <v>1970.96</v>
      </c>
      <c r="J270" s="266"/>
      <c r="K270" s="265">
        <v>0</v>
      </c>
      <c r="L270" s="266"/>
      <c r="M270" s="265">
        <v>1970.96</v>
      </c>
      <c r="N270" s="267">
        <v>0</v>
      </c>
    </row>
    <row r="271" spans="1:14" x14ac:dyDescent="0.2">
      <c r="A271" s="9" t="s">
        <v>1408</v>
      </c>
      <c r="B271" s="10" t="s">
        <v>508</v>
      </c>
      <c r="C271" s="3" t="s">
        <v>0</v>
      </c>
      <c r="D271" s="10" t="s">
        <v>507</v>
      </c>
      <c r="E271" s="11"/>
      <c r="F271" s="11"/>
      <c r="G271" s="11"/>
      <c r="H271" s="11"/>
      <c r="I271" s="265">
        <v>1970.96</v>
      </c>
      <c r="J271" s="266"/>
      <c r="K271" s="265">
        <v>0</v>
      </c>
      <c r="L271" s="266"/>
      <c r="M271" s="265">
        <v>1970.96</v>
      </c>
      <c r="N271" s="267">
        <v>0</v>
      </c>
    </row>
    <row r="272" spans="1:14" x14ac:dyDescent="0.2">
      <c r="A272" s="9" t="s">
        <v>1409</v>
      </c>
      <c r="B272" s="10" t="s">
        <v>509</v>
      </c>
      <c r="C272" s="3" t="s">
        <v>0</v>
      </c>
      <c r="D272" s="10" t="s">
        <v>507</v>
      </c>
      <c r="E272" s="11"/>
      <c r="F272" s="11"/>
      <c r="G272" s="11"/>
      <c r="H272" s="11"/>
      <c r="I272" s="265">
        <v>1970.96</v>
      </c>
      <c r="J272" s="266"/>
      <c r="K272" s="265">
        <v>0</v>
      </c>
      <c r="L272" s="266"/>
      <c r="M272" s="265">
        <v>1970.96</v>
      </c>
      <c r="N272" s="267">
        <v>0</v>
      </c>
    </row>
    <row r="273" spans="1:14" x14ac:dyDescent="0.2">
      <c r="A273" s="9" t="s">
        <v>1410</v>
      </c>
      <c r="B273" s="10" t="s">
        <v>517</v>
      </c>
      <c r="C273" s="3" t="s">
        <v>0</v>
      </c>
      <c r="D273" s="10" t="s">
        <v>518</v>
      </c>
      <c r="E273" s="11"/>
      <c r="F273" s="11"/>
      <c r="G273" s="11"/>
      <c r="H273" s="11"/>
      <c r="I273" s="265">
        <v>1470.96</v>
      </c>
      <c r="J273" s="266"/>
      <c r="K273" s="265">
        <v>0</v>
      </c>
      <c r="L273" s="266"/>
      <c r="M273" s="265">
        <v>1470.96</v>
      </c>
      <c r="N273" s="267" t="s">
        <v>519</v>
      </c>
    </row>
    <row r="274" spans="1:14" x14ac:dyDescent="0.2">
      <c r="A274" s="28" t="s">
        <v>1411</v>
      </c>
      <c r="B274" s="13" t="s">
        <v>520</v>
      </c>
      <c r="C274" s="3" t="s">
        <v>0</v>
      </c>
      <c r="D274" s="13" t="s">
        <v>521</v>
      </c>
      <c r="E274" s="268"/>
      <c r="F274" s="268"/>
      <c r="G274" s="268"/>
      <c r="H274" s="268"/>
      <c r="I274" s="269">
        <v>1470.96</v>
      </c>
      <c r="J274" s="270"/>
      <c r="K274" s="269">
        <v>0</v>
      </c>
      <c r="L274" s="270"/>
      <c r="M274" s="269">
        <v>1470.96</v>
      </c>
      <c r="N274" s="267">
        <v>0</v>
      </c>
    </row>
    <row r="275" spans="1:14" x14ac:dyDescent="0.2">
      <c r="A275" s="15" t="s">
        <v>0</v>
      </c>
      <c r="B275" s="16" t="s">
        <v>0</v>
      </c>
      <c r="C275" s="3" t="s">
        <v>0</v>
      </c>
      <c r="D275" s="16" t="s">
        <v>0</v>
      </c>
      <c r="E275" s="271"/>
      <c r="F275" s="271"/>
      <c r="G275" s="271"/>
      <c r="H275" s="271"/>
      <c r="I275" s="262"/>
      <c r="J275" s="271"/>
      <c r="K275" s="262"/>
      <c r="L275" s="271"/>
      <c r="M275" s="262"/>
      <c r="N275" s="267"/>
    </row>
    <row r="276" spans="1:14" x14ac:dyDescent="0.2">
      <c r="A276" s="9" t="s">
        <v>1567</v>
      </c>
      <c r="B276" s="10" t="s">
        <v>1568</v>
      </c>
      <c r="C276" s="3" t="s">
        <v>0</v>
      </c>
      <c r="D276" s="10" t="s">
        <v>1569</v>
      </c>
      <c r="E276" s="11"/>
      <c r="F276" s="11"/>
      <c r="G276" s="11"/>
      <c r="H276" s="11"/>
      <c r="I276" s="265">
        <v>500</v>
      </c>
      <c r="J276" s="266"/>
      <c r="K276" s="265">
        <v>0</v>
      </c>
      <c r="L276" s="266"/>
      <c r="M276" s="265">
        <v>500</v>
      </c>
      <c r="N276" s="267" t="s">
        <v>519</v>
      </c>
    </row>
    <row r="277" spans="1:14" x14ac:dyDescent="0.2">
      <c r="A277" s="28" t="s">
        <v>1855</v>
      </c>
      <c r="B277" s="13" t="s">
        <v>1856</v>
      </c>
      <c r="C277" s="3" t="s">
        <v>0</v>
      </c>
      <c r="D277" s="13" t="s">
        <v>1857</v>
      </c>
      <c r="E277" s="268"/>
      <c r="F277" s="268"/>
      <c r="G277" s="268"/>
      <c r="H277" s="268"/>
      <c r="I277" s="269">
        <v>500</v>
      </c>
      <c r="J277" s="270"/>
      <c r="K277" s="269">
        <v>0</v>
      </c>
      <c r="L277" s="270"/>
      <c r="M277" s="269">
        <v>500</v>
      </c>
      <c r="N277" s="267" t="e">
        <v>#N/A</v>
      </c>
    </row>
    <row r="278" spans="1:14" x14ac:dyDescent="0.2">
      <c r="A278" s="15" t="s">
        <v>0</v>
      </c>
      <c r="B278" s="16" t="s">
        <v>0</v>
      </c>
      <c r="C278" s="3" t="s">
        <v>0</v>
      </c>
      <c r="D278" s="16" t="s">
        <v>0</v>
      </c>
      <c r="E278" s="271"/>
      <c r="F278" s="271"/>
      <c r="G278" s="271"/>
      <c r="H278" s="271"/>
      <c r="I278" s="262"/>
      <c r="J278" s="271"/>
      <c r="K278" s="262"/>
      <c r="L278" s="271"/>
      <c r="M278" s="262"/>
      <c r="N278" s="267"/>
    </row>
    <row r="279" spans="1:14" x14ac:dyDescent="0.2">
      <c r="A279" s="9" t="s">
        <v>1412</v>
      </c>
      <c r="B279" s="10" t="s">
        <v>522</v>
      </c>
      <c r="C279" s="3" t="s">
        <v>0</v>
      </c>
      <c r="D279" s="10" t="s">
        <v>523</v>
      </c>
      <c r="E279" s="11"/>
      <c r="F279" s="11"/>
      <c r="G279" s="11"/>
      <c r="H279" s="11"/>
      <c r="I279" s="265">
        <v>44265.2</v>
      </c>
      <c r="J279" s="266"/>
      <c r="K279" s="265">
        <v>0</v>
      </c>
      <c r="L279" s="266"/>
      <c r="M279" s="265">
        <v>44265.2</v>
      </c>
      <c r="N279" s="267">
        <v>0</v>
      </c>
    </row>
    <row r="280" spans="1:14" x14ac:dyDescent="0.2">
      <c r="A280" s="9" t="s">
        <v>1413</v>
      </c>
      <c r="B280" s="10" t="s">
        <v>524</v>
      </c>
      <c r="C280" s="3" t="s">
        <v>0</v>
      </c>
      <c r="D280" s="10" t="s">
        <v>523</v>
      </c>
      <c r="E280" s="11"/>
      <c r="F280" s="11"/>
      <c r="G280" s="11"/>
      <c r="H280" s="11"/>
      <c r="I280" s="265">
        <v>44265.2</v>
      </c>
      <c r="J280" s="266"/>
      <c r="K280" s="265">
        <v>0</v>
      </c>
      <c r="L280" s="266"/>
      <c r="M280" s="265">
        <v>44265.2</v>
      </c>
      <c r="N280" s="267">
        <v>0</v>
      </c>
    </row>
    <row r="281" spans="1:14" x14ac:dyDescent="0.2">
      <c r="A281" s="9" t="s">
        <v>1414</v>
      </c>
      <c r="B281" s="10" t="s">
        <v>525</v>
      </c>
      <c r="C281" s="3" t="s">
        <v>0</v>
      </c>
      <c r="D281" s="10" t="s">
        <v>523</v>
      </c>
      <c r="E281" s="11"/>
      <c r="F281" s="11"/>
      <c r="G281" s="11"/>
      <c r="H281" s="11"/>
      <c r="I281" s="265">
        <v>44265.2</v>
      </c>
      <c r="J281" s="266"/>
      <c r="K281" s="265">
        <v>0</v>
      </c>
      <c r="L281" s="266"/>
      <c r="M281" s="265">
        <v>44265.2</v>
      </c>
      <c r="N281" s="267">
        <v>0</v>
      </c>
    </row>
    <row r="282" spans="1:14" x14ac:dyDescent="0.2">
      <c r="A282" s="9" t="s">
        <v>1415</v>
      </c>
      <c r="B282" s="10" t="s">
        <v>526</v>
      </c>
      <c r="C282" s="3" t="s">
        <v>0</v>
      </c>
      <c r="D282" s="10" t="s">
        <v>527</v>
      </c>
      <c r="E282" s="11"/>
      <c r="F282" s="11"/>
      <c r="G282" s="11"/>
      <c r="H282" s="11"/>
      <c r="I282" s="265">
        <v>20116.23</v>
      </c>
      <c r="J282" s="266"/>
      <c r="K282" s="265">
        <v>0</v>
      </c>
      <c r="L282" s="266"/>
      <c r="M282" s="265">
        <v>20116.23</v>
      </c>
      <c r="N282" s="267"/>
    </row>
    <row r="283" spans="1:14" x14ac:dyDescent="0.2">
      <c r="A283" s="28" t="s">
        <v>1573</v>
      </c>
      <c r="B283" s="13" t="s">
        <v>531</v>
      </c>
      <c r="C283" s="3" t="s">
        <v>0</v>
      </c>
      <c r="D283" s="13" t="s">
        <v>377</v>
      </c>
      <c r="E283" s="268"/>
      <c r="F283" s="268"/>
      <c r="G283" s="268"/>
      <c r="H283" s="268"/>
      <c r="I283" s="269">
        <v>8000</v>
      </c>
      <c r="J283" s="270"/>
      <c r="K283" s="269">
        <v>0</v>
      </c>
      <c r="L283" s="270"/>
      <c r="M283" s="269">
        <v>8000</v>
      </c>
      <c r="N283" s="267" t="s">
        <v>532</v>
      </c>
    </row>
    <row r="284" spans="1:14" x14ac:dyDescent="0.2">
      <c r="A284" s="28" t="s">
        <v>1416</v>
      </c>
      <c r="B284" s="13" t="s">
        <v>528</v>
      </c>
      <c r="C284" s="3" t="s">
        <v>0</v>
      </c>
      <c r="D284" s="13" t="s">
        <v>529</v>
      </c>
      <c r="E284" s="268"/>
      <c r="F284" s="268"/>
      <c r="G284" s="268"/>
      <c r="H284" s="268"/>
      <c r="I284" s="269">
        <v>12116.23</v>
      </c>
      <c r="J284" s="270"/>
      <c r="K284" s="269">
        <v>0</v>
      </c>
      <c r="L284" s="270"/>
      <c r="M284" s="269">
        <v>12116.23</v>
      </c>
      <c r="N284" s="267" t="s">
        <v>530</v>
      </c>
    </row>
    <row r="285" spans="1:14" x14ac:dyDescent="0.2">
      <c r="A285" s="15" t="s">
        <v>0</v>
      </c>
      <c r="B285" s="16" t="s">
        <v>0</v>
      </c>
      <c r="C285" s="3" t="s">
        <v>0</v>
      </c>
      <c r="D285" s="16" t="s">
        <v>0</v>
      </c>
      <c r="E285" s="271"/>
      <c r="F285" s="271"/>
      <c r="G285" s="271"/>
      <c r="H285" s="271"/>
      <c r="I285" s="262"/>
      <c r="J285" s="271"/>
      <c r="K285" s="262"/>
      <c r="L285" s="271"/>
      <c r="M285" s="262"/>
      <c r="N285" s="267"/>
    </row>
    <row r="286" spans="1:14" x14ac:dyDescent="0.2">
      <c r="A286" s="9" t="s">
        <v>1418</v>
      </c>
      <c r="B286" s="10" t="s">
        <v>535</v>
      </c>
      <c r="C286" s="3" t="s">
        <v>0</v>
      </c>
      <c r="D286" s="10" t="s">
        <v>536</v>
      </c>
      <c r="E286" s="11"/>
      <c r="F286" s="11"/>
      <c r="G286" s="11"/>
      <c r="H286" s="11"/>
      <c r="I286" s="265">
        <v>8790.4599999999991</v>
      </c>
      <c r="J286" s="266"/>
      <c r="K286" s="265">
        <v>0</v>
      </c>
      <c r="L286" s="266"/>
      <c r="M286" s="265">
        <v>8790.4599999999991</v>
      </c>
      <c r="N286" s="267" t="s">
        <v>537</v>
      </c>
    </row>
    <row r="287" spans="1:14" x14ac:dyDescent="0.2">
      <c r="A287" s="28" t="s">
        <v>1419</v>
      </c>
      <c r="B287" s="13" t="s">
        <v>538</v>
      </c>
      <c r="C287" s="3" t="s">
        <v>0</v>
      </c>
      <c r="D287" s="13" t="s">
        <v>539</v>
      </c>
      <c r="E287" s="268"/>
      <c r="F287" s="268"/>
      <c r="G287" s="268"/>
      <c r="H287" s="268"/>
      <c r="I287" s="269">
        <v>3915.93</v>
      </c>
      <c r="J287" s="270"/>
      <c r="K287" s="269">
        <v>0</v>
      </c>
      <c r="L287" s="270"/>
      <c r="M287" s="269">
        <v>3915.93</v>
      </c>
      <c r="N287" s="267" t="e">
        <v>#N/A</v>
      </c>
    </row>
    <row r="288" spans="1:14" x14ac:dyDescent="0.2">
      <c r="A288" s="28" t="s">
        <v>1420</v>
      </c>
      <c r="B288" s="13" t="s">
        <v>1421</v>
      </c>
      <c r="C288" s="3" t="s">
        <v>0</v>
      </c>
      <c r="D288" s="13" t="s">
        <v>1422</v>
      </c>
      <c r="E288" s="268"/>
      <c r="F288" s="268"/>
      <c r="G288" s="268"/>
      <c r="H288" s="268"/>
      <c r="I288" s="269">
        <v>4874.53</v>
      </c>
      <c r="J288" s="270"/>
      <c r="K288" s="269">
        <v>0</v>
      </c>
      <c r="L288" s="270"/>
      <c r="M288" s="269">
        <v>4874.53</v>
      </c>
      <c r="N288" s="267" t="e">
        <v>#N/A</v>
      </c>
    </row>
    <row r="289" spans="1:14" x14ac:dyDescent="0.2">
      <c r="A289" s="15" t="s">
        <v>0</v>
      </c>
      <c r="B289" s="16" t="s">
        <v>0</v>
      </c>
      <c r="C289" s="3" t="s">
        <v>0</v>
      </c>
      <c r="D289" s="16" t="s">
        <v>0</v>
      </c>
      <c r="E289" s="271"/>
      <c r="F289" s="271"/>
      <c r="G289" s="271"/>
      <c r="H289" s="271"/>
      <c r="I289" s="262"/>
      <c r="J289" s="271"/>
      <c r="K289" s="262"/>
      <c r="L289" s="271"/>
      <c r="M289" s="262"/>
      <c r="N289" s="267"/>
    </row>
    <row r="290" spans="1:14" x14ac:dyDescent="0.2">
      <c r="A290" s="9" t="s">
        <v>1423</v>
      </c>
      <c r="B290" s="10" t="s">
        <v>540</v>
      </c>
      <c r="C290" s="3" t="s">
        <v>0</v>
      </c>
      <c r="D290" s="10" t="s">
        <v>541</v>
      </c>
      <c r="E290" s="11"/>
      <c r="F290" s="11"/>
      <c r="G290" s="11"/>
      <c r="H290" s="11"/>
      <c r="I290" s="265">
        <v>15358.51</v>
      </c>
      <c r="J290" s="266"/>
      <c r="K290" s="265">
        <v>0</v>
      </c>
      <c r="L290" s="266"/>
      <c r="M290" s="265">
        <v>15358.51</v>
      </c>
      <c r="N290" s="267" t="s">
        <v>542</v>
      </c>
    </row>
    <row r="291" spans="1:14" x14ac:dyDescent="0.2">
      <c r="A291" s="28" t="s">
        <v>1424</v>
      </c>
      <c r="B291" s="13" t="s">
        <v>543</v>
      </c>
      <c r="C291" s="3" t="s">
        <v>0</v>
      </c>
      <c r="D291" s="13" t="s">
        <v>544</v>
      </c>
      <c r="E291" s="268"/>
      <c r="F291" s="268"/>
      <c r="G291" s="268"/>
      <c r="H291" s="268"/>
      <c r="I291" s="269">
        <v>1530</v>
      </c>
      <c r="J291" s="270"/>
      <c r="K291" s="269">
        <v>0</v>
      </c>
      <c r="L291" s="270"/>
      <c r="M291" s="269">
        <v>1530</v>
      </c>
      <c r="N291" s="267" t="e">
        <v>#N/A</v>
      </c>
    </row>
    <row r="292" spans="1:14" x14ac:dyDescent="0.2">
      <c r="A292" s="28" t="s">
        <v>1425</v>
      </c>
      <c r="B292" s="13" t="s">
        <v>1426</v>
      </c>
      <c r="C292" s="3" t="s">
        <v>0</v>
      </c>
      <c r="D292" s="13" t="s">
        <v>1427</v>
      </c>
      <c r="E292" s="268"/>
      <c r="F292" s="268"/>
      <c r="G292" s="268"/>
      <c r="H292" s="268"/>
      <c r="I292" s="269">
        <v>13828.51</v>
      </c>
      <c r="J292" s="270"/>
      <c r="K292" s="269">
        <v>0</v>
      </c>
      <c r="L292" s="270"/>
      <c r="M292" s="269">
        <v>13828.51</v>
      </c>
      <c r="N292" s="267" t="e">
        <v>#N/A</v>
      </c>
    </row>
    <row r="293" spans="1:14" x14ac:dyDescent="0.2">
      <c r="A293" s="15" t="s">
        <v>0</v>
      </c>
      <c r="B293" s="16" t="s">
        <v>0</v>
      </c>
      <c r="C293" s="3" t="s">
        <v>0</v>
      </c>
      <c r="D293" s="16" t="s">
        <v>0</v>
      </c>
      <c r="E293" s="271"/>
      <c r="F293" s="271"/>
      <c r="G293" s="271"/>
      <c r="H293" s="271"/>
      <c r="I293" s="262"/>
      <c r="J293" s="271"/>
      <c r="K293" s="262"/>
      <c r="L293" s="271"/>
      <c r="M293" s="262"/>
      <c r="N293" s="267"/>
    </row>
    <row r="294" spans="1:14" x14ac:dyDescent="0.2">
      <c r="A294" s="9" t="s">
        <v>1428</v>
      </c>
      <c r="B294" s="10" t="s">
        <v>545</v>
      </c>
      <c r="C294" s="3" t="s">
        <v>0</v>
      </c>
      <c r="D294" s="10" t="s">
        <v>546</v>
      </c>
      <c r="E294" s="11"/>
      <c r="F294" s="11"/>
      <c r="G294" s="11"/>
      <c r="H294" s="11"/>
      <c r="I294" s="265">
        <v>2453.2800000000002</v>
      </c>
      <c r="J294" s="266"/>
      <c r="K294" s="265">
        <v>0</v>
      </c>
      <c r="L294" s="266"/>
      <c r="M294" s="265">
        <v>2453.2800000000002</v>
      </c>
      <c r="N294" s="267" t="e">
        <v>#N/A</v>
      </c>
    </row>
    <row r="295" spans="1:14" x14ac:dyDescent="0.2">
      <c r="A295" s="9" t="s">
        <v>1429</v>
      </c>
      <c r="B295" s="10" t="s">
        <v>547</v>
      </c>
      <c r="C295" s="3" t="s">
        <v>0</v>
      </c>
      <c r="D295" s="10" t="s">
        <v>548</v>
      </c>
      <c r="E295" s="11"/>
      <c r="F295" s="11"/>
      <c r="G295" s="11"/>
      <c r="H295" s="11"/>
      <c r="I295" s="265">
        <v>2453.2800000000002</v>
      </c>
      <c r="J295" s="266"/>
      <c r="K295" s="265">
        <v>0</v>
      </c>
      <c r="L295" s="266"/>
      <c r="M295" s="265">
        <v>2453.2800000000002</v>
      </c>
      <c r="N295" s="267" t="e">
        <v>#N/A</v>
      </c>
    </row>
    <row r="296" spans="1:14" x14ac:dyDescent="0.2">
      <c r="A296" s="9" t="s">
        <v>1430</v>
      </c>
      <c r="B296" s="10" t="s">
        <v>549</v>
      </c>
      <c r="C296" s="3" t="s">
        <v>0</v>
      </c>
      <c r="D296" s="10" t="s">
        <v>548</v>
      </c>
      <c r="E296" s="11"/>
      <c r="F296" s="11"/>
      <c r="G296" s="11"/>
      <c r="H296" s="11"/>
      <c r="I296" s="265">
        <v>2453.2800000000002</v>
      </c>
      <c r="J296" s="266"/>
      <c r="K296" s="265">
        <v>0</v>
      </c>
      <c r="L296" s="266"/>
      <c r="M296" s="265">
        <v>2453.2800000000002</v>
      </c>
      <c r="N296" s="267" t="e">
        <v>#N/A</v>
      </c>
    </row>
    <row r="297" spans="1:14" x14ac:dyDescent="0.2">
      <c r="A297" s="9" t="s">
        <v>1431</v>
      </c>
      <c r="B297" s="10" t="s">
        <v>550</v>
      </c>
      <c r="C297" s="3" t="s">
        <v>0</v>
      </c>
      <c r="D297" s="10" t="s">
        <v>551</v>
      </c>
      <c r="E297" s="11"/>
      <c r="F297" s="11"/>
      <c r="G297" s="11"/>
      <c r="H297" s="11"/>
      <c r="I297" s="265">
        <v>2453.2800000000002</v>
      </c>
      <c r="J297" s="266"/>
      <c r="K297" s="265">
        <v>0</v>
      </c>
      <c r="L297" s="266"/>
      <c r="M297" s="265">
        <v>2453.2800000000002</v>
      </c>
      <c r="N297" s="267" t="s">
        <v>552</v>
      </c>
    </row>
    <row r="298" spans="1:14" x14ac:dyDescent="0.2">
      <c r="A298" s="28" t="s">
        <v>1432</v>
      </c>
      <c r="B298" s="13" t="s">
        <v>553</v>
      </c>
      <c r="C298" s="3" t="s">
        <v>0</v>
      </c>
      <c r="D298" s="13" t="s">
        <v>554</v>
      </c>
      <c r="E298" s="268"/>
      <c r="F298" s="268"/>
      <c r="G298" s="268"/>
      <c r="H298" s="268"/>
      <c r="I298" s="269">
        <v>450</v>
      </c>
      <c r="J298" s="270"/>
      <c r="K298" s="269">
        <v>0</v>
      </c>
      <c r="L298" s="270"/>
      <c r="M298" s="269">
        <v>450</v>
      </c>
      <c r="N298" s="267" t="e">
        <v>#N/A</v>
      </c>
    </row>
    <row r="299" spans="1:14" x14ac:dyDescent="0.2">
      <c r="A299" s="28" t="s">
        <v>1433</v>
      </c>
      <c r="B299" s="13" t="s">
        <v>555</v>
      </c>
      <c r="C299" s="3" t="s">
        <v>0</v>
      </c>
      <c r="D299" s="13" t="s">
        <v>556</v>
      </c>
      <c r="E299" s="268"/>
      <c r="F299" s="268"/>
      <c r="G299" s="268"/>
      <c r="H299" s="268"/>
      <c r="I299" s="269">
        <v>255.9</v>
      </c>
      <c r="J299" s="270"/>
      <c r="K299" s="269">
        <v>0</v>
      </c>
      <c r="L299" s="270"/>
      <c r="M299" s="269">
        <v>255.9</v>
      </c>
      <c r="N299" s="267" t="e">
        <v>#N/A</v>
      </c>
    </row>
    <row r="300" spans="1:14" x14ac:dyDescent="0.2">
      <c r="A300" s="28" t="s">
        <v>1434</v>
      </c>
      <c r="B300" s="13" t="s">
        <v>1435</v>
      </c>
      <c r="C300" s="3" t="s">
        <v>0</v>
      </c>
      <c r="D300" s="13" t="s">
        <v>1436</v>
      </c>
      <c r="E300" s="268"/>
      <c r="F300" s="268"/>
      <c r="G300" s="268"/>
      <c r="H300" s="268"/>
      <c r="I300" s="269">
        <v>1747.38</v>
      </c>
      <c r="J300" s="270"/>
      <c r="K300" s="269">
        <v>0</v>
      </c>
      <c r="L300" s="270"/>
      <c r="M300" s="269">
        <v>1747.38</v>
      </c>
      <c r="N300" s="267" t="e">
        <v>#N/A</v>
      </c>
    </row>
    <row r="301" spans="1:14" x14ac:dyDescent="0.2">
      <c r="A301" s="15" t="s">
        <v>0</v>
      </c>
      <c r="B301" s="16" t="s">
        <v>0</v>
      </c>
      <c r="C301" s="3" t="s">
        <v>0</v>
      </c>
      <c r="D301" s="16" t="s">
        <v>0</v>
      </c>
      <c r="E301" s="271"/>
      <c r="F301" s="271"/>
      <c r="G301" s="271"/>
      <c r="H301" s="271"/>
      <c r="I301" s="262"/>
      <c r="J301" s="271"/>
      <c r="K301" s="262"/>
      <c r="L301" s="271"/>
      <c r="M301" s="262"/>
      <c r="N301" s="267"/>
    </row>
    <row r="302" spans="1:14" x14ac:dyDescent="0.2">
      <c r="A302" s="9" t="s">
        <v>1437</v>
      </c>
      <c r="B302" s="10" t="s">
        <v>559</v>
      </c>
      <c r="C302" s="3" t="s">
        <v>0</v>
      </c>
      <c r="D302" s="10" t="s">
        <v>560</v>
      </c>
      <c r="E302" s="11"/>
      <c r="F302" s="11"/>
      <c r="G302" s="11"/>
      <c r="H302" s="11"/>
      <c r="I302" s="265">
        <v>743.2</v>
      </c>
      <c r="J302" s="266"/>
      <c r="K302" s="265">
        <v>0</v>
      </c>
      <c r="L302" s="266"/>
      <c r="M302" s="265">
        <v>743.2</v>
      </c>
      <c r="N302" s="267">
        <v>0</v>
      </c>
    </row>
    <row r="303" spans="1:14" x14ac:dyDescent="0.2">
      <c r="A303" s="9" t="s">
        <v>1438</v>
      </c>
      <c r="B303" s="10" t="s">
        <v>561</v>
      </c>
      <c r="C303" s="3" t="s">
        <v>0</v>
      </c>
      <c r="D303" s="10" t="s">
        <v>560</v>
      </c>
      <c r="E303" s="11"/>
      <c r="F303" s="11"/>
      <c r="G303" s="11"/>
      <c r="H303" s="11"/>
      <c r="I303" s="265">
        <v>743.2</v>
      </c>
      <c r="J303" s="266"/>
      <c r="K303" s="265">
        <v>0</v>
      </c>
      <c r="L303" s="266"/>
      <c r="M303" s="265">
        <v>743.2</v>
      </c>
      <c r="N303" s="267">
        <v>0</v>
      </c>
    </row>
    <row r="304" spans="1:14" x14ac:dyDescent="0.2">
      <c r="A304" s="9" t="s">
        <v>1439</v>
      </c>
      <c r="B304" s="10" t="s">
        <v>562</v>
      </c>
      <c r="C304" s="3" t="s">
        <v>0</v>
      </c>
      <c r="D304" s="10" t="s">
        <v>560</v>
      </c>
      <c r="E304" s="11"/>
      <c r="F304" s="11"/>
      <c r="G304" s="11"/>
      <c r="H304" s="11"/>
      <c r="I304" s="265">
        <v>743.2</v>
      </c>
      <c r="J304" s="266"/>
      <c r="K304" s="265">
        <v>0</v>
      </c>
      <c r="L304" s="266"/>
      <c r="M304" s="265">
        <v>743.2</v>
      </c>
      <c r="N304" s="267">
        <v>0</v>
      </c>
    </row>
    <row r="305" spans="1:14" x14ac:dyDescent="0.2">
      <c r="A305" s="9" t="s">
        <v>1440</v>
      </c>
      <c r="B305" s="10" t="s">
        <v>563</v>
      </c>
      <c r="C305" s="3" t="s">
        <v>0</v>
      </c>
      <c r="D305" s="10" t="s">
        <v>564</v>
      </c>
      <c r="E305" s="11"/>
      <c r="F305" s="11"/>
      <c r="G305" s="11"/>
      <c r="H305" s="11"/>
      <c r="I305" s="265">
        <v>743.2</v>
      </c>
      <c r="J305" s="266"/>
      <c r="K305" s="265">
        <v>0</v>
      </c>
      <c r="L305" s="266"/>
      <c r="M305" s="265">
        <v>743.2</v>
      </c>
      <c r="N305" s="267" t="s">
        <v>565</v>
      </c>
    </row>
    <row r="306" spans="1:14" x14ac:dyDescent="0.2">
      <c r="A306" s="28" t="s">
        <v>1441</v>
      </c>
      <c r="B306" s="13" t="s">
        <v>566</v>
      </c>
      <c r="C306" s="3" t="s">
        <v>0</v>
      </c>
      <c r="D306" s="13" t="s">
        <v>567</v>
      </c>
      <c r="E306" s="268"/>
      <c r="F306" s="268"/>
      <c r="G306" s="268"/>
      <c r="H306" s="268"/>
      <c r="I306" s="269">
        <v>743.2</v>
      </c>
      <c r="J306" s="270"/>
      <c r="K306" s="269">
        <v>0</v>
      </c>
      <c r="L306" s="270"/>
      <c r="M306" s="269">
        <v>743.2</v>
      </c>
      <c r="N306" s="267" t="e">
        <v>#N/A</v>
      </c>
    </row>
    <row r="307" spans="1:14" x14ac:dyDescent="0.2">
      <c r="A307" s="15" t="s">
        <v>0</v>
      </c>
      <c r="B307" s="16" t="s">
        <v>0</v>
      </c>
      <c r="C307" s="3" t="s">
        <v>0</v>
      </c>
      <c r="D307" s="16" t="s">
        <v>0</v>
      </c>
      <c r="E307" s="271"/>
      <c r="F307" s="271"/>
      <c r="G307" s="271"/>
      <c r="H307" s="271"/>
      <c r="I307" s="262"/>
      <c r="J307" s="271"/>
      <c r="K307" s="262"/>
      <c r="L307" s="271"/>
      <c r="M307" s="262"/>
      <c r="N307" s="267"/>
    </row>
    <row r="308" spans="1:14" x14ac:dyDescent="0.2">
      <c r="A308" s="9" t="s">
        <v>1447</v>
      </c>
      <c r="B308" s="10" t="s">
        <v>573</v>
      </c>
      <c r="C308" s="3" t="s">
        <v>0</v>
      </c>
      <c r="D308" s="10" t="s">
        <v>574</v>
      </c>
      <c r="E308" s="11"/>
      <c r="F308" s="11"/>
      <c r="G308" s="11"/>
      <c r="H308" s="11"/>
      <c r="I308" s="265">
        <v>648347.54</v>
      </c>
      <c r="J308" s="266"/>
      <c r="K308" s="265">
        <v>0</v>
      </c>
      <c r="L308" s="266"/>
      <c r="M308" s="265">
        <v>648347.54</v>
      </c>
      <c r="N308" s="267">
        <v>0</v>
      </c>
    </row>
    <row r="309" spans="1:14" x14ac:dyDescent="0.2">
      <c r="A309" s="9" t="s">
        <v>1448</v>
      </c>
      <c r="B309" s="10" t="s">
        <v>575</v>
      </c>
      <c r="C309" s="3" t="s">
        <v>0</v>
      </c>
      <c r="D309" s="10" t="s">
        <v>576</v>
      </c>
      <c r="E309" s="11"/>
      <c r="F309" s="11"/>
      <c r="G309" s="11"/>
      <c r="H309" s="11"/>
      <c r="I309" s="265">
        <v>632472.68999999994</v>
      </c>
      <c r="J309" s="266"/>
      <c r="K309" s="265">
        <v>0</v>
      </c>
      <c r="L309" s="266"/>
      <c r="M309" s="265">
        <v>632472.68999999994</v>
      </c>
      <c r="N309" s="267">
        <v>0</v>
      </c>
    </row>
    <row r="310" spans="1:14" ht="12.75" x14ac:dyDescent="0.2">
      <c r="A310" s="9" t="s">
        <v>1449</v>
      </c>
      <c r="B310" s="10" t="s">
        <v>577</v>
      </c>
      <c r="C310" s="3" t="s">
        <v>0</v>
      </c>
      <c r="D310" s="10" t="s">
        <v>576</v>
      </c>
      <c r="E310" s="11"/>
      <c r="F310" s="11"/>
      <c r="G310" s="11"/>
      <c r="H310" s="11"/>
      <c r="I310" s="265">
        <v>632472.68999999994</v>
      </c>
      <c r="J310" s="266"/>
      <c r="K310" s="265">
        <v>0</v>
      </c>
      <c r="L310" s="266"/>
      <c r="M310" s="265">
        <v>632472.68999999994</v>
      </c>
      <c r="N310" s="213" t="s">
        <v>578</v>
      </c>
    </row>
    <row r="311" spans="1:14" x14ac:dyDescent="0.2">
      <c r="A311" s="9" t="s">
        <v>1450</v>
      </c>
      <c r="B311" s="10" t="s">
        <v>579</v>
      </c>
      <c r="C311" s="3" t="s">
        <v>0</v>
      </c>
      <c r="D311" s="10" t="s">
        <v>576</v>
      </c>
      <c r="E311" s="11"/>
      <c r="F311" s="11"/>
      <c r="G311" s="11"/>
      <c r="H311" s="11"/>
      <c r="I311" s="265">
        <v>575067.52</v>
      </c>
      <c r="J311" s="266"/>
      <c r="K311" s="265">
        <v>0</v>
      </c>
      <c r="L311" s="266"/>
      <c r="M311" s="265">
        <v>575067.52</v>
      </c>
    </row>
    <row r="312" spans="1:14" x14ac:dyDescent="0.2">
      <c r="A312" s="28" t="s">
        <v>1451</v>
      </c>
      <c r="B312" s="13" t="s">
        <v>1452</v>
      </c>
      <c r="C312" s="3" t="s">
        <v>0</v>
      </c>
      <c r="D312" s="13" t="s">
        <v>1453</v>
      </c>
      <c r="E312" s="268"/>
      <c r="F312" s="268"/>
      <c r="G312" s="268"/>
      <c r="H312" s="268"/>
      <c r="I312" s="269">
        <v>22180</v>
      </c>
      <c r="J312" s="270"/>
      <c r="K312" s="269">
        <v>0</v>
      </c>
      <c r="L312" s="270"/>
      <c r="M312" s="269">
        <v>22180</v>
      </c>
      <c r="N312" s="267" t="e">
        <v>#N/A</v>
      </c>
    </row>
    <row r="313" spans="1:14" x14ac:dyDescent="0.2">
      <c r="A313" s="28" t="s">
        <v>1869</v>
      </c>
      <c r="B313" s="13" t="s">
        <v>1870</v>
      </c>
      <c r="C313" s="3" t="s">
        <v>0</v>
      </c>
      <c r="D313" s="13" t="s">
        <v>1871</v>
      </c>
      <c r="E313" s="268"/>
      <c r="F313" s="268"/>
      <c r="G313" s="268"/>
      <c r="H313" s="268"/>
      <c r="I313" s="269">
        <v>23000</v>
      </c>
      <c r="J313" s="270"/>
      <c r="K313" s="269">
        <v>0</v>
      </c>
      <c r="L313" s="270"/>
      <c r="M313" s="269">
        <v>23000</v>
      </c>
      <c r="N313" s="267" t="e">
        <v>#N/A</v>
      </c>
    </row>
    <row r="314" spans="1:14" x14ac:dyDescent="0.2">
      <c r="A314" s="28" t="s">
        <v>1455</v>
      </c>
      <c r="B314" s="13" t="s">
        <v>1456</v>
      </c>
      <c r="C314" s="3" t="s">
        <v>0</v>
      </c>
      <c r="D314" s="13" t="s">
        <v>1457</v>
      </c>
      <c r="E314" s="268"/>
      <c r="F314" s="268"/>
      <c r="G314" s="268"/>
      <c r="H314" s="268"/>
      <c r="I314" s="269">
        <v>99324.52</v>
      </c>
      <c r="J314" s="270"/>
      <c r="K314" s="269">
        <v>0</v>
      </c>
      <c r="L314" s="270"/>
      <c r="M314" s="269">
        <v>99324.52</v>
      </c>
      <c r="N314" s="267" t="e">
        <v>#N/A</v>
      </c>
    </row>
    <row r="315" spans="1:14" x14ac:dyDescent="0.2">
      <c r="A315" s="28" t="s">
        <v>1872</v>
      </c>
      <c r="B315" s="13" t="s">
        <v>594</v>
      </c>
      <c r="C315" s="3" t="s">
        <v>0</v>
      </c>
      <c r="D315" s="13" t="s">
        <v>595</v>
      </c>
      <c r="E315" s="268"/>
      <c r="F315" s="268"/>
      <c r="G315" s="268"/>
      <c r="H315" s="268"/>
      <c r="I315" s="269">
        <v>29500</v>
      </c>
      <c r="J315" s="270"/>
      <c r="K315" s="269">
        <v>0</v>
      </c>
      <c r="L315" s="270"/>
      <c r="M315" s="269">
        <v>29500</v>
      </c>
      <c r="N315" s="267" t="e">
        <v>#N/A</v>
      </c>
    </row>
    <row r="316" spans="1:14" x14ac:dyDescent="0.2">
      <c r="A316" s="28" t="s">
        <v>1873</v>
      </c>
      <c r="B316" s="13" t="s">
        <v>1874</v>
      </c>
      <c r="C316" s="3" t="s">
        <v>0</v>
      </c>
      <c r="D316" s="13" t="s">
        <v>1875</v>
      </c>
      <c r="E316" s="268"/>
      <c r="F316" s="268"/>
      <c r="G316" s="268"/>
      <c r="H316" s="268"/>
      <c r="I316" s="269">
        <v>135000</v>
      </c>
      <c r="J316" s="270"/>
      <c r="K316" s="269">
        <v>0</v>
      </c>
      <c r="L316" s="270"/>
      <c r="M316" s="269">
        <v>135000</v>
      </c>
      <c r="N316" s="267" t="e">
        <v>#N/A</v>
      </c>
    </row>
    <row r="317" spans="1:14" x14ac:dyDescent="0.2">
      <c r="A317" s="28" t="s">
        <v>1877</v>
      </c>
      <c r="B317" s="13" t="s">
        <v>1878</v>
      </c>
      <c r="C317" s="3" t="s">
        <v>0</v>
      </c>
      <c r="D317" s="13" t="s">
        <v>1879</v>
      </c>
      <c r="E317" s="268"/>
      <c r="F317" s="268"/>
      <c r="G317" s="268"/>
      <c r="H317" s="268"/>
      <c r="I317" s="269">
        <v>25050</v>
      </c>
      <c r="J317" s="270"/>
      <c r="K317" s="269">
        <v>0</v>
      </c>
      <c r="L317" s="270"/>
      <c r="M317" s="269">
        <v>25050</v>
      </c>
      <c r="N317" s="267" t="e">
        <v>#N/A</v>
      </c>
    </row>
    <row r="318" spans="1:14" x14ac:dyDescent="0.2">
      <c r="A318" s="28" t="s">
        <v>1882</v>
      </c>
      <c r="B318" s="13" t="s">
        <v>600</v>
      </c>
      <c r="C318" s="3" t="s">
        <v>0</v>
      </c>
      <c r="D318" s="13" t="s">
        <v>601</v>
      </c>
      <c r="E318" s="268"/>
      <c r="F318" s="268"/>
      <c r="G318" s="268"/>
      <c r="H318" s="268"/>
      <c r="I318" s="269">
        <v>78000</v>
      </c>
      <c r="J318" s="270"/>
      <c r="K318" s="269">
        <v>0</v>
      </c>
      <c r="L318" s="270"/>
      <c r="M318" s="269">
        <v>78000</v>
      </c>
      <c r="N318" s="267" t="e">
        <v>#N/A</v>
      </c>
    </row>
    <row r="319" spans="1:14" x14ac:dyDescent="0.2">
      <c r="A319" s="28" t="s">
        <v>1464</v>
      </c>
      <c r="B319" s="13" t="s">
        <v>616</v>
      </c>
      <c r="C319" s="3" t="s">
        <v>0</v>
      </c>
      <c r="D319" s="13" t="s">
        <v>617</v>
      </c>
      <c r="E319" s="268"/>
      <c r="F319" s="268"/>
      <c r="G319" s="268"/>
      <c r="H319" s="268"/>
      <c r="I319" s="269">
        <v>19500</v>
      </c>
      <c r="J319" s="270"/>
      <c r="K319" s="269">
        <v>0</v>
      </c>
      <c r="L319" s="270"/>
      <c r="M319" s="269">
        <v>19500</v>
      </c>
      <c r="N319" s="267" t="e">
        <v>#N/A</v>
      </c>
    </row>
    <row r="320" spans="1:14" x14ac:dyDescent="0.2">
      <c r="A320" s="28" t="s">
        <v>1891</v>
      </c>
      <c r="B320" s="13" t="s">
        <v>1892</v>
      </c>
      <c r="C320" s="3" t="s">
        <v>0</v>
      </c>
      <c r="D320" s="13" t="s">
        <v>1893</v>
      </c>
      <c r="E320" s="268"/>
      <c r="F320" s="268"/>
      <c r="G320" s="268"/>
      <c r="H320" s="268"/>
      <c r="I320" s="269">
        <v>20000</v>
      </c>
      <c r="J320" s="270"/>
      <c r="K320" s="269">
        <v>0</v>
      </c>
      <c r="L320" s="270"/>
      <c r="M320" s="269">
        <v>20000</v>
      </c>
      <c r="N320" s="267" t="e">
        <v>#N/A</v>
      </c>
    </row>
    <row r="321" spans="1:14" x14ac:dyDescent="0.2">
      <c r="A321" s="28" t="s">
        <v>1898</v>
      </c>
      <c r="B321" s="13" t="s">
        <v>1899</v>
      </c>
      <c r="C321" s="3" t="s">
        <v>0</v>
      </c>
      <c r="D321" s="13" t="s">
        <v>1900</v>
      </c>
      <c r="E321" s="268"/>
      <c r="F321" s="268"/>
      <c r="G321" s="268"/>
      <c r="H321" s="268"/>
      <c r="I321" s="269">
        <v>119313</v>
      </c>
      <c r="J321" s="270"/>
      <c r="K321" s="269">
        <v>0</v>
      </c>
      <c r="L321" s="270"/>
      <c r="M321" s="269">
        <v>119313</v>
      </c>
      <c r="N321" s="267" t="e">
        <v>#N/A</v>
      </c>
    </row>
    <row r="322" spans="1:14" x14ac:dyDescent="0.2">
      <c r="A322" s="28" t="s">
        <v>1598</v>
      </c>
      <c r="B322" s="13" t="s">
        <v>1599</v>
      </c>
      <c r="C322" s="3" t="s">
        <v>0</v>
      </c>
      <c r="D322" s="13" t="s">
        <v>1600</v>
      </c>
      <c r="E322" s="268"/>
      <c r="F322" s="268"/>
      <c r="G322" s="268"/>
      <c r="H322" s="268"/>
      <c r="I322" s="269">
        <v>1300</v>
      </c>
      <c r="J322" s="270"/>
      <c r="K322" s="269">
        <v>0</v>
      </c>
      <c r="L322" s="270"/>
      <c r="M322" s="269">
        <v>1300</v>
      </c>
      <c r="N322" s="267" t="e">
        <v>#N/A</v>
      </c>
    </row>
    <row r="323" spans="1:14" x14ac:dyDescent="0.2">
      <c r="A323" s="28" t="s">
        <v>1904</v>
      </c>
      <c r="B323" s="13" t="s">
        <v>1905</v>
      </c>
      <c r="C323" s="3" t="s">
        <v>0</v>
      </c>
      <c r="D323" s="13" t="s">
        <v>1906</v>
      </c>
      <c r="E323" s="268"/>
      <c r="F323" s="268"/>
      <c r="G323" s="268"/>
      <c r="H323" s="268"/>
      <c r="I323" s="269">
        <v>2900</v>
      </c>
      <c r="J323" s="270"/>
      <c r="K323" s="269">
        <v>0</v>
      </c>
      <c r="L323" s="270"/>
      <c r="M323" s="269">
        <v>2900</v>
      </c>
      <c r="N323" s="267" t="e">
        <v>#N/A</v>
      </c>
    </row>
    <row r="324" spans="1:14" x14ac:dyDescent="0.2">
      <c r="A324" s="15" t="s">
        <v>0</v>
      </c>
      <c r="B324" s="16" t="s">
        <v>0</v>
      </c>
      <c r="C324" s="3" t="s">
        <v>0</v>
      </c>
      <c r="D324" s="16" t="s">
        <v>0</v>
      </c>
      <c r="E324" s="271"/>
      <c r="F324" s="271"/>
      <c r="G324" s="271"/>
      <c r="H324" s="271"/>
      <c r="I324" s="262"/>
      <c r="J324" s="271"/>
      <c r="K324" s="262"/>
      <c r="L324" s="271"/>
      <c r="M324" s="262"/>
      <c r="N324" s="267"/>
    </row>
    <row r="325" spans="1:14" x14ac:dyDescent="0.2">
      <c r="A325" s="9" t="s">
        <v>1468</v>
      </c>
      <c r="B325" s="10" t="s">
        <v>636</v>
      </c>
      <c r="C325" s="3" t="s">
        <v>0</v>
      </c>
      <c r="D325" s="10" t="s">
        <v>637</v>
      </c>
      <c r="E325" s="11"/>
      <c r="F325" s="11"/>
      <c r="G325" s="11"/>
      <c r="H325" s="11"/>
      <c r="I325" s="265">
        <v>57405.17</v>
      </c>
      <c r="J325" s="266"/>
      <c r="K325" s="265">
        <v>0</v>
      </c>
      <c r="L325" s="266"/>
      <c r="M325" s="265">
        <v>57405.17</v>
      </c>
      <c r="N325" s="267"/>
    </row>
    <row r="326" spans="1:14" x14ac:dyDescent="0.2">
      <c r="A326" s="28" t="s">
        <v>1910</v>
      </c>
      <c r="B326" s="13" t="s">
        <v>1911</v>
      </c>
      <c r="C326" s="3" t="s">
        <v>0</v>
      </c>
      <c r="D326" s="13" t="s">
        <v>420</v>
      </c>
      <c r="E326" s="268"/>
      <c r="F326" s="268"/>
      <c r="G326" s="268"/>
      <c r="H326" s="268"/>
      <c r="I326" s="269">
        <v>38574.870000000003</v>
      </c>
      <c r="J326" s="270"/>
      <c r="K326" s="269">
        <v>0</v>
      </c>
      <c r="L326" s="270"/>
      <c r="M326" s="269">
        <v>38574.870000000003</v>
      </c>
      <c r="N326" s="267" t="e">
        <v>#N/A</v>
      </c>
    </row>
    <row r="327" spans="1:14" x14ac:dyDescent="0.2">
      <c r="A327" s="28" t="s">
        <v>1469</v>
      </c>
      <c r="B327" s="13" t="s">
        <v>638</v>
      </c>
      <c r="C327" s="3" t="s">
        <v>0</v>
      </c>
      <c r="D327" s="13" t="s">
        <v>639</v>
      </c>
      <c r="E327" s="268"/>
      <c r="F327" s="268"/>
      <c r="G327" s="268"/>
      <c r="H327" s="268"/>
      <c r="I327" s="269">
        <v>10771.01</v>
      </c>
      <c r="J327" s="270"/>
      <c r="K327" s="269">
        <v>0</v>
      </c>
      <c r="L327" s="270"/>
      <c r="M327" s="269">
        <v>10771.01</v>
      </c>
      <c r="N327" s="267">
        <v>0</v>
      </c>
    </row>
    <row r="328" spans="1:14" x14ac:dyDescent="0.2">
      <c r="A328" s="28" t="s">
        <v>1601</v>
      </c>
      <c r="B328" s="13" t="s">
        <v>640</v>
      </c>
      <c r="C328" s="3" t="s">
        <v>0</v>
      </c>
      <c r="D328" s="13" t="s">
        <v>641</v>
      </c>
      <c r="E328" s="268"/>
      <c r="F328" s="268"/>
      <c r="G328" s="268"/>
      <c r="H328" s="268"/>
      <c r="I328" s="269">
        <v>8059.29</v>
      </c>
      <c r="J328" s="270"/>
      <c r="K328" s="269">
        <v>0</v>
      </c>
      <c r="L328" s="270"/>
      <c r="M328" s="269">
        <v>8059.29</v>
      </c>
      <c r="N328" s="267" t="e">
        <v>#N/A</v>
      </c>
    </row>
    <row r="329" spans="1:14" x14ac:dyDescent="0.2">
      <c r="A329" s="15" t="s">
        <v>0</v>
      </c>
      <c r="B329" s="16" t="s">
        <v>0</v>
      </c>
      <c r="C329" s="3" t="s">
        <v>0</v>
      </c>
      <c r="D329" s="16" t="s">
        <v>0</v>
      </c>
      <c r="E329" s="271"/>
      <c r="F329" s="271"/>
      <c r="G329" s="271"/>
      <c r="H329" s="271"/>
      <c r="I329" s="262"/>
      <c r="J329" s="271"/>
      <c r="K329" s="262"/>
      <c r="L329" s="271"/>
      <c r="M329" s="262"/>
      <c r="N329" s="267"/>
    </row>
    <row r="330" spans="1:14" x14ac:dyDescent="0.2">
      <c r="A330" s="9" t="s">
        <v>1602</v>
      </c>
      <c r="B330" s="10" t="s">
        <v>651</v>
      </c>
      <c r="C330" s="3" t="s">
        <v>0</v>
      </c>
      <c r="D330" s="10" t="s">
        <v>652</v>
      </c>
      <c r="E330" s="11"/>
      <c r="F330" s="11"/>
      <c r="G330" s="11"/>
      <c r="H330" s="11"/>
      <c r="I330" s="265">
        <v>15718.1</v>
      </c>
      <c r="J330" s="266"/>
      <c r="K330" s="265">
        <v>0</v>
      </c>
      <c r="L330" s="266"/>
      <c r="M330" s="265">
        <v>15718.1</v>
      </c>
      <c r="N330" s="267"/>
    </row>
    <row r="331" spans="1:14" ht="12.75" x14ac:dyDescent="0.2">
      <c r="A331" s="9" t="s">
        <v>1726</v>
      </c>
      <c r="B331" s="10" t="s">
        <v>654</v>
      </c>
      <c r="C331" s="3" t="s">
        <v>0</v>
      </c>
      <c r="D331" s="10" t="s">
        <v>655</v>
      </c>
      <c r="E331" s="11"/>
      <c r="F331" s="11"/>
      <c r="G331" s="11"/>
      <c r="H331" s="11"/>
      <c r="I331" s="265">
        <v>14516.38</v>
      </c>
      <c r="J331" s="266"/>
      <c r="K331" s="265">
        <v>0</v>
      </c>
      <c r="L331" s="266"/>
      <c r="M331" s="265">
        <v>14516.38</v>
      </c>
      <c r="N331" s="213" t="s">
        <v>1071</v>
      </c>
    </row>
    <row r="332" spans="1:14" x14ac:dyDescent="0.2">
      <c r="A332" s="9" t="s">
        <v>1727</v>
      </c>
      <c r="B332" s="10" t="s">
        <v>658</v>
      </c>
      <c r="C332" s="3" t="s">
        <v>0</v>
      </c>
      <c r="D332" s="10" t="s">
        <v>659</v>
      </c>
      <c r="E332" s="11"/>
      <c r="F332" s="11"/>
      <c r="G332" s="11"/>
      <c r="H332" s="11"/>
      <c r="I332" s="265">
        <v>14516.38</v>
      </c>
      <c r="J332" s="266"/>
      <c r="K332" s="265">
        <v>0</v>
      </c>
      <c r="L332" s="266"/>
      <c r="M332" s="265">
        <v>14516.38</v>
      </c>
      <c r="N332" s="267" t="e">
        <v>#N/A</v>
      </c>
    </row>
    <row r="333" spans="1:14" x14ac:dyDescent="0.2">
      <c r="A333" s="28" t="s">
        <v>1728</v>
      </c>
      <c r="B333" s="13" t="s">
        <v>661</v>
      </c>
      <c r="C333" s="3" t="s">
        <v>0</v>
      </c>
      <c r="D333" s="13" t="s">
        <v>639</v>
      </c>
      <c r="E333" s="268"/>
      <c r="F333" s="268"/>
      <c r="G333" s="268"/>
      <c r="H333" s="268"/>
      <c r="I333" s="269">
        <v>14516.38</v>
      </c>
      <c r="J333" s="270"/>
      <c r="K333" s="269">
        <v>0</v>
      </c>
      <c r="L333" s="270"/>
      <c r="M333" s="269">
        <v>14516.38</v>
      </c>
      <c r="N333" s="267" t="e">
        <v>#N/A</v>
      </c>
    </row>
    <row r="334" spans="1:14" x14ac:dyDescent="0.2">
      <c r="A334" s="15" t="s">
        <v>0</v>
      </c>
      <c r="B334" s="16" t="s">
        <v>0</v>
      </c>
      <c r="C334" s="3" t="s">
        <v>0</v>
      </c>
      <c r="D334" s="16" t="s">
        <v>0</v>
      </c>
      <c r="E334" s="271"/>
      <c r="F334" s="271"/>
      <c r="G334" s="271"/>
      <c r="H334" s="271"/>
      <c r="I334" s="262"/>
      <c r="J334" s="271"/>
      <c r="K334" s="262"/>
      <c r="L334" s="271"/>
      <c r="M334" s="262"/>
      <c r="N334" s="267"/>
    </row>
    <row r="335" spans="1:14" ht="12.75" x14ac:dyDescent="0.2">
      <c r="A335" s="9" t="s">
        <v>1603</v>
      </c>
      <c r="B335" s="10" t="s">
        <v>662</v>
      </c>
      <c r="C335" s="3" t="s">
        <v>0</v>
      </c>
      <c r="D335" s="10" t="s">
        <v>663</v>
      </c>
      <c r="E335" s="11"/>
      <c r="F335" s="11"/>
      <c r="G335" s="11"/>
      <c r="H335" s="11"/>
      <c r="I335" s="265">
        <v>1201.72</v>
      </c>
      <c r="J335" s="266"/>
      <c r="K335" s="265">
        <v>0</v>
      </c>
      <c r="L335" s="266"/>
      <c r="M335" s="265">
        <v>1201.72</v>
      </c>
      <c r="N335" s="213" t="s">
        <v>653</v>
      </c>
    </row>
    <row r="336" spans="1:14" x14ac:dyDescent="0.2">
      <c r="A336" s="9" t="s">
        <v>1604</v>
      </c>
      <c r="B336" s="10" t="s">
        <v>664</v>
      </c>
      <c r="C336" s="3" t="s">
        <v>0</v>
      </c>
      <c r="D336" s="10" t="s">
        <v>659</v>
      </c>
      <c r="E336" s="11"/>
      <c r="F336" s="11"/>
      <c r="G336" s="11"/>
      <c r="H336" s="11"/>
      <c r="I336" s="265">
        <v>1201.72</v>
      </c>
      <c r="J336" s="266"/>
      <c r="K336" s="265">
        <v>0</v>
      </c>
      <c r="L336" s="266"/>
      <c r="M336" s="265">
        <v>1201.72</v>
      </c>
      <c r="N336" s="267" t="e">
        <v>#N/A</v>
      </c>
    </row>
    <row r="337" spans="1:14" x14ac:dyDescent="0.2">
      <c r="A337" s="28" t="s">
        <v>1605</v>
      </c>
      <c r="B337" s="13" t="s">
        <v>665</v>
      </c>
      <c r="C337" s="3" t="s">
        <v>0</v>
      </c>
      <c r="D337" s="13" t="s">
        <v>639</v>
      </c>
      <c r="E337" s="268"/>
      <c r="F337" s="268"/>
      <c r="G337" s="268"/>
      <c r="H337" s="268"/>
      <c r="I337" s="269">
        <v>1201.72</v>
      </c>
      <c r="J337" s="270"/>
      <c r="K337" s="269">
        <v>0</v>
      </c>
      <c r="L337" s="270"/>
      <c r="M337" s="269">
        <v>1201.72</v>
      </c>
      <c r="N337" s="267" t="e">
        <v>#N/A</v>
      </c>
    </row>
    <row r="338" spans="1:14" x14ac:dyDescent="0.2">
      <c r="A338" s="9" t="s">
        <v>0</v>
      </c>
      <c r="B338" s="10" t="s">
        <v>0</v>
      </c>
      <c r="C338" s="3" t="s">
        <v>0</v>
      </c>
      <c r="D338" s="10" t="s">
        <v>0</v>
      </c>
      <c r="E338" s="11"/>
      <c r="F338" s="11"/>
      <c r="G338" s="11"/>
      <c r="H338" s="11"/>
      <c r="I338" s="272"/>
      <c r="J338" s="11"/>
      <c r="K338" s="272"/>
      <c r="L338" s="11"/>
      <c r="M338" s="272"/>
      <c r="N338" s="267"/>
    </row>
    <row r="339" spans="1:14" ht="12.75" x14ac:dyDescent="0.2">
      <c r="A339" s="9" t="s">
        <v>1470</v>
      </c>
      <c r="B339" s="10" t="s">
        <v>666</v>
      </c>
      <c r="C339" s="3" t="s">
        <v>0</v>
      </c>
      <c r="D339" s="10" t="s">
        <v>667</v>
      </c>
      <c r="E339" s="11"/>
      <c r="F339" s="11"/>
      <c r="G339" s="11"/>
      <c r="H339" s="11"/>
      <c r="I339" s="265">
        <v>156.75</v>
      </c>
      <c r="J339" s="266"/>
      <c r="K339" s="265">
        <v>0</v>
      </c>
      <c r="L339" s="266"/>
      <c r="M339" s="265">
        <v>156.75</v>
      </c>
      <c r="N339" s="213" t="s">
        <v>670</v>
      </c>
    </row>
    <row r="340" spans="1:14" x14ac:dyDescent="0.2">
      <c r="A340" s="9" t="s">
        <v>1471</v>
      </c>
      <c r="B340" s="10" t="s">
        <v>668</v>
      </c>
      <c r="C340" s="3" t="s">
        <v>0</v>
      </c>
      <c r="D340" s="10" t="s">
        <v>667</v>
      </c>
      <c r="E340" s="11"/>
      <c r="F340" s="11"/>
      <c r="G340" s="11"/>
      <c r="H340" s="11"/>
      <c r="I340" s="265">
        <v>156.75</v>
      </c>
      <c r="J340" s="266"/>
      <c r="K340" s="265">
        <v>0</v>
      </c>
      <c r="L340" s="266"/>
      <c r="M340" s="265">
        <v>156.75</v>
      </c>
      <c r="N340" s="267" t="e">
        <v>#N/A</v>
      </c>
    </row>
    <row r="341" spans="1:14" x14ac:dyDescent="0.2">
      <c r="A341" s="9" t="s">
        <v>1472</v>
      </c>
      <c r="B341" s="10" t="s">
        <v>674</v>
      </c>
      <c r="C341" s="3" t="s">
        <v>0</v>
      </c>
      <c r="D341" s="10" t="s">
        <v>659</v>
      </c>
      <c r="E341" s="11"/>
      <c r="F341" s="11"/>
      <c r="G341" s="11"/>
      <c r="H341" s="11"/>
      <c r="I341" s="265">
        <v>156.75</v>
      </c>
      <c r="J341" s="266"/>
      <c r="K341" s="265">
        <v>0</v>
      </c>
      <c r="L341" s="266"/>
      <c r="M341" s="265">
        <v>156.75</v>
      </c>
      <c r="N341" s="267" t="e">
        <v>#N/A</v>
      </c>
    </row>
    <row r="342" spans="1:14" x14ac:dyDescent="0.2">
      <c r="A342" s="28" t="s">
        <v>1473</v>
      </c>
      <c r="B342" s="13" t="s">
        <v>675</v>
      </c>
      <c r="C342" s="3" t="s">
        <v>0</v>
      </c>
      <c r="D342" s="13" t="s">
        <v>676</v>
      </c>
      <c r="E342" s="268"/>
      <c r="F342" s="268"/>
      <c r="G342" s="268"/>
      <c r="H342" s="268"/>
      <c r="I342" s="269">
        <v>63.25</v>
      </c>
      <c r="J342" s="270"/>
      <c r="K342" s="269">
        <v>0</v>
      </c>
      <c r="L342" s="270"/>
      <c r="M342" s="269">
        <v>63.25</v>
      </c>
      <c r="N342" s="267" t="e">
        <v>#N/A</v>
      </c>
    </row>
    <row r="343" spans="1:14" x14ac:dyDescent="0.2">
      <c r="A343" s="28" t="s">
        <v>1474</v>
      </c>
      <c r="B343" s="13" t="s">
        <v>677</v>
      </c>
      <c r="C343" s="3" t="s">
        <v>0</v>
      </c>
      <c r="D343" s="13" t="s">
        <v>639</v>
      </c>
      <c r="E343" s="268"/>
      <c r="F343" s="268"/>
      <c r="G343" s="268"/>
      <c r="H343" s="268"/>
      <c r="I343" s="269">
        <v>93.5</v>
      </c>
      <c r="J343" s="270"/>
      <c r="K343" s="269">
        <v>0</v>
      </c>
      <c r="L343" s="270"/>
      <c r="M343" s="269">
        <v>93.5</v>
      </c>
      <c r="N343" s="267" t="e">
        <v>#N/A</v>
      </c>
    </row>
    <row r="344" spans="1:14" x14ac:dyDescent="0.2">
      <c r="A344" s="15" t="s">
        <v>0</v>
      </c>
      <c r="B344" s="16" t="s">
        <v>0</v>
      </c>
      <c r="C344" s="3" t="s">
        <v>0</v>
      </c>
      <c r="D344" s="16" t="s">
        <v>0</v>
      </c>
      <c r="E344" s="271"/>
      <c r="F344" s="271"/>
      <c r="G344" s="271"/>
      <c r="H344" s="271"/>
      <c r="I344" s="262"/>
      <c r="J344" s="271"/>
      <c r="K344" s="262"/>
      <c r="L344" s="271"/>
      <c r="M344" s="262"/>
      <c r="N344" s="267"/>
    </row>
    <row r="345" spans="1:14" x14ac:dyDescent="0.2">
      <c r="A345" s="9" t="s">
        <v>1475</v>
      </c>
      <c r="B345" s="10" t="s">
        <v>678</v>
      </c>
      <c r="C345" s="3" t="s">
        <v>0</v>
      </c>
      <c r="D345" s="10" t="s">
        <v>679</v>
      </c>
      <c r="E345" s="11"/>
      <c r="F345" s="11"/>
      <c r="G345" s="11"/>
      <c r="H345" s="11"/>
      <c r="I345" s="265">
        <v>4785</v>
      </c>
      <c r="J345" s="266"/>
      <c r="K345" s="265">
        <v>0</v>
      </c>
      <c r="L345" s="266"/>
      <c r="M345" s="265">
        <v>4785</v>
      </c>
      <c r="N345" s="267">
        <v>0</v>
      </c>
    </row>
    <row r="346" spans="1:14" x14ac:dyDescent="0.2">
      <c r="A346" s="9" t="s">
        <v>1476</v>
      </c>
      <c r="B346" s="10" t="s">
        <v>680</v>
      </c>
      <c r="C346" s="3" t="s">
        <v>0</v>
      </c>
      <c r="D346" s="10" t="s">
        <v>679</v>
      </c>
      <c r="E346" s="11"/>
      <c r="F346" s="11"/>
      <c r="G346" s="11"/>
      <c r="H346" s="11"/>
      <c r="I346" s="265">
        <v>4785</v>
      </c>
      <c r="J346" s="266"/>
      <c r="K346" s="265">
        <v>0</v>
      </c>
      <c r="L346" s="266"/>
      <c r="M346" s="265">
        <v>4785</v>
      </c>
      <c r="N346" s="267">
        <v>0</v>
      </c>
    </row>
    <row r="347" spans="1:14" x14ac:dyDescent="0.2">
      <c r="A347" s="9" t="s">
        <v>1477</v>
      </c>
      <c r="B347" s="10" t="s">
        <v>681</v>
      </c>
      <c r="C347" s="3" t="s">
        <v>0</v>
      </c>
      <c r="D347" s="10" t="s">
        <v>679</v>
      </c>
      <c r="E347" s="11"/>
      <c r="F347" s="11"/>
      <c r="G347" s="11"/>
      <c r="H347" s="11"/>
      <c r="I347" s="265">
        <v>4785</v>
      </c>
      <c r="J347" s="266"/>
      <c r="K347" s="265">
        <v>0</v>
      </c>
      <c r="L347" s="266"/>
      <c r="M347" s="265">
        <v>4785</v>
      </c>
      <c r="N347" s="267">
        <v>0</v>
      </c>
    </row>
    <row r="348" spans="1:14" x14ac:dyDescent="0.2">
      <c r="A348" s="9" t="s">
        <v>1478</v>
      </c>
      <c r="B348" s="10" t="s">
        <v>682</v>
      </c>
      <c r="C348" s="3" t="s">
        <v>0</v>
      </c>
      <c r="D348" s="10" t="s">
        <v>679</v>
      </c>
      <c r="E348" s="11"/>
      <c r="F348" s="11"/>
      <c r="G348" s="11"/>
      <c r="H348" s="11"/>
      <c r="I348" s="265">
        <v>4785</v>
      </c>
      <c r="J348" s="266"/>
      <c r="K348" s="265">
        <v>0</v>
      </c>
      <c r="L348" s="266"/>
      <c r="M348" s="284">
        <v>4785</v>
      </c>
      <c r="N348" s="267" t="s">
        <v>689</v>
      </c>
    </row>
    <row r="349" spans="1:14" x14ac:dyDescent="0.2">
      <c r="A349" s="28" t="s">
        <v>1479</v>
      </c>
      <c r="B349" s="13" t="s">
        <v>684</v>
      </c>
      <c r="C349" s="3" t="s">
        <v>0</v>
      </c>
      <c r="D349" s="13" t="s">
        <v>685</v>
      </c>
      <c r="E349" s="268"/>
      <c r="F349" s="268"/>
      <c r="G349" s="268"/>
      <c r="H349" s="268"/>
      <c r="I349" s="269">
        <v>4785</v>
      </c>
      <c r="J349" s="270"/>
      <c r="K349" s="269">
        <v>0</v>
      </c>
      <c r="L349" s="270"/>
      <c r="M349" s="269">
        <v>4785</v>
      </c>
      <c r="N349" s="267">
        <v>0</v>
      </c>
    </row>
    <row r="350" spans="1:14" x14ac:dyDescent="0.2">
      <c r="A350" s="15" t="s">
        <v>0</v>
      </c>
      <c r="B350" s="16" t="s">
        <v>0</v>
      </c>
      <c r="C350" s="3" t="s">
        <v>0</v>
      </c>
      <c r="D350" s="16" t="s">
        <v>0</v>
      </c>
      <c r="E350" s="271"/>
      <c r="F350" s="271"/>
      <c r="G350" s="271"/>
      <c r="H350" s="271"/>
      <c r="I350" s="262"/>
      <c r="J350" s="271"/>
      <c r="K350" s="262"/>
      <c r="L350" s="271"/>
      <c r="M350" s="262"/>
      <c r="N350" s="267"/>
    </row>
    <row r="351" spans="1:14" x14ac:dyDescent="0.2">
      <c r="A351" s="9" t="s">
        <v>1480</v>
      </c>
      <c r="B351" s="10" t="s">
        <v>690</v>
      </c>
      <c r="C351" s="3" t="s">
        <v>0</v>
      </c>
      <c r="D351" s="10" t="s">
        <v>691</v>
      </c>
      <c r="E351" s="11"/>
      <c r="F351" s="11"/>
      <c r="G351" s="11"/>
      <c r="H351" s="11"/>
      <c r="I351" s="265">
        <v>19866.72</v>
      </c>
      <c r="J351" s="266"/>
      <c r="K351" s="265">
        <v>0</v>
      </c>
      <c r="L351" s="266"/>
      <c r="M351" s="265">
        <v>19866.72</v>
      </c>
      <c r="N351" s="267">
        <v>0</v>
      </c>
    </row>
    <row r="352" spans="1:14" x14ac:dyDescent="0.2">
      <c r="A352" s="9" t="s">
        <v>1481</v>
      </c>
      <c r="B352" s="10" t="s">
        <v>692</v>
      </c>
      <c r="C352" s="3" t="s">
        <v>0</v>
      </c>
      <c r="D352" s="10" t="s">
        <v>691</v>
      </c>
      <c r="E352" s="11"/>
      <c r="F352" s="11"/>
      <c r="G352" s="11"/>
      <c r="H352" s="11"/>
      <c r="I352" s="265">
        <v>19866.72</v>
      </c>
      <c r="J352" s="266"/>
      <c r="K352" s="265">
        <v>0</v>
      </c>
      <c r="L352" s="266"/>
      <c r="M352" s="265">
        <v>19866.72</v>
      </c>
      <c r="N352" s="267">
        <v>0</v>
      </c>
    </row>
    <row r="353" spans="1:14" x14ac:dyDescent="0.2">
      <c r="A353" s="9" t="s">
        <v>1482</v>
      </c>
      <c r="B353" s="10" t="s">
        <v>693</v>
      </c>
      <c r="C353" s="3" t="s">
        <v>0</v>
      </c>
      <c r="D353" s="10" t="s">
        <v>691</v>
      </c>
      <c r="E353" s="11"/>
      <c r="F353" s="11"/>
      <c r="G353" s="11"/>
      <c r="H353" s="11"/>
      <c r="I353" s="265">
        <v>19866.72</v>
      </c>
      <c r="J353" s="266"/>
      <c r="K353" s="265">
        <v>0</v>
      </c>
      <c r="L353" s="266"/>
      <c r="M353" s="265">
        <v>19866.72</v>
      </c>
      <c r="N353" s="267">
        <v>0</v>
      </c>
    </row>
    <row r="354" spans="1:14" x14ac:dyDescent="0.2">
      <c r="A354" s="9" t="s">
        <v>1483</v>
      </c>
      <c r="B354" s="10" t="s">
        <v>694</v>
      </c>
      <c r="C354" s="3" t="s">
        <v>0</v>
      </c>
      <c r="D354" s="10" t="s">
        <v>691</v>
      </c>
      <c r="E354" s="11"/>
      <c r="F354" s="11"/>
      <c r="G354" s="11"/>
      <c r="H354" s="11"/>
      <c r="I354" s="265">
        <v>19866.72</v>
      </c>
      <c r="J354" s="266"/>
      <c r="K354" s="265">
        <v>0</v>
      </c>
      <c r="L354" s="266"/>
      <c r="M354" s="265">
        <v>19866.72</v>
      </c>
      <c r="N354" s="267" t="s">
        <v>695</v>
      </c>
    </row>
    <row r="355" spans="1:14" x14ac:dyDescent="0.2">
      <c r="A355" s="28" t="s">
        <v>1484</v>
      </c>
      <c r="B355" s="13" t="s">
        <v>696</v>
      </c>
      <c r="C355" s="3" t="s">
        <v>0</v>
      </c>
      <c r="D355" s="13" t="s">
        <v>697</v>
      </c>
      <c r="E355" s="268"/>
      <c r="F355" s="268"/>
      <c r="G355" s="268"/>
      <c r="H355" s="268"/>
      <c r="I355" s="269">
        <v>19866.72</v>
      </c>
      <c r="J355" s="270"/>
      <c r="K355" s="269">
        <v>0</v>
      </c>
      <c r="L355" s="270"/>
      <c r="M355" s="269">
        <v>19866.72</v>
      </c>
      <c r="N355" s="267">
        <v>0</v>
      </c>
    </row>
    <row r="356" spans="1:14" x14ac:dyDescent="0.2">
      <c r="A356" s="15" t="s">
        <v>0</v>
      </c>
      <c r="B356" s="16" t="s">
        <v>0</v>
      </c>
      <c r="C356" s="3" t="s">
        <v>0</v>
      </c>
      <c r="D356" s="16" t="s">
        <v>0</v>
      </c>
      <c r="E356" s="271"/>
      <c r="F356" s="271"/>
      <c r="G356" s="271"/>
      <c r="H356" s="271"/>
      <c r="I356" s="262"/>
      <c r="J356" s="271"/>
      <c r="K356" s="262"/>
      <c r="L356" s="271"/>
      <c r="M356" s="262"/>
      <c r="N356" s="267"/>
    </row>
    <row r="357" spans="1:14" x14ac:dyDescent="0.2">
      <c r="A357" s="9" t="s">
        <v>1485</v>
      </c>
      <c r="B357" s="10" t="s">
        <v>698</v>
      </c>
      <c r="C357" s="3" t="s">
        <v>0</v>
      </c>
      <c r="D357" s="10" t="s">
        <v>699</v>
      </c>
      <c r="E357" s="11"/>
      <c r="F357" s="11"/>
      <c r="G357" s="11"/>
      <c r="H357" s="11"/>
      <c r="I357" s="265">
        <v>130694.09</v>
      </c>
      <c r="J357" s="266"/>
      <c r="K357" s="265">
        <v>0</v>
      </c>
      <c r="L357" s="266"/>
      <c r="M357" s="265">
        <v>130694.09</v>
      </c>
      <c r="N357" s="267">
        <v>0</v>
      </c>
    </row>
    <row r="358" spans="1:14" x14ac:dyDescent="0.2">
      <c r="A358" s="9" t="s">
        <v>1486</v>
      </c>
      <c r="B358" s="10" t="s">
        <v>700</v>
      </c>
      <c r="C358" s="3" t="s">
        <v>0</v>
      </c>
      <c r="D358" s="10" t="s">
        <v>701</v>
      </c>
      <c r="E358" s="11"/>
      <c r="F358" s="11"/>
      <c r="G358" s="11"/>
      <c r="H358" s="11"/>
      <c r="I358" s="265">
        <v>130694.09</v>
      </c>
      <c r="J358" s="266"/>
      <c r="K358" s="265">
        <v>0</v>
      </c>
      <c r="L358" s="266"/>
      <c r="M358" s="265">
        <v>130694.09</v>
      </c>
      <c r="N358" s="267">
        <v>0</v>
      </c>
    </row>
    <row r="359" spans="1:14" x14ac:dyDescent="0.2">
      <c r="A359" s="9" t="s">
        <v>1487</v>
      </c>
      <c r="B359" s="10" t="s">
        <v>702</v>
      </c>
      <c r="C359" s="3" t="s">
        <v>0</v>
      </c>
      <c r="D359" s="10" t="s">
        <v>701</v>
      </c>
      <c r="E359" s="11"/>
      <c r="F359" s="11"/>
      <c r="G359" s="11"/>
      <c r="H359" s="11"/>
      <c r="I359" s="265">
        <v>130694.09</v>
      </c>
      <c r="J359" s="266"/>
      <c r="K359" s="265">
        <v>0</v>
      </c>
      <c r="L359" s="266"/>
      <c r="M359" s="284">
        <v>130694.09</v>
      </c>
      <c r="N359" s="267">
        <v>0</v>
      </c>
    </row>
    <row r="360" spans="1:14" x14ac:dyDescent="0.2">
      <c r="A360" s="9" t="s">
        <v>1622</v>
      </c>
      <c r="B360" s="10" t="s">
        <v>703</v>
      </c>
      <c r="C360" s="3" t="s">
        <v>0</v>
      </c>
      <c r="D360" s="10" t="s">
        <v>701</v>
      </c>
      <c r="E360" s="11"/>
      <c r="F360" s="11"/>
      <c r="G360" s="11"/>
      <c r="H360" s="11"/>
      <c r="I360" s="265">
        <v>4295.09</v>
      </c>
      <c r="J360" s="266"/>
      <c r="K360" s="265">
        <v>0</v>
      </c>
      <c r="L360" s="266"/>
      <c r="M360" s="265">
        <v>4295.09</v>
      </c>
      <c r="N360" s="267"/>
    </row>
    <row r="361" spans="1:14" x14ac:dyDescent="0.2">
      <c r="A361" s="28" t="s">
        <v>2041</v>
      </c>
      <c r="B361" s="13" t="s">
        <v>704</v>
      </c>
      <c r="C361" s="3" t="s">
        <v>0</v>
      </c>
      <c r="D361" s="13" t="s">
        <v>705</v>
      </c>
      <c r="E361" s="268"/>
      <c r="F361" s="268"/>
      <c r="G361" s="268"/>
      <c r="H361" s="268"/>
      <c r="I361" s="269">
        <v>606.09</v>
      </c>
      <c r="J361" s="270"/>
      <c r="K361" s="269">
        <v>0</v>
      </c>
      <c r="L361" s="270"/>
      <c r="M361" s="269">
        <v>606.09</v>
      </c>
      <c r="N361" s="267" t="s">
        <v>706</v>
      </c>
    </row>
    <row r="362" spans="1:14" x14ac:dyDescent="0.2">
      <c r="A362" s="28" t="s">
        <v>2101</v>
      </c>
      <c r="B362" s="13" t="s">
        <v>719</v>
      </c>
      <c r="C362" s="3" t="s">
        <v>0</v>
      </c>
      <c r="D362" s="13" t="s">
        <v>720</v>
      </c>
      <c r="E362" s="268"/>
      <c r="F362" s="268"/>
      <c r="G362" s="268"/>
      <c r="H362" s="268"/>
      <c r="I362" s="269">
        <v>3000</v>
      </c>
      <c r="J362" s="270"/>
      <c r="K362" s="269">
        <v>0</v>
      </c>
      <c r="L362" s="270"/>
      <c r="M362" s="269">
        <v>3000</v>
      </c>
      <c r="N362" s="267" t="s">
        <v>712</v>
      </c>
    </row>
    <row r="363" spans="1:14" x14ac:dyDescent="0.2">
      <c r="A363" s="28" t="s">
        <v>1742</v>
      </c>
      <c r="B363" s="13" t="s">
        <v>725</v>
      </c>
      <c r="C363" s="3" t="s">
        <v>0</v>
      </c>
      <c r="D363" s="13" t="s">
        <v>726</v>
      </c>
      <c r="E363" s="268"/>
      <c r="F363" s="268"/>
      <c r="G363" s="268"/>
      <c r="H363" s="268"/>
      <c r="I363" s="269">
        <v>689</v>
      </c>
      <c r="J363" s="270"/>
      <c r="K363" s="269">
        <v>0</v>
      </c>
      <c r="L363" s="270"/>
      <c r="M363" s="269">
        <v>689</v>
      </c>
      <c r="N363" s="267" t="s">
        <v>689</v>
      </c>
    </row>
    <row r="364" spans="1:14" x14ac:dyDescent="0.2">
      <c r="A364" s="15" t="s">
        <v>0</v>
      </c>
      <c r="B364" s="16" t="s">
        <v>0</v>
      </c>
      <c r="C364" s="3" t="s">
        <v>0</v>
      </c>
      <c r="D364" s="16" t="s">
        <v>0</v>
      </c>
      <c r="E364" s="271"/>
      <c r="F364" s="271"/>
      <c r="G364" s="271"/>
      <c r="H364" s="271"/>
      <c r="I364" s="262"/>
      <c r="J364" s="271"/>
      <c r="K364" s="262"/>
      <c r="L364" s="271"/>
      <c r="M364" s="262"/>
      <c r="N364" s="267"/>
    </row>
    <row r="365" spans="1:14" x14ac:dyDescent="0.2">
      <c r="A365" s="9" t="s">
        <v>1488</v>
      </c>
      <c r="B365" s="10" t="s">
        <v>727</v>
      </c>
      <c r="C365" s="3" t="s">
        <v>0</v>
      </c>
      <c r="D365" s="10" t="s">
        <v>711</v>
      </c>
      <c r="E365" s="11"/>
      <c r="F365" s="11"/>
      <c r="G365" s="11"/>
      <c r="H365" s="11"/>
      <c r="I365" s="265">
        <v>126399</v>
      </c>
      <c r="J365" s="266"/>
      <c r="K365" s="265">
        <v>0</v>
      </c>
      <c r="L365" s="266"/>
      <c r="M365" s="265">
        <v>126399</v>
      </c>
      <c r="N365" s="267" t="s">
        <v>712</v>
      </c>
    </row>
    <row r="366" spans="1:14" x14ac:dyDescent="0.2">
      <c r="A366" s="28" t="s">
        <v>1489</v>
      </c>
      <c r="B366" s="13" t="s">
        <v>728</v>
      </c>
      <c r="C366" s="3" t="s">
        <v>0</v>
      </c>
      <c r="D366" s="13" t="s">
        <v>729</v>
      </c>
      <c r="E366" s="268"/>
      <c r="F366" s="268"/>
      <c r="G366" s="268"/>
      <c r="H366" s="268"/>
      <c r="I366" s="269">
        <v>22720</v>
      </c>
      <c r="J366" s="270"/>
      <c r="K366" s="269">
        <v>0</v>
      </c>
      <c r="L366" s="270"/>
      <c r="M366" s="269">
        <v>22720</v>
      </c>
      <c r="N366" s="267" t="e">
        <v>#N/A</v>
      </c>
    </row>
    <row r="367" spans="1:14" x14ac:dyDescent="0.2">
      <c r="A367" s="28" t="s">
        <v>1490</v>
      </c>
      <c r="B367" s="13" t="s">
        <v>730</v>
      </c>
      <c r="C367" s="3" t="s">
        <v>0</v>
      </c>
      <c r="D367" s="13" t="s">
        <v>731</v>
      </c>
      <c r="E367" s="268"/>
      <c r="F367" s="268"/>
      <c r="G367" s="268"/>
      <c r="H367" s="268"/>
      <c r="I367" s="269">
        <v>5000</v>
      </c>
      <c r="J367" s="270"/>
      <c r="K367" s="269">
        <v>0</v>
      </c>
      <c r="L367" s="270"/>
      <c r="M367" s="269">
        <v>5000</v>
      </c>
      <c r="N367" s="267" t="e">
        <v>#N/A</v>
      </c>
    </row>
    <row r="368" spans="1:14" x14ac:dyDescent="0.2">
      <c r="A368" s="28" t="s">
        <v>1491</v>
      </c>
      <c r="B368" s="13" t="s">
        <v>734</v>
      </c>
      <c r="C368" s="3" t="s">
        <v>0</v>
      </c>
      <c r="D368" s="13" t="s">
        <v>735</v>
      </c>
      <c r="E368" s="268"/>
      <c r="F368" s="268"/>
      <c r="G368" s="268"/>
      <c r="H368" s="268"/>
      <c r="I368" s="269">
        <v>24000</v>
      </c>
      <c r="J368" s="270"/>
      <c r="K368" s="269">
        <v>0</v>
      </c>
      <c r="L368" s="270"/>
      <c r="M368" s="269">
        <v>24000</v>
      </c>
      <c r="N368" s="267" t="e">
        <v>#N/A</v>
      </c>
    </row>
    <row r="369" spans="1:14" x14ac:dyDescent="0.2">
      <c r="A369" s="28" t="s">
        <v>1626</v>
      </c>
      <c r="B369" s="13" t="s">
        <v>1627</v>
      </c>
      <c r="C369" s="3" t="s">
        <v>0</v>
      </c>
      <c r="D369" s="13" t="s">
        <v>1628</v>
      </c>
      <c r="E369" s="268"/>
      <c r="F369" s="268"/>
      <c r="G369" s="268"/>
      <c r="H369" s="268"/>
      <c r="I369" s="269">
        <v>37500</v>
      </c>
      <c r="J369" s="270"/>
      <c r="K369" s="269">
        <v>0</v>
      </c>
      <c r="L369" s="270"/>
      <c r="M369" s="269">
        <v>37500</v>
      </c>
      <c r="N369" s="267" t="e">
        <v>#N/A</v>
      </c>
    </row>
    <row r="370" spans="1:14" x14ac:dyDescent="0.2">
      <c r="A370" s="28" t="s">
        <v>1743</v>
      </c>
      <c r="B370" s="13" t="s">
        <v>736</v>
      </c>
      <c r="C370" s="3" t="s">
        <v>0</v>
      </c>
      <c r="D370" s="13" t="s">
        <v>737</v>
      </c>
      <c r="E370" s="268"/>
      <c r="F370" s="268"/>
      <c r="G370" s="268"/>
      <c r="H370" s="268"/>
      <c r="I370" s="269">
        <v>10250</v>
      </c>
      <c r="J370" s="270"/>
      <c r="K370" s="269">
        <v>0</v>
      </c>
      <c r="L370" s="270"/>
      <c r="M370" s="269">
        <v>10250</v>
      </c>
      <c r="N370" s="267" t="e">
        <v>#N/A</v>
      </c>
    </row>
    <row r="371" spans="1:14" x14ac:dyDescent="0.2">
      <c r="A371" s="28" t="s">
        <v>1492</v>
      </c>
      <c r="B371" s="13" t="s">
        <v>1493</v>
      </c>
      <c r="C371" s="3" t="s">
        <v>0</v>
      </c>
      <c r="D371" s="13" t="s">
        <v>1494</v>
      </c>
      <c r="E371" s="268"/>
      <c r="F371" s="268"/>
      <c r="G371" s="268"/>
      <c r="H371" s="268"/>
      <c r="I371" s="269">
        <v>11825</v>
      </c>
      <c r="J371" s="270"/>
      <c r="K371" s="269">
        <v>0</v>
      </c>
      <c r="L371" s="270"/>
      <c r="M371" s="269">
        <v>11825</v>
      </c>
      <c r="N371" s="267" t="e">
        <v>#N/A</v>
      </c>
    </row>
    <row r="372" spans="1:14" x14ac:dyDescent="0.2">
      <c r="A372" s="28" t="s">
        <v>1498</v>
      </c>
      <c r="B372" s="13" t="s">
        <v>742</v>
      </c>
      <c r="C372" s="3" t="s">
        <v>0</v>
      </c>
      <c r="D372" s="13" t="s">
        <v>722</v>
      </c>
      <c r="E372" s="268"/>
      <c r="F372" s="268"/>
      <c r="G372" s="268"/>
      <c r="H372" s="268"/>
      <c r="I372" s="269">
        <v>2604</v>
      </c>
      <c r="J372" s="270"/>
      <c r="K372" s="269">
        <v>0</v>
      </c>
      <c r="L372" s="270"/>
      <c r="M372" s="269">
        <v>2604</v>
      </c>
      <c r="N372" s="267" t="e">
        <v>#N/A</v>
      </c>
    </row>
    <row r="373" spans="1:14" x14ac:dyDescent="0.2">
      <c r="A373" s="28" t="s">
        <v>2054</v>
      </c>
      <c r="B373" s="13" t="s">
        <v>2055</v>
      </c>
      <c r="C373" s="3" t="s">
        <v>0</v>
      </c>
      <c r="D373" s="13" t="s">
        <v>2056</v>
      </c>
      <c r="E373" s="268"/>
      <c r="F373" s="268"/>
      <c r="G373" s="268"/>
      <c r="H373" s="268"/>
      <c r="I373" s="269">
        <v>12500</v>
      </c>
      <c r="J373" s="270"/>
      <c r="K373" s="269">
        <v>0</v>
      </c>
      <c r="L373" s="270"/>
      <c r="M373" s="269">
        <v>12500</v>
      </c>
      <c r="N373" s="267" t="e">
        <v>#N/A</v>
      </c>
    </row>
    <row r="374" spans="1:14" x14ac:dyDescent="0.2">
      <c r="A374" s="15" t="s">
        <v>0</v>
      </c>
      <c r="B374" s="16" t="s">
        <v>0</v>
      </c>
      <c r="C374" s="3" t="s">
        <v>0</v>
      </c>
      <c r="D374" s="16" t="s">
        <v>0</v>
      </c>
      <c r="E374" s="271"/>
      <c r="F374" s="271"/>
      <c r="G374" s="271"/>
      <c r="H374" s="271"/>
      <c r="I374" s="262"/>
      <c r="J374" s="271"/>
      <c r="K374" s="262"/>
      <c r="L374" s="271"/>
      <c r="M374" s="262"/>
      <c r="N374" s="267"/>
    </row>
    <row r="375" spans="1:14" x14ac:dyDescent="0.2">
      <c r="A375" s="9" t="s">
        <v>1504</v>
      </c>
      <c r="B375" s="10" t="s">
        <v>874</v>
      </c>
      <c r="C375" s="10" t="s">
        <v>743</v>
      </c>
      <c r="D375" s="11"/>
      <c r="E375" s="11"/>
      <c r="F375" s="11"/>
      <c r="G375" s="11"/>
      <c r="H375" s="11"/>
      <c r="I375" s="265">
        <v>3694.34</v>
      </c>
      <c r="J375" s="266"/>
      <c r="K375" s="265">
        <v>1835268.38</v>
      </c>
      <c r="L375" s="266"/>
      <c r="M375" s="265">
        <v>1831574.04</v>
      </c>
      <c r="N375" s="267">
        <v>0</v>
      </c>
    </row>
    <row r="376" spans="1:14" x14ac:dyDescent="0.2">
      <c r="A376" s="9" t="s">
        <v>1505</v>
      </c>
      <c r="B376" s="10" t="s">
        <v>744</v>
      </c>
      <c r="C376" s="3" t="s">
        <v>0</v>
      </c>
      <c r="D376" s="10" t="s">
        <v>743</v>
      </c>
      <c r="E376" s="11"/>
      <c r="F376" s="11"/>
      <c r="G376" s="11"/>
      <c r="H376" s="11"/>
      <c r="I376" s="265">
        <v>3694.34</v>
      </c>
      <c r="J376" s="266"/>
      <c r="K376" s="265">
        <v>1835268.38</v>
      </c>
      <c r="L376" s="266"/>
      <c r="M376" s="265">
        <v>1831574.04</v>
      </c>
      <c r="N376" s="267">
        <v>0</v>
      </c>
    </row>
    <row r="377" spans="1:14" x14ac:dyDescent="0.2">
      <c r="A377" s="9" t="s">
        <v>1506</v>
      </c>
      <c r="B377" s="10" t="s">
        <v>745</v>
      </c>
      <c r="C377" s="3" t="s">
        <v>0</v>
      </c>
      <c r="D377" s="10" t="s">
        <v>743</v>
      </c>
      <c r="E377" s="11"/>
      <c r="F377" s="11"/>
      <c r="G377" s="11"/>
      <c r="H377" s="11"/>
      <c r="I377" s="265">
        <v>3694.34</v>
      </c>
      <c r="J377" s="266"/>
      <c r="K377" s="265">
        <v>1835268.38</v>
      </c>
      <c r="L377" s="266"/>
      <c r="M377" s="265">
        <v>1831574.04</v>
      </c>
      <c r="N377" s="267">
        <v>0</v>
      </c>
    </row>
    <row r="378" spans="1:14" x14ac:dyDescent="0.2">
      <c r="A378" s="9" t="s">
        <v>1507</v>
      </c>
      <c r="B378" s="10" t="s">
        <v>746</v>
      </c>
      <c r="C378" s="3" t="s">
        <v>0</v>
      </c>
      <c r="D378" s="10" t="s">
        <v>747</v>
      </c>
      <c r="E378" s="11"/>
      <c r="F378" s="11"/>
      <c r="G378" s="11"/>
      <c r="H378" s="11"/>
      <c r="I378" s="265">
        <v>0</v>
      </c>
      <c r="J378" s="266"/>
      <c r="K378" s="265">
        <v>836020.1</v>
      </c>
      <c r="L378" s="266"/>
      <c r="M378" s="265">
        <v>836020.1</v>
      </c>
      <c r="N378" s="267">
        <v>0</v>
      </c>
    </row>
    <row r="379" spans="1:14" x14ac:dyDescent="0.2">
      <c r="A379" s="9" t="s">
        <v>1508</v>
      </c>
      <c r="B379" s="10" t="s">
        <v>748</v>
      </c>
      <c r="C379" s="3" t="s">
        <v>0</v>
      </c>
      <c r="D379" s="10" t="s">
        <v>747</v>
      </c>
      <c r="E379" s="11"/>
      <c r="F379" s="11"/>
      <c r="G379" s="11"/>
      <c r="H379" s="11"/>
      <c r="I379" s="265">
        <v>0</v>
      </c>
      <c r="J379" s="266"/>
      <c r="K379" s="265">
        <v>836020.1</v>
      </c>
      <c r="L379" s="266"/>
      <c r="M379" s="265">
        <v>836020.1</v>
      </c>
      <c r="N379" s="267">
        <v>0</v>
      </c>
    </row>
    <row r="380" spans="1:14" x14ac:dyDescent="0.2">
      <c r="A380" s="28" t="s">
        <v>1509</v>
      </c>
      <c r="B380" s="13" t="s">
        <v>749</v>
      </c>
      <c r="C380" s="3" t="s">
        <v>0</v>
      </c>
      <c r="D380" s="13" t="s">
        <v>750</v>
      </c>
      <c r="E380" s="268"/>
      <c r="F380" s="268"/>
      <c r="G380" s="268"/>
      <c r="H380" s="268"/>
      <c r="I380" s="269">
        <v>0</v>
      </c>
      <c r="J380" s="270"/>
      <c r="K380" s="269">
        <v>836020.1</v>
      </c>
      <c r="L380" s="270"/>
      <c r="M380" s="269">
        <v>836020.1</v>
      </c>
      <c r="N380" s="267" t="s">
        <v>751</v>
      </c>
    </row>
    <row r="381" spans="1:14" x14ac:dyDescent="0.2">
      <c r="A381" s="15" t="s">
        <v>0</v>
      </c>
      <c r="B381" s="16" t="s">
        <v>0</v>
      </c>
      <c r="C381" s="3" t="s">
        <v>0</v>
      </c>
      <c r="D381" s="16" t="s">
        <v>0</v>
      </c>
      <c r="E381" s="271"/>
      <c r="F381" s="271"/>
      <c r="G381" s="271"/>
      <c r="H381" s="271"/>
      <c r="I381" s="262"/>
      <c r="J381" s="271"/>
      <c r="K381" s="262"/>
      <c r="L381" s="271"/>
      <c r="M381" s="262"/>
      <c r="N381" s="267"/>
    </row>
    <row r="382" spans="1:14" x14ac:dyDescent="0.2">
      <c r="A382" s="9" t="s">
        <v>1510</v>
      </c>
      <c r="B382" s="10" t="s">
        <v>752</v>
      </c>
      <c r="C382" s="3" t="s">
        <v>0</v>
      </c>
      <c r="D382" s="10" t="s">
        <v>753</v>
      </c>
      <c r="E382" s="11"/>
      <c r="F382" s="11"/>
      <c r="G382" s="11"/>
      <c r="H382" s="11"/>
      <c r="I382" s="265">
        <v>3694.34</v>
      </c>
      <c r="J382" s="266"/>
      <c r="K382" s="265">
        <v>780665.94</v>
      </c>
      <c r="L382" s="266"/>
      <c r="M382" s="265">
        <v>776971.6</v>
      </c>
      <c r="N382" s="267">
        <v>0</v>
      </c>
    </row>
    <row r="383" spans="1:14" x14ac:dyDescent="0.2">
      <c r="A383" s="9" t="s">
        <v>1511</v>
      </c>
      <c r="B383" s="10" t="s">
        <v>754</v>
      </c>
      <c r="C383" s="3" t="s">
        <v>0</v>
      </c>
      <c r="D383" s="10" t="s">
        <v>755</v>
      </c>
      <c r="E383" s="11"/>
      <c r="F383" s="11"/>
      <c r="G383" s="11"/>
      <c r="H383" s="11"/>
      <c r="I383" s="265">
        <v>0</v>
      </c>
      <c r="J383" s="266"/>
      <c r="K383" s="265">
        <v>41668.99</v>
      </c>
      <c r="L383" s="266"/>
      <c r="M383" s="265">
        <v>41668.99</v>
      </c>
      <c r="N383" s="267" t="s">
        <v>756</v>
      </c>
    </row>
    <row r="384" spans="1:14" x14ac:dyDescent="0.2">
      <c r="A384" s="28" t="s">
        <v>1512</v>
      </c>
      <c r="B384" s="13" t="s">
        <v>757</v>
      </c>
      <c r="C384" s="3" t="s">
        <v>0</v>
      </c>
      <c r="D384" s="13" t="s">
        <v>758</v>
      </c>
      <c r="E384" s="268"/>
      <c r="F384" s="268"/>
      <c r="G384" s="268"/>
      <c r="H384" s="268"/>
      <c r="I384" s="269">
        <v>0</v>
      </c>
      <c r="J384" s="270"/>
      <c r="K384" s="269">
        <v>34668.99</v>
      </c>
      <c r="L384" s="270"/>
      <c r="M384" s="269">
        <v>34668.99</v>
      </c>
      <c r="N384" s="267">
        <v>0</v>
      </c>
    </row>
    <row r="385" spans="1:14" x14ac:dyDescent="0.2">
      <c r="A385" s="28" t="s">
        <v>1629</v>
      </c>
      <c r="B385" s="13" t="s">
        <v>759</v>
      </c>
      <c r="C385" s="3" t="s">
        <v>0</v>
      </c>
      <c r="D385" s="13" t="s">
        <v>760</v>
      </c>
      <c r="E385" s="268"/>
      <c r="F385" s="268"/>
      <c r="G385" s="268"/>
      <c r="H385" s="268"/>
      <c r="I385" s="269">
        <v>0</v>
      </c>
      <c r="J385" s="270"/>
      <c r="K385" s="269">
        <v>7000</v>
      </c>
      <c r="L385" s="270"/>
      <c r="M385" s="269">
        <v>7000</v>
      </c>
      <c r="N385" s="267" t="e">
        <v>#N/A</v>
      </c>
    </row>
    <row r="386" spans="1:14" x14ac:dyDescent="0.2">
      <c r="A386" s="15" t="s">
        <v>0</v>
      </c>
      <c r="B386" s="16" t="s">
        <v>0</v>
      </c>
      <c r="C386" s="3" t="s">
        <v>0</v>
      </c>
      <c r="D386" s="16" t="s">
        <v>0</v>
      </c>
      <c r="E386" s="271"/>
      <c r="F386" s="271"/>
      <c r="G386" s="271"/>
      <c r="H386" s="271"/>
      <c r="I386" s="262"/>
      <c r="J386" s="271"/>
      <c r="K386" s="262"/>
      <c r="L386" s="271"/>
      <c r="M386" s="262"/>
      <c r="N386" s="267"/>
    </row>
    <row r="387" spans="1:14" x14ac:dyDescent="0.2">
      <c r="A387" s="9" t="s">
        <v>1513</v>
      </c>
      <c r="B387" s="10" t="s">
        <v>761</v>
      </c>
      <c r="C387" s="3" t="s">
        <v>0</v>
      </c>
      <c r="D387" s="10" t="s">
        <v>762</v>
      </c>
      <c r="E387" s="11"/>
      <c r="F387" s="11"/>
      <c r="G387" s="11"/>
      <c r="H387" s="11"/>
      <c r="I387" s="265">
        <v>0</v>
      </c>
      <c r="J387" s="266"/>
      <c r="K387" s="265">
        <v>143665.01</v>
      </c>
      <c r="L387" s="266"/>
      <c r="M387" s="265">
        <v>143665.01</v>
      </c>
      <c r="N387" s="267" t="s">
        <v>756</v>
      </c>
    </row>
    <row r="388" spans="1:14" x14ac:dyDescent="0.2">
      <c r="A388" s="28" t="s">
        <v>1514</v>
      </c>
      <c r="B388" s="13" t="s">
        <v>763</v>
      </c>
      <c r="C388" s="3" t="s">
        <v>0</v>
      </c>
      <c r="D388" s="13" t="s">
        <v>764</v>
      </c>
      <c r="E388" s="268"/>
      <c r="F388" s="268"/>
      <c r="G388" s="268"/>
      <c r="H388" s="268"/>
      <c r="I388" s="269">
        <v>0</v>
      </c>
      <c r="J388" s="270"/>
      <c r="K388" s="269">
        <v>143395.01</v>
      </c>
      <c r="L388" s="270"/>
      <c r="M388" s="269">
        <v>143395.01</v>
      </c>
      <c r="N388" s="267">
        <v>0</v>
      </c>
    </row>
    <row r="389" spans="1:14" x14ac:dyDescent="0.2">
      <c r="A389" s="28" t="s">
        <v>2102</v>
      </c>
      <c r="B389" s="13" t="s">
        <v>2081</v>
      </c>
      <c r="C389" s="3" t="s">
        <v>0</v>
      </c>
      <c r="D389" s="13" t="s">
        <v>2082</v>
      </c>
      <c r="E389" s="268"/>
      <c r="F389" s="268"/>
      <c r="G389" s="268"/>
      <c r="H389" s="268"/>
      <c r="I389" s="269">
        <v>0</v>
      </c>
      <c r="J389" s="270"/>
      <c r="K389" s="269">
        <v>270</v>
      </c>
      <c r="L389" s="270"/>
      <c r="M389" s="269">
        <v>270</v>
      </c>
      <c r="N389" s="267" t="e">
        <v>#N/A</v>
      </c>
    </row>
    <row r="390" spans="1:14" x14ac:dyDescent="0.2">
      <c r="A390" s="15" t="s">
        <v>0</v>
      </c>
      <c r="B390" s="16" t="s">
        <v>0</v>
      </c>
      <c r="C390" s="3" t="s">
        <v>0</v>
      </c>
      <c r="D390" s="16" t="s">
        <v>0</v>
      </c>
      <c r="E390" s="271"/>
      <c r="F390" s="271"/>
      <c r="G390" s="271"/>
      <c r="H390" s="271"/>
      <c r="I390" s="262"/>
      <c r="J390" s="271"/>
      <c r="K390" s="262"/>
      <c r="L390" s="271"/>
      <c r="M390" s="262"/>
      <c r="N390" s="267"/>
    </row>
    <row r="391" spans="1:14" x14ac:dyDescent="0.2">
      <c r="A391" s="9" t="s">
        <v>1515</v>
      </c>
      <c r="B391" s="10" t="s">
        <v>765</v>
      </c>
      <c r="C391" s="3" t="s">
        <v>0</v>
      </c>
      <c r="D391" s="10" t="s">
        <v>766</v>
      </c>
      <c r="E391" s="11"/>
      <c r="F391" s="11"/>
      <c r="G391" s="11"/>
      <c r="H391" s="11"/>
      <c r="I391" s="265">
        <v>1977.2</v>
      </c>
      <c r="J391" s="266"/>
      <c r="K391" s="265">
        <v>7964.37</v>
      </c>
      <c r="L391" s="266"/>
      <c r="M391" s="265">
        <v>5987.17</v>
      </c>
      <c r="N391" s="267" t="s">
        <v>756</v>
      </c>
    </row>
    <row r="392" spans="1:14" x14ac:dyDescent="0.2">
      <c r="A392" s="28" t="s">
        <v>2103</v>
      </c>
      <c r="B392" s="13" t="s">
        <v>774</v>
      </c>
      <c r="C392" s="3" t="s">
        <v>0</v>
      </c>
      <c r="D392" s="13" t="s">
        <v>775</v>
      </c>
      <c r="E392" s="268"/>
      <c r="F392" s="268"/>
      <c r="G392" s="268"/>
      <c r="H392" s="268"/>
      <c r="I392" s="269">
        <v>60</v>
      </c>
      <c r="J392" s="270"/>
      <c r="K392" s="269">
        <v>0</v>
      </c>
      <c r="L392" s="270"/>
      <c r="M392" s="269">
        <v>-60</v>
      </c>
      <c r="N392" s="267" t="e">
        <v>#N/A</v>
      </c>
    </row>
    <row r="393" spans="1:14" x14ac:dyDescent="0.2">
      <c r="A393" s="28" t="s">
        <v>1516</v>
      </c>
      <c r="B393" s="13" t="s">
        <v>767</v>
      </c>
      <c r="C393" s="3" t="s">
        <v>0</v>
      </c>
      <c r="D393" s="13" t="s">
        <v>768</v>
      </c>
      <c r="E393" s="268"/>
      <c r="F393" s="268"/>
      <c r="G393" s="268"/>
      <c r="H393" s="268"/>
      <c r="I393" s="269">
        <v>1917.2</v>
      </c>
      <c r="J393" s="270"/>
      <c r="K393" s="269">
        <v>1262.17</v>
      </c>
      <c r="L393" s="270"/>
      <c r="M393" s="269">
        <v>-655.03</v>
      </c>
      <c r="N393" s="267" t="e">
        <v>#N/A</v>
      </c>
    </row>
    <row r="394" spans="1:14" x14ac:dyDescent="0.2">
      <c r="A394" s="28" t="s">
        <v>2104</v>
      </c>
      <c r="B394" s="13" t="s">
        <v>772</v>
      </c>
      <c r="C394" s="3" t="s">
        <v>0</v>
      </c>
      <c r="D394" s="13" t="s">
        <v>773</v>
      </c>
      <c r="E394" s="268"/>
      <c r="F394" s="268"/>
      <c r="G394" s="268"/>
      <c r="H394" s="268"/>
      <c r="I394" s="269">
        <v>0</v>
      </c>
      <c r="J394" s="270"/>
      <c r="K394" s="269">
        <v>6702.2</v>
      </c>
      <c r="L394" s="270"/>
      <c r="M394" s="269">
        <v>6702.2</v>
      </c>
      <c r="N394" s="267">
        <v>0</v>
      </c>
    </row>
    <row r="395" spans="1:14" x14ac:dyDescent="0.2">
      <c r="A395" s="15" t="s">
        <v>0</v>
      </c>
      <c r="B395" s="16" t="s">
        <v>0</v>
      </c>
      <c r="C395" s="3" t="s">
        <v>0</v>
      </c>
      <c r="D395" s="16" t="s">
        <v>0</v>
      </c>
      <c r="E395" s="271"/>
      <c r="F395" s="271"/>
      <c r="G395" s="271"/>
      <c r="H395" s="271"/>
      <c r="I395" s="262"/>
      <c r="J395" s="271"/>
      <c r="K395" s="262"/>
      <c r="L395" s="271"/>
      <c r="M395" s="262"/>
      <c r="N395" s="267"/>
    </row>
    <row r="396" spans="1:14" ht="12.75" x14ac:dyDescent="0.2">
      <c r="A396" s="9" t="s">
        <v>1518</v>
      </c>
      <c r="B396" s="10" t="s">
        <v>776</v>
      </c>
      <c r="C396" s="3" t="s">
        <v>0</v>
      </c>
      <c r="D396" s="10" t="s">
        <v>777</v>
      </c>
      <c r="E396" s="11"/>
      <c r="F396" s="11"/>
      <c r="G396" s="11"/>
      <c r="H396" s="11"/>
      <c r="I396" s="265">
        <v>1717.14</v>
      </c>
      <c r="J396" s="266"/>
      <c r="K396" s="265">
        <v>587367.56999999995</v>
      </c>
      <c r="L396" s="266"/>
      <c r="M396" s="265">
        <v>585650.43000000005</v>
      </c>
      <c r="N396" s="204" t="s">
        <v>884</v>
      </c>
    </row>
    <row r="397" spans="1:14" x14ac:dyDescent="0.2">
      <c r="A397" s="28" t="s">
        <v>1519</v>
      </c>
      <c r="B397" s="13" t="s">
        <v>779</v>
      </c>
      <c r="C397" s="3" t="s">
        <v>0</v>
      </c>
      <c r="D397" s="13" t="s">
        <v>780</v>
      </c>
      <c r="E397" s="268"/>
      <c r="F397" s="268"/>
      <c r="G397" s="268"/>
      <c r="H397" s="268"/>
      <c r="I397" s="269">
        <v>1717.14</v>
      </c>
      <c r="J397" s="270"/>
      <c r="K397" s="269">
        <v>1270.3499999999999</v>
      </c>
      <c r="L397" s="270"/>
      <c r="M397" s="269">
        <v>-446.79</v>
      </c>
      <c r="N397" s="267">
        <v>0</v>
      </c>
    </row>
    <row r="398" spans="1:14" x14ac:dyDescent="0.2">
      <c r="A398" s="28" t="s">
        <v>2057</v>
      </c>
      <c r="B398" s="13" t="s">
        <v>781</v>
      </c>
      <c r="C398" s="3" t="s">
        <v>0</v>
      </c>
      <c r="D398" s="13" t="s">
        <v>782</v>
      </c>
      <c r="E398" s="268"/>
      <c r="F398" s="268"/>
      <c r="G398" s="268"/>
      <c r="H398" s="268"/>
      <c r="I398" s="269">
        <v>0</v>
      </c>
      <c r="J398" s="270"/>
      <c r="K398" s="269">
        <v>663.56</v>
      </c>
      <c r="L398" s="270"/>
      <c r="M398" s="269">
        <v>663.56</v>
      </c>
      <c r="N398" s="267" t="e">
        <v>#N/A</v>
      </c>
    </row>
    <row r="399" spans="1:14" x14ac:dyDescent="0.2">
      <c r="A399" s="28" t="s">
        <v>2058</v>
      </c>
      <c r="B399" s="13" t="s">
        <v>783</v>
      </c>
      <c r="C399" s="3" t="s">
        <v>0</v>
      </c>
      <c r="D399" s="13" t="s">
        <v>784</v>
      </c>
      <c r="E399" s="268"/>
      <c r="F399" s="268"/>
      <c r="G399" s="268"/>
      <c r="H399" s="268"/>
      <c r="I399" s="269">
        <v>0</v>
      </c>
      <c r="J399" s="270"/>
      <c r="K399" s="269">
        <v>20944.349999999999</v>
      </c>
      <c r="L399" s="270"/>
      <c r="M399" s="269">
        <v>20944.349999999999</v>
      </c>
      <c r="N399" s="267" t="e">
        <v>#N/A</v>
      </c>
    </row>
    <row r="400" spans="1:14" x14ac:dyDescent="0.2">
      <c r="A400" s="28" t="s">
        <v>1520</v>
      </c>
      <c r="B400" s="13" t="s">
        <v>1521</v>
      </c>
      <c r="C400" s="3" t="s">
        <v>0</v>
      </c>
      <c r="D400" s="13" t="s">
        <v>1522</v>
      </c>
      <c r="E400" s="268"/>
      <c r="F400" s="268"/>
      <c r="G400" s="268"/>
      <c r="H400" s="268"/>
      <c r="I400" s="269">
        <v>0</v>
      </c>
      <c r="J400" s="270"/>
      <c r="K400" s="269">
        <v>564489.31000000006</v>
      </c>
      <c r="L400" s="270"/>
      <c r="M400" s="269">
        <v>564489.31000000006</v>
      </c>
      <c r="N400" s="267" t="e">
        <v>#N/A</v>
      </c>
    </row>
    <row r="401" spans="1:14" x14ac:dyDescent="0.2">
      <c r="A401" s="15" t="s">
        <v>0</v>
      </c>
      <c r="B401" s="16" t="s">
        <v>0</v>
      </c>
      <c r="C401" s="3" t="s">
        <v>0</v>
      </c>
      <c r="D401" s="16" t="s">
        <v>0</v>
      </c>
      <c r="E401" s="271"/>
      <c r="F401" s="271"/>
      <c r="G401" s="271"/>
      <c r="H401" s="271"/>
      <c r="I401" s="262"/>
      <c r="J401" s="271"/>
      <c r="K401" s="262"/>
      <c r="L401" s="271"/>
      <c r="M401" s="262"/>
      <c r="N401" s="267"/>
    </row>
    <row r="402" spans="1:14" x14ac:dyDescent="0.2">
      <c r="A402" s="9" t="s">
        <v>1523</v>
      </c>
      <c r="B402" s="10" t="s">
        <v>787</v>
      </c>
      <c r="C402" s="3" t="s">
        <v>0</v>
      </c>
      <c r="D402" s="10" t="s">
        <v>788</v>
      </c>
      <c r="E402" s="11"/>
      <c r="F402" s="11"/>
      <c r="G402" s="11"/>
      <c r="H402" s="11"/>
      <c r="I402" s="265">
        <v>0</v>
      </c>
      <c r="J402" s="266"/>
      <c r="K402" s="265">
        <v>218582.34</v>
      </c>
      <c r="L402" s="266"/>
      <c r="M402" s="265">
        <v>218582.34</v>
      </c>
      <c r="N402" s="267" t="s">
        <v>792</v>
      </c>
    </row>
    <row r="403" spans="1:14" x14ac:dyDescent="0.2">
      <c r="A403" s="9" t="s">
        <v>1524</v>
      </c>
      <c r="B403" s="10" t="s">
        <v>789</v>
      </c>
      <c r="C403" s="3" t="s">
        <v>0</v>
      </c>
      <c r="D403" s="10" t="s">
        <v>788</v>
      </c>
      <c r="E403" s="11"/>
      <c r="F403" s="11"/>
      <c r="G403" s="11"/>
      <c r="H403" s="11"/>
      <c r="I403" s="265">
        <v>0</v>
      </c>
      <c r="J403" s="266"/>
      <c r="K403" s="265">
        <v>218582.34</v>
      </c>
      <c r="L403" s="266"/>
      <c r="M403" s="265">
        <v>218582.34</v>
      </c>
      <c r="N403" s="267">
        <v>0</v>
      </c>
    </row>
    <row r="404" spans="1:14" x14ac:dyDescent="0.2">
      <c r="A404" s="28" t="s">
        <v>1525</v>
      </c>
      <c r="B404" s="13" t="s">
        <v>790</v>
      </c>
      <c r="C404" s="3" t="s">
        <v>0</v>
      </c>
      <c r="D404" s="13" t="s">
        <v>791</v>
      </c>
      <c r="E404" s="268"/>
      <c r="F404" s="268"/>
      <c r="G404" s="268"/>
      <c r="H404" s="268"/>
      <c r="I404" s="269">
        <v>0</v>
      </c>
      <c r="J404" s="270"/>
      <c r="K404" s="269">
        <v>155885.23000000001</v>
      </c>
      <c r="L404" s="270"/>
      <c r="M404" s="269">
        <v>155885.23000000001</v>
      </c>
      <c r="N404" s="267">
        <v>0</v>
      </c>
    </row>
    <row r="405" spans="1:14" x14ac:dyDescent="0.2">
      <c r="A405" s="28" t="s">
        <v>1526</v>
      </c>
      <c r="B405" s="13" t="s">
        <v>793</v>
      </c>
      <c r="C405" s="3" t="s">
        <v>0</v>
      </c>
      <c r="D405" s="13" t="s">
        <v>794</v>
      </c>
      <c r="E405" s="268"/>
      <c r="F405" s="268"/>
      <c r="G405" s="268"/>
      <c r="H405" s="268"/>
      <c r="I405" s="269">
        <v>0</v>
      </c>
      <c r="J405" s="270"/>
      <c r="K405" s="269">
        <v>47039.03</v>
      </c>
      <c r="L405" s="270"/>
      <c r="M405" s="269">
        <v>47039.03</v>
      </c>
      <c r="N405" s="267">
        <v>0</v>
      </c>
    </row>
    <row r="406" spans="1:14" x14ac:dyDescent="0.2">
      <c r="A406" s="28" t="s">
        <v>1527</v>
      </c>
      <c r="B406" s="13" t="s">
        <v>795</v>
      </c>
      <c r="C406" s="3" t="s">
        <v>0</v>
      </c>
      <c r="D406" s="13" t="s">
        <v>796</v>
      </c>
      <c r="E406" s="268"/>
      <c r="F406" s="268"/>
      <c r="G406" s="268"/>
      <c r="H406" s="268"/>
      <c r="I406" s="269">
        <v>0</v>
      </c>
      <c r="J406" s="270"/>
      <c r="K406" s="269">
        <v>15124.99</v>
      </c>
      <c r="L406" s="270"/>
      <c r="M406" s="269">
        <v>15124.99</v>
      </c>
      <c r="N406" s="267">
        <v>0</v>
      </c>
    </row>
    <row r="407" spans="1:14" x14ac:dyDescent="0.2">
      <c r="A407" s="28" t="s">
        <v>1528</v>
      </c>
      <c r="B407" s="13" t="s">
        <v>797</v>
      </c>
      <c r="C407" s="3" t="s">
        <v>0</v>
      </c>
      <c r="D407" s="13" t="s">
        <v>798</v>
      </c>
      <c r="E407" s="268"/>
      <c r="F407" s="268"/>
      <c r="G407" s="268"/>
      <c r="H407" s="268"/>
      <c r="I407" s="269">
        <v>0</v>
      </c>
      <c r="J407" s="270"/>
      <c r="K407" s="269">
        <v>533.09</v>
      </c>
      <c r="L407" s="270"/>
      <c r="M407" s="269">
        <v>533.09</v>
      </c>
      <c r="N407" s="267" t="e">
        <v>#N/A</v>
      </c>
    </row>
    <row r="408" spans="1:14" x14ac:dyDescent="0.2">
      <c r="A408" s="18"/>
      <c r="B408" s="19"/>
      <c r="C408" s="19"/>
      <c r="D408" s="19"/>
      <c r="E408" s="19"/>
      <c r="F408" s="19"/>
      <c r="G408" s="19"/>
      <c r="H408" s="19"/>
      <c r="I408" s="273"/>
      <c r="J408" s="19"/>
      <c r="K408" s="273"/>
      <c r="L408" s="19"/>
      <c r="M408" s="273"/>
      <c r="N408" s="19"/>
    </row>
    <row r="409" spans="1:14" x14ac:dyDescent="0.2">
      <c r="A409" s="21"/>
      <c r="B409" s="22"/>
      <c r="C409" s="22"/>
      <c r="D409" s="22"/>
      <c r="E409" s="274"/>
      <c r="G409" s="21"/>
      <c r="H409" s="22"/>
      <c r="I409" s="275"/>
      <c r="J409" s="22"/>
      <c r="K409" s="275"/>
      <c r="L409" s="22"/>
      <c r="M409" s="276"/>
      <c r="N409" s="277"/>
    </row>
    <row r="410" spans="1:14" x14ac:dyDescent="0.2">
      <c r="A410" s="21"/>
      <c r="B410" s="22"/>
      <c r="C410" s="22"/>
      <c r="D410" s="22"/>
      <c r="E410" s="274"/>
      <c r="G410" s="21"/>
      <c r="H410" s="22"/>
      <c r="I410" s="275"/>
      <c r="J410" s="22"/>
      <c r="K410" s="275"/>
      <c r="L410" s="22"/>
      <c r="M410" s="276"/>
      <c r="N410" s="277"/>
    </row>
    <row r="411" spans="1:14" x14ac:dyDescent="0.2">
      <c r="A411" s="21"/>
      <c r="B411" s="22"/>
      <c r="C411" s="22"/>
      <c r="D411" s="22"/>
      <c r="E411" s="274"/>
      <c r="G411" s="21"/>
      <c r="H411" s="22"/>
      <c r="I411" s="275"/>
      <c r="J411" s="22"/>
      <c r="K411" s="275"/>
      <c r="L411" s="22"/>
      <c r="M411" s="276"/>
      <c r="N411" s="277"/>
    </row>
    <row r="412" spans="1:14" x14ac:dyDescent="0.2">
      <c r="A412" s="21"/>
      <c r="B412" s="22"/>
      <c r="C412" s="22"/>
      <c r="D412" s="22"/>
      <c r="E412" s="274"/>
      <c r="G412" s="21"/>
      <c r="H412" s="22"/>
      <c r="I412" s="275"/>
      <c r="J412" s="22"/>
      <c r="K412" s="275"/>
      <c r="L412" s="22"/>
      <c r="M412" s="276"/>
      <c r="N412" s="277"/>
    </row>
    <row r="413" spans="1:14" x14ac:dyDescent="0.2">
      <c r="E413" s="21"/>
      <c r="F413" s="22"/>
      <c r="G413" s="274"/>
      <c r="H413" s="277"/>
      <c r="I413" s="278"/>
    </row>
    <row r="414" spans="1:14" x14ac:dyDescent="0.2">
      <c r="E414" s="21"/>
      <c r="F414" s="22"/>
      <c r="G414" s="274"/>
      <c r="H414" s="277"/>
      <c r="I414" s="278"/>
    </row>
    <row r="415" spans="1:14" x14ac:dyDescent="0.2">
      <c r="A415" s="279"/>
      <c r="B415" s="280"/>
      <c r="C415" s="280"/>
      <c r="D415" s="280"/>
      <c r="E415" s="280"/>
      <c r="F415" s="280"/>
      <c r="G415" s="280"/>
      <c r="I415" s="281"/>
      <c r="J415" s="282"/>
      <c r="K415" s="260"/>
      <c r="L415" s="282"/>
      <c r="M415" s="260"/>
      <c r="N415" s="282"/>
    </row>
    <row r="416" spans="1:14" x14ac:dyDescent="0.2">
      <c r="L416" s="283"/>
      <c r="M416" s="260"/>
      <c r="N416" s="283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7"/>
  <sheetViews>
    <sheetView topLeftCell="A67" workbookViewId="0">
      <selection activeCell="K106" sqref="K106"/>
    </sheetView>
  </sheetViews>
  <sheetFormatPr defaultRowHeight="12" x14ac:dyDescent="0.2"/>
  <cols>
    <col min="1" max="1" width="45.5703125" style="29" customWidth="1"/>
    <col min="2" max="2" width="76.7109375" style="29" customWidth="1"/>
    <col min="3" max="3" width="11.5703125" style="29" customWidth="1"/>
    <col min="4" max="4" width="8.42578125" style="29" customWidth="1"/>
    <col min="5" max="5" width="9.140625" style="29"/>
    <col min="6" max="6" width="10.85546875" style="29" bestFit="1" customWidth="1"/>
    <col min="7" max="7" width="10.85546875" style="29" customWidth="1"/>
    <col min="8" max="8" width="10.28515625" style="29" customWidth="1"/>
    <col min="9" max="9" width="28.5703125" style="29" customWidth="1"/>
    <col min="10" max="10" width="45.7109375" style="29" bestFit="1" customWidth="1"/>
    <col min="11" max="253" width="9.140625" style="29"/>
    <col min="254" max="254" width="53.7109375" style="29" customWidth="1"/>
    <col min="255" max="255" width="70" style="29" customWidth="1"/>
    <col min="256" max="256" width="2.140625" style="29" customWidth="1"/>
    <col min="257" max="257" width="2.7109375" style="29" customWidth="1"/>
    <col min="258" max="258" width="7.28515625" style="29" customWidth="1"/>
    <col min="259" max="259" width="8.140625" style="29" customWidth="1"/>
    <col min="260" max="260" width="11.5703125" style="29" customWidth="1"/>
    <col min="261" max="261" width="8.42578125" style="29" customWidth="1"/>
    <col min="262" max="262" width="9.140625" style="29"/>
    <col min="263" max="263" width="10.85546875" style="29" bestFit="1" customWidth="1"/>
    <col min="264" max="264" width="10.28515625" style="29" customWidth="1"/>
    <col min="265" max="265" width="24.7109375" style="29" customWidth="1"/>
    <col min="266" max="509" width="9.140625" style="29"/>
    <col min="510" max="510" width="53.7109375" style="29" customWidth="1"/>
    <col min="511" max="511" width="70" style="29" customWidth="1"/>
    <col min="512" max="512" width="2.140625" style="29" customWidth="1"/>
    <col min="513" max="513" width="2.7109375" style="29" customWidth="1"/>
    <col min="514" max="514" width="7.28515625" style="29" customWidth="1"/>
    <col min="515" max="515" width="8.140625" style="29" customWidth="1"/>
    <col min="516" max="516" width="11.5703125" style="29" customWidth="1"/>
    <col min="517" max="517" width="8.42578125" style="29" customWidth="1"/>
    <col min="518" max="518" width="9.140625" style="29"/>
    <col min="519" max="519" width="10.85546875" style="29" bestFit="1" customWidth="1"/>
    <col min="520" max="520" width="10.28515625" style="29" customWidth="1"/>
    <col min="521" max="521" width="24.7109375" style="29" customWidth="1"/>
    <col min="522" max="765" width="9.140625" style="29"/>
    <col min="766" max="766" width="53.7109375" style="29" customWidth="1"/>
    <col min="767" max="767" width="70" style="29" customWidth="1"/>
    <col min="768" max="768" width="2.140625" style="29" customWidth="1"/>
    <col min="769" max="769" width="2.7109375" style="29" customWidth="1"/>
    <col min="770" max="770" width="7.28515625" style="29" customWidth="1"/>
    <col min="771" max="771" width="8.140625" style="29" customWidth="1"/>
    <col min="772" max="772" width="11.5703125" style="29" customWidth="1"/>
    <col min="773" max="773" width="8.42578125" style="29" customWidth="1"/>
    <col min="774" max="774" width="9.140625" style="29"/>
    <col min="775" max="775" width="10.85546875" style="29" bestFit="1" customWidth="1"/>
    <col min="776" max="776" width="10.28515625" style="29" customWidth="1"/>
    <col min="777" max="777" width="24.7109375" style="29" customWidth="1"/>
    <col min="778" max="1021" width="9.140625" style="29"/>
    <col min="1022" max="1022" width="53.7109375" style="29" customWidth="1"/>
    <col min="1023" max="1023" width="70" style="29" customWidth="1"/>
    <col min="1024" max="1024" width="2.140625" style="29" customWidth="1"/>
    <col min="1025" max="1025" width="2.7109375" style="29" customWidth="1"/>
    <col min="1026" max="1026" width="7.28515625" style="29" customWidth="1"/>
    <col min="1027" max="1027" width="8.140625" style="29" customWidth="1"/>
    <col min="1028" max="1028" width="11.5703125" style="29" customWidth="1"/>
    <col min="1029" max="1029" width="8.42578125" style="29" customWidth="1"/>
    <col min="1030" max="1030" width="9.140625" style="29"/>
    <col min="1031" max="1031" width="10.85546875" style="29" bestFit="1" customWidth="1"/>
    <col min="1032" max="1032" width="10.28515625" style="29" customWidth="1"/>
    <col min="1033" max="1033" width="24.7109375" style="29" customWidth="1"/>
    <col min="1034" max="1277" width="9.140625" style="29"/>
    <col min="1278" max="1278" width="53.7109375" style="29" customWidth="1"/>
    <col min="1279" max="1279" width="70" style="29" customWidth="1"/>
    <col min="1280" max="1280" width="2.140625" style="29" customWidth="1"/>
    <col min="1281" max="1281" width="2.7109375" style="29" customWidth="1"/>
    <col min="1282" max="1282" width="7.28515625" style="29" customWidth="1"/>
    <col min="1283" max="1283" width="8.140625" style="29" customWidth="1"/>
    <col min="1284" max="1284" width="11.5703125" style="29" customWidth="1"/>
    <col min="1285" max="1285" width="8.42578125" style="29" customWidth="1"/>
    <col min="1286" max="1286" width="9.140625" style="29"/>
    <col min="1287" max="1287" width="10.85546875" style="29" bestFit="1" customWidth="1"/>
    <col min="1288" max="1288" width="10.28515625" style="29" customWidth="1"/>
    <col min="1289" max="1289" width="24.7109375" style="29" customWidth="1"/>
    <col min="1290" max="1533" width="9.140625" style="29"/>
    <col min="1534" max="1534" width="53.7109375" style="29" customWidth="1"/>
    <col min="1535" max="1535" width="70" style="29" customWidth="1"/>
    <col min="1536" max="1536" width="2.140625" style="29" customWidth="1"/>
    <col min="1537" max="1537" width="2.7109375" style="29" customWidth="1"/>
    <col min="1538" max="1538" width="7.28515625" style="29" customWidth="1"/>
    <col min="1539" max="1539" width="8.140625" style="29" customWidth="1"/>
    <col min="1540" max="1540" width="11.5703125" style="29" customWidth="1"/>
    <col min="1541" max="1541" width="8.42578125" style="29" customWidth="1"/>
    <col min="1542" max="1542" width="9.140625" style="29"/>
    <col min="1543" max="1543" width="10.85546875" style="29" bestFit="1" customWidth="1"/>
    <col min="1544" max="1544" width="10.28515625" style="29" customWidth="1"/>
    <col min="1545" max="1545" width="24.7109375" style="29" customWidth="1"/>
    <col min="1546" max="1789" width="9.140625" style="29"/>
    <col min="1790" max="1790" width="53.7109375" style="29" customWidth="1"/>
    <col min="1791" max="1791" width="70" style="29" customWidth="1"/>
    <col min="1792" max="1792" width="2.140625" style="29" customWidth="1"/>
    <col min="1793" max="1793" width="2.7109375" style="29" customWidth="1"/>
    <col min="1794" max="1794" width="7.28515625" style="29" customWidth="1"/>
    <col min="1795" max="1795" width="8.140625" style="29" customWidth="1"/>
    <col min="1796" max="1796" width="11.5703125" style="29" customWidth="1"/>
    <col min="1797" max="1797" width="8.42578125" style="29" customWidth="1"/>
    <col min="1798" max="1798" width="9.140625" style="29"/>
    <col min="1799" max="1799" width="10.85546875" style="29" bestFit="1" customWidth="1"/>
    <col min="1800" max="1800" width="10.28515625" style="29" customWidth="1"/>
    <col min="1801" max="1801" width="24.7109375" style="29" customWidth="1"/>
    <col min="1802" max="2045" width="9.140625" style="29"/>
    <col min="2046" max="2046" width="53.7109375" style="29" customWidth="1"/>
    <col min="2047" max="2047" width="70" style="29" customWidth="1"/>
    <col min="2048" max="2048" width="2.140625" style="29" customWidth="1"/>
    <col min="2049" max="2049" width="2.7109375" style="29" customWidth="1"/>
    <col min="2050" max="2050" width="7.28515625" style="29" customWidth="1"/>
    <col min="2051" max="2051" width="8.140625" style="29" customWidth="1"/>
    <col min="2052" max="2052" width="11.5703125" style="29" customWidth="1"/>
    <col min="2053" max="2053" width="8.42578125" style="29" customWidth="1"/>
    <col min="2054" max="2054" width="9.140625" style="29"/>
    <col min="2055" max="2055" width="10.85546875" style="29" bestFit="1" customWidth="1"/>
    <col min="2056" max="2056" width="10.28515625" style="29" customWidth="1"/>
    <col min="2057" max="2057" width="24.7109375" style="29" customWidth="1"/>
    <col min="2058" max="2301" width="9.140625" style="29"/>
    <col min="2302" max="2302" width="53.7109375" style="29" customWidth="1"/>
    <col min="2303" max="2303" width="70" style="29" customWidth="1"/>
    <col min="2304" max="2304" width="2.140625" style="29" customWidth="1"/>
    <col min="2305" max="2305" width="2.7109375" style="29" customWidth="1"/>
    <col min="2306" max="2306" width="7.28515625" style="29" customWidth="1"/>
    <col min="2307" max="2307" width="8.140625" style="29" customWidth="1"/>
    <col min="2308" max="2308" width="11.5703125" style="29" customWidth="1"/>
    <col min="2309" max="2309" width="8.42578125" style="29" customWidth="1"/>
    <col min="2310" max="2310" width="9.140625" style="29"/>
    <col min="2311" max="2311" width="10.85546875" style="29" bestFit="1" customWidth="1"/>
    <col min="2312" max="2312" width="10.28515625" style="29" customWidth="1"/>
    <col min="2313" max="2313" width="24.7109375" style="29" customWidth="1"/>
    <col min="2314" max="2557" width="9.140625" style="29"/>
    <col min="2558" max="2558" width="53.7109375" style="29" customWidth="1"/>
    <col min="2559" max="2559" width="70" style="29" customWidth="1"/>
    <col min="2560" max="2560" width="2.140625" style="29" customWidth="1"/>
    <col min="2561" max="2561" width="2.7109375" style="29" customWidth="1"/>
    <col min="2562" max="2562" width="7.28515625" style="29" customWidth="1"/>
    <col min="2563" max="2563" width="8.140625" style="29" customWidth="1"/>
    <col min="2564" max="2564" width="11.5703125" style="29" customWidth="1"/>
    <col min="2565" max="2565" width="8.42578125" style="29" customWidth="1"/>
    <col min="2566" max="2566" width="9.140625" style="29"/>
    <col min="2567" max="2567" width="10.85546875" style="29" bestFit="1" customWidth="1"/>
    <col min="2568" max="2568" width="10.28515625" style="29" customWidth="1"/>
    <col min="2569" max="2569" width="24.7109375" style="29" customWidth="1"/>
    <col min="2570" max="2813" width="9.140625" style="29"/>
    <col min="2814" max="2814" width="53.7109375" style="29" customWidth="1"/>
    <col min="2815" max="2815" width="70" style="29" customWidth="1"/>
    <col min="2816" max="2816" width="2.140625" style="29" customWidth="1"/>
    <col min="2817" max="2817" width="2.7109375" style="29" customWidth="1"/>
    <col min="2818" max="2818" width="7.28515625" style="29" customWidth="1"/>
    <col min="2819" max="2819" width="8.140625" style="29" customWidth="1"/>
    <col min="2820" max="2820" width="11.5703125" style="29" customWidth="1"/>
    <col min="2821" max="2821" width="8.42578125" style="29" customWidth="1"/>
    <col min="2822" max="2822" width="9.140625" style="29"/>
    <col min="2823" max="2823" width="10.85546875" style="29" bestFit="1" customWidth="1"/>
    <col min="2824" max="2824" width="10.28515625" style="29" customWidth="1"/>
    <col min="2825" max="2825" width="24.7109375" style="29" customWidth="1"/>
    <col min="2826" max="3069" width="9.140625" style="29"/>
    <col min="3070" max="3070" width="53.7109375" style="29" customWidth="1"/>
    <col min="3071" max="3071" width="70" style="29" customWidth="1"/>
    <col min="3072" max="3072" width="2.140625" style="29" customWidth="1"/>
    <col min="3073" max="3073" width="2.7109375" style="29" customWidth="1"/>
    <col min="3074" max="3074" width="7.28515625" style="29" customWidth="1"/>
    <col min="3075" max="3075" width="8.140625" style="29" customWidth="1"/>
    <col min="3076" max="3076" width="11.5703125" style="29" customWidth="1"/>
    <col min="3077" max="3077" width="8.42578125" style="29" customWidth="1"/>
    <col min="3078" max="3078" width="9.140625" style="29"/>
    <col min="3079" max="3079" width="10.85546875" style="29" bestFit="1" customWidth="1"/>
    <col min="3080" max="3080" width="10.28515625" style="29" customWidth="1"/>
    <col min="3081" max="3081" width="24.7109375" style="29" customWidth="1"/>
    <col min="3082" max="3325" width="9.140625" style="29"/>
    <col min="3326" max="3326" width="53.7109375" style="29" customWidth="1"/>
    <col min="3327" max="3327" width="70" style="29" customWidth="1"/>
    <col min="3328" max="3328" width="2.140625" style="29" customWidth="1"/>
    <col min="3329" max="3329" width="2.7109375" style="29" customWidth="1"/>
    <col min="3330" max="3330" width="7.28515625" style="29" customWidth="1"/>
    <col min="3331" max="3331" width="8.140625" style="29" customWidth="1"/>
    <col min="3332" max="3332" width="11.5703125" style="29" customWidth="1"/>
    <col min="3333" max="3333" width="8.42578125" style="29" customWidth="1"/>
    <col min="3334" max="3334" width="9.140625" style="29"/>
    <col min="3335" max="3335" width="10.85546875" style="29" bestFit="1" customWidth="1"/>
    <col min="3336" max="3336" width="10.28515625" style="29" customWidth="1"/>
    <col min="3337" max="3337" width="24.7109375" style="29" customWidth="1"/>
    <col min="3338" max="3581" width="9.140625" style="29"/>
    <col min="3582" max="3582" width="53.7109375" style="29" customWidth="1"/>
    <col min="3583" max="3583" width="70" style="29" customWidth="1"/>
    <col min="3584" max="3584" width="2.140625" style="29" customWidth="1"/>
    <col min="3585" max="3585" width="2.7109375" style="29" customWidth="1"/>
    <col min="3586" max="3586" width="7.28515625" style="29" customWidth="1"/>
    <col min="3587" max="3587" width="8.140625" style="29" customWidth="1"/>
    <col min="3588" max="3588" width="11.5703125" style="29" customWidth="1"/>
    <col min="3589" max="3589" width="8.42578125" style="29" customWidth="1"/>
    <col min="3590" max="3590" width="9.140625" style="29"/>
    <col min="3591" max="3591" width="10.85546875" style="29" bestFit="1" customWidth="1"/>
    <col min="3592" max="3592" width="10.28515625" style="29" customWidth="1"/>
    <col min="3593" max="3593" width="24.7109375" style="29" customWidth="1"/>
    <col min="3594" max="3837" width="9.140625" style="29"/>
    <col min="3838" max="3838" width="53.7109375" style="29" customWidth="1"/>
    <col min="3839" max="3839" width="70" style="29" customWidth="1"/>
    <col min="3840" max="3840" width="2.140625" style="29" customWidth="1"/>
    <col min="3841" max="3841" width="2.7109375" style="29" customWidth="1"/>
    <col min="3842" max="3842" width="7.28515625" style="29" customWidth="1"/>
    <col min="3843" max="3843" width="8.140625" style="29" customWidth="1"/>
    <col min="3844" max="3844" width="11.5703125" style="29" customWidth="1"/>
    <col min="3845" max="3845" width="8.42578125" style="29" customWidth="1"/>
    <col min="3846" max="3846" width="9.140625" style="29"/>
    <col min="3847" max="3847" width="10.85546875" style="29" bestFit="1" customWidth="1"/>
    <col min="3848" max="3848" width="10.28515625" style="29" customWidth="1"/>
    <col min="3849" max="3849" width="24.7109375" style="29" customWidth="1"/>
    <col min="3850" max="4093" width="9.140625" style="29"/>
    <col min="4094" max="4094" width="53.7109375" style="29" customWidth="1"/>
    <col min="4095" max="4095" width="70" style="29" customWidth="1"/>
    <col min="4096" max="4096" width="2.140625" style="29" customWidth="1"/>
    <col min="4097" max="4097" width="2.7109375" style="29" customWidth="1"/>
    <col min="4098" max="4098" width="7.28515625" style="29" customWidth="1"/>
    <col min="4099" max="4099" width="8.140625" style="29" customWidth="1"/>
    <col min="4100" max="4100" width="11.5703125" style="29" customWidth="1"/>
    <col min="4101" max="4101" width="8.42578125" style="29" customWidth="1"/>
    <col min="4102" max="4102" width="9.140625" style="29"/>
    <col min="4103" max="4103" width="10.85546875" style="29" bestFit="1" customWidth="1"/>
    <col min="4104" max="4104" width="10.28515625" style="29" customWidth="1"/>
    <col min="4105" max="4105" width="24.7109375" style="29" customWidth="1"/>
    <col min="4106" max="4349" width="9.140625" style="29"/>
    <col min="4350" max="4350" width="53.7109375" style="29" customWidth="1"/>
    <col min="4351" max="4351" width="70" style="29" customWidth="1"/>
    <col min="4352" max="4352" width="2.140625" style="29" customWidth="1"/>
    <col min="4353" max="4353" width="2.7109375" style="29" customWidth="1"/>
    <col min="4354" max="4354" width="7.28515625" style="29" customWidth="1"/>
    <col min="4355" max="4355" width="8.140625" style="29" customWidth="1"/>
    <col min="4356" max="4356" width="11.5703125" style="29" customWidth="1"/>
    <col min="4357" max="4357" width="8.42578125" style="29" customWidth="1"/>
    <col min="4358" max="4358" width="9.140625" style="29"/>
    <col min="4359" max="4359" width="10.85546875" style="29" bestFit="1" customWidth="1"/>
    <col min="4360" max="4360" width="10.28515625" style="29" customWidth="1"/>
    <col min="4361" max="4361" width="24.7109375" style="29" customWidth="1"/>
    <col min="4362" max="4605" width="9.140625" style="29"/>
    <col min="4606" max="4606" width="53.7109375" style="29" customWidth="1"/>
    <col min="4607" max="4607" width="70" style="29" customWidth="1"/>
    <col min="4608" max="4608" width="2.140625" style="29" customWidth="1"/>
    <col min="4609" max="4609" width="2.7109375" style="29" customWidth="1"/>
    <col min="4610" max="4610" width="7.28515625" style="29" customWidth="1"/>
    <col min="4611" max="4611" width="8.140625" style="29" customWidth="1"/>
    <col min="4612" max="4612" width="11.5703125" style="29" customWidth="1"/>
    <col min="4613" max="4613" width="8.42578125" style="29" customWidth="1"/>
    <col min="4614" max="4614" width="9.140625" style="29"/>
    <col min="4615" max="4615" width="10.85546875" style="29" bestFit="1" customWidth="1"/>
    <col min="4616" max="4616" width="10.28515625" style="29" customWidth="1"/>
    <col min="4617" max="4617" width="24.7109375" style="29" customWidth="1"/>
    <col min="4618" max="4861" width="9.140625" style="29"/>
    <col min="4862" max="4862" width="53.7109375" style="29" customWidth="1"/>
    <col min="4863" max="4863" width="70" style="29" customWidth="1"/>
    <col min="4864" max="4864" width="2.140625" style="29" customWidth="1"/>
    <col min="4865" max="4865" width="2.7109375" style="29" customWidth="1"/>
    <col min="4866" max="4866" width="7.28515625" style="29" customWidth="1"/>
    <col min="4867" max="4867" width="8.140625" style="29" customWidth="1"/>
    <col min="4868" max="4868" width="11.5703125" style="29" customWidth="1"/>
    <col min="4869" max="4869" width="8.42578125" style="29" customWidth="1"/>
    <col min="4870" max="4870" width="9.140625" style="29"/>
    <col min="4871" max="4871" width="10.85546875" style="29" bestFit="1" customWidth="1"/>
    <col min="4872" max="4872" width="10.28515625" style="29" customWidth="1"/>
    <col min="4873" max="4873" width="24.7109375" style="29" customWidth="1"/>
    <col min="4874" max="5117" width="9.140625" style="29"/>
    <col min="5118" max="5118" width="53.7109375" style="29" customWidth="1"/>
    <col min="5119" max="5119" width="70" style="29" customWidth="1"/>
    <col min="5120" max="5120" width="2.140625" style="29" customWidth="1"/>
    <col min="5121" max="5121" width="2.7109375" style="29" customWidth="1"/>
    <col min="5122" max="5122" width="7.28515625" style="29" customWidth="1"/>
    <col min="5123" max="5123" width="8.140625" style="29" customWidth="1"/>
    <col min="5124" max="5124" width="11.5703125" style="29" customWidth="1"/>
    <col min="5125" max="5125" width="8.42578125" style="29" customWidth="1"/>
    <col min="5126" max="5126" width="9.140625" style="29"/>
    <col min="5127" max="5127" width="10.85546875" style="29" bestFit="1" customWidth="1"/>
    <col min="5128" max="5128" width="10.28515625" style="29" customWidth="1"/>
    <col min="5129" max="5129" width="24.7109375" style="29" customWidth="1"/>
    <col min="5130" max="5373" width="9.140625" style="29"/>
    <col min="5374" max="5374" width="53.7109375" style="29" customWidth="1"/>
    <col min="5375" max="5375" width="70" style="29" customWidth="1"/>
    <col min="5376" max="5376" width="2.140625" style="29" customWidth="1"/>
    <col min="5377" max="5377" width="2.7109375" style="29" customWidth="1"/>
    <col min="5378" max="5378" width="7.28515625" style="29" customWidth="1"/>
    <col min="5379" max="5379" width="8.140625" style="29" customWidth="1"/>
    <col min="5380" max="5380" width="11.5703125" style="29" customWidth="1"/>
    <col min="5381" max="5381" width="8.42578125" style="29" customWidth="1"/>
    <col min="5382" max="5382" width="9.140625" style="29"/>
    <col min="5383" max="5383" width="10.85546875" style="29" bestFit="1" customWidth="1"/>
    <col min="5384" max="5384" width="10.28515625" style="29" customWidth="1"/>
    <col min="5385" max="5385" width="24.7109375" style="29" customWidth="1"/>
    <col min="5386" max="5629" width="9.140625" style="29"/>
    <col min="5630" max="5630" width="53.7109375" style="29" customWidth="1"/>
    <col min="5631" max="5631" width="70" style="29" customWidth="1"/>
    <col min="5632" max="5632" width="2.140625" style="29" customWidth="1"/>
    <col min="5633" max="5633" width="2.7109375" style="29" customWidth="1"/>
    <col min="5634" max="5634" width="7.28515625" style="29" customWidth="1"/>
    <col min="5635" max="5635" width="8.140625" style="29" customWidth="1"/>
    <col min="5636" max="5636" width="11.5703125" style="29" customWidth="1"/>
    <col min="5637" max="5637" width="8.42578125" style="29" customWidth="1"/>
    <col min="5638" max="5638" width="9.140625" style="29"/>
    <col min="5639" max="5639" width="10.85546875" style="29" bestFit="1" customWidth="1"/>
    <col min="5640" max="5640" width="10.28515625" style="29" customWidth="1"/>
    <col min="5641" max="5641" width="24.7109375" style="29" customWidth="1"/>
    <col min="5642" max="5885" width="9.140625" style="29"/>
    <col min="5886" max="5886" width="53.7109375" style="29" customWidth="1"/>
    <col min="5887" max="5887" width="70" style="29" customWidth="1"/>
    <col min="5888" max="5888" width="2.140625" style="29" customWidth="1"/>
    <col min="5889" max="5889" width="2.7109375" style="29" customWidth="1"/>
    <col min="5890" max="5890" width="7.28515625" style="29" customWidth="1"/>
    <col min="5891" max="5891" width="8.140625" style="29" customWidth="1"/>
    <col min="5892" max="5892" width="11.5703125" style="29" customWidth="1"/>
    <col min="5893" max="5893" width="8.42578125" style="29" customWidth="1"/>
    <col min="5894" max="5894" width="9.140625" style="29"/>
    <col min="5895" max="5895" width="10.85546875" style="29" bestFit="1" customWidth="1"/>
    <col min="5896" max="5896" width="10.28515625" style="29" customWidth="1"/>
    <col min="5897" max="5897" width="24.7109375" style="29" customWidth="1"/>
    <col min="5898" max="6141" width="9.140625" style="29"/>
    <col min="6142" max="6142" width="53.7109375" style="29" customWidth="1"/>
    <col min="6143" max="6143" width="70" style="29" customWidth="1"/>
    <col min="6144" max="6144" width="2.140625" style="29" customWidth="1"/>
    <col min="6145" max="6145" width="2.7109375" style="29" customWidth="1"/>
    <col min="6146" max="6146" width="7.28515625" style="29" customWidth="1"/>
    <col min="6147" max="6147" width="8.140625" style="29" customWidth="1"/>
    <col min="6148" max="6148" width="11.5703125" style="29" customWidth="1"/>
    <col min="6149" max="6149" width="8.42578125" style="29" customWidth="1"/>
    <col min="6150" max="6150" width="9.140625" style="29"/>
    <col min="6151" max="6151" width="10.85546875" style="29" bestFit="1" customWidth="1"/>
    <col min="6152" max="6152" width="10.28515625" style="29" customWidth="1"/>
    <col min="6153" max="6153" width="24.7109375" style="29" customWidth="1"/>
    <col min="6154" max="6397" width="9.140625" style="29"/>
    <col min="6398" max="6398" width="53.7109375" style="29" customWidth="1"/>
    <col min="6399" max="6399" width="70" style="29" customWidth="1"/>
    <col min="6400" max="6400" width="2.140625" style="29" customWidth="1"/>
    <col min="6401" max="6401" width="2.7109375" style="29" customWidth="1"/>
    <col min="6402" max="6402" width="7.28515625" style="29" customWidth="1"/>
    <col min="6403" max="6403" width="8.140625" style="29" customWidth="1"/>
    <col min="6404" max="6404" width="11.5703125" style="29" customWidth="1"/>
    <col min="6405" max="6405" width="8.42578125" style="29" customWidth="1"/>
    <col min="6406" max="6406" width="9.140625" style="29"/>
    <col min="6407" max="6407" width="10.85546875" style="29" bestFit="1" customWidth="1"/>
    <col min="6408" max="6408" width="10.28515625" style="29" customWidth="1"/>
    <col min="6409" max="6409" width="24.7109375" style="29" customWidth="1"/>
    <col min="6410" max="6653" width="9.140625" style="29"/>
    <col min="6654" max="6654" width="53.7109375" style="29" customWidth="1"/>
    <col min="6655" max="6655" width="70" style="29" customWidth="1"/>
    <col min="6656" max="6656" width="2.140625" style="29" customWidth="1"/>
    <col min="6657" max="6657" width="2.7109375" style="29" customWidth="1"/>
    <col min="6658" max="6658" width="7.28515625" style="29" customWidth="1"/>
    <col min="6659" max="6659" width="8.140625" style="29" customWidth="1"/>
    <col min="6660" max="6660" width="11.5703125" style="29" customWidth="1"/>
    <col min="6661" max="6661" width="8.42578125" style="29" customWidth="1"/>
    <col min="6662" max="6662" width="9.140625" style="29"/>
    <col min="6663" max="6663" width="10.85546875" style="29" bestFit="1" customWidth="1"/>
    <col min="6664" max="6664" width="10.28515625" style="29" customWidth="1"/>
    <col min="6665" max="6665" width="24.7109375" style="29" customWidth="1"/>
    <col min="6666" max="6909" width="9.140625" style="29"/>
    <col min="6910" max="6910" width="53.7109375" style="29" customWidth="1"/>
    <col min="6911" max="6911" width="70" style="29" customWidth="1"/>
    <col min="6912" max="6912" width="2.140625" style="29" customWidth="1"/>
    <col min="6913" max="6913" width="2.7109375" style="29" customWidth="1"/>
    <col min="6914" max="6914" width="7.28515625" style="29" customWidth="1"/>
    <col min="6915" max="6915" width="8.140625" style="29" customWidth="1"/>
    <col min="6916" max="6916" width="11.5703125" style="29" customWidth="1"/>
    <col min="6917" max="6917" width="8.42578125" style="29" customWidth="1"/>
    <col min="6918" max="6918" width="9.140625" style="29"/>
    <col min="6919" max="6919" width="10.85546875" style="29" bestFit="1" customWidth="1"/>
    <col min="6920" max="6920" width="10.28515625" style="29" customWidth="1"/>
    <col min="6921" max="6921" width="24.7109375" style="29" customWidth="1"/>
    <col min="6922" max="7165" width="9.140625" style="29"/>
    <col min="7166" max="7166" width="53.7109375" style="29" customWidth="1"/>
    <col min="7167" max="7167" width="70" style="29" customWidth="1"/>
    <col min="7168" max="7168" width="2.140625" style="29" customWidth="1"/>
    <col min="7169" max="7169" width="2.7109375" style="29" customWidth="1"/>
    <col min="7170" max="7170" width="7.28515625" style="29" customWidth="1"/>
    <col min="7171" max="7171" width="8.140625" style="29" customWidth="1"/>
    <col min="7172" max="7172" width="11.5703125" style="29" customWidth="1"/>
    <col min="7173" max="7173" width="8.42578125" style="29" customWidth="1"/>
    <col min="7174" max="7174" width="9.140625" style="29"/>
    <col min="7175" max="7175" width="10.85546875" style="29" bestFit="1" customWidth="1"/>
    <col min="7176" max="7176" width="10.28515625" style="29" customWidth="1"/>
    <col min="7177" max="7177" width="24.7109375" style="29" customWidth="1"/>
    <col min="7178" max="7421" width="9.140625" style="29"/>
    <col min="7422" max="7422" width="53.7109375" style="29" customWidth="1"/>
    <col min="7423" max="7423" width="70" style="29" customWidth="1"/>
    <col min="7424" max="7424" width="2.140625" style="29" customWidth="1"/>
    <col min="7425" max="7425" width="2.7109375" style="29" customWidth="1"/>
    <col min="7426" max="7426" width="7.28515625" style="29" customWidth="1"/>
    <col min="7427" max="7427" width="8.140625" style="29" customWidth="1"/>
    <col min="7428" max="7428" width="11.5703125" style="29" customWidth="1"/>
    <col min="7429" max="7429" width="8.42578125" style="29" customWidth="1"/>
    <col min="7430" max="7430" width="9.140625" style="29"/>
    <col min="7431" max="7431" width="10.85546875" style="29" bestFit="1" customWidth="1"/>
    <col min="7432" max="7432" width="10.28515625" style="29" customWidth="1"/>
    <col min="7433" max="7433" width="24.7109375" style="29" customWidth="1"/>
    <col min="7434" max="7677" width="9.140625" style="29"/>
    <col min="7678" max="7678" width="53.7109375" style="29" customWidth="1"/>
    <col min="7679" max="7679" width="70" style="29" customWidth="1"/>
    <col min="7680" max="7680" width="2.140625" style="29" customWidth="1"/>
    <col min="7681" max="7681" width="2.7109375" style="29" customWidth="1"/>
    <col min="7682" max="7682" width="7.28515625" style="29" customWidth="1"/>
    <col min="7683" max="7683" width="8.140625" style="29" customWidth="1"/>
    <col min="7684" max="7684" width="11.5703125" style="29" customWidth="1"/>
    <col min="7685" max="7685" width="8.42578125" style="29" customWidth="1"/>
    <col min="7686" max="7686" width="9.140625" style="29"/>
    <col min="7687" max="7687" width="10.85546875" style="29" bestFit="1" customWidth="1"/>
    <col min="7688" max="7688" width="10.28515625" style="29" customWidth="1"/>
    <col min="7689" max="7689" width="24.7109375" style="29" customWidth="1"/>
    <col min="7690" max="7933" width="9.140625" style="29"/>
    <col min="7934" max="7934" width="53.7109375" style="29" customWidth="1"/>
    <col min="7935" max="7935" width="70" style="29" customWidth="1"/>
    <col min="7936" max="7936" width="2.140625" style="29" customWidth="1"/>
    <col min="7937" max="7937" width="2.7109375" style="29" customWidth="1"/>
    <col min="7938" max="7938" width="7.28515625" style="29" customWidth="1"/>
    <col min="7939" max="7939" width="8.140625" style="29" customWidth="1"/>
    <col min="7940" max="7940" width="11.5703125" style="29" customWidth="1"/>
    <col min="7941" max="7941" width="8.42578125" style="29" customWidth="1"/>
    <col min="7942" max="7942" width="9.140625" style="29"/>
    <col min="7943" max="7943" width="10.85546875" style="29" bestFit="1" customWidth="1"/>
    <col min="7944" max="7944" width="10.28515625" style="29" customWidth="1"/>
    <col min="7945" max="7945" width="24.7109375" style="29" customWidth="1"/>
    <col min="7946" max="8189" width="9.140625" style="29"/>
    <col min="8190" max="8190" width="53.7109375" style="29" customWidth="1"/>
    <col min="8191" max="8191" width="70" style="29" customWidth="1"/>
    <col min="8192" max="8192" width="2.140625" style="29" customWidth="1"/>
    <col min="8193" max="8193" width="2.7109375" style="29" customWidth="1"/>
    <col min="8194" max="8194" width="7.28515625" style="29" customWidth="1"/>
    <col min="8195" max="8195" width="8.140625" style="29" customWidth="1"/>
    <col min="8196" max="8196" width="11.5703125" style="29" customWidth="1"/>
    <col min="8197" max="8197" width="8.42578125" style="29" customWidth="1"/>
    <col min="8198" max="8198" width="9.140625" style="29"/>
    <col min="8199" max="8199" width="10.85546875" style="29" bestFit="1" customWidth="1"/>
    <col min="8200" max="8200" width="10.28515625" style="29" customWidth="1"/>
    <col min="8201" max="8201" width="24.7109375" style="29" customWidth="1"/>
    <col min="8202" max="8445" width="9.140625" style="29"/>
    <col min="8446" max="8446" width="53.7109375" style="29" customWidth="1"/>
    <col min="8447" max="8447" width="70" style="29" customWidth="1"/>
    <col min="8448" max="8448" width="2.140625" style="29" customWidth="1"/>
    <col min="8449" max="8449" width="2.7109375" style="29" customWidth="1"/>
    <col min="8450" max="8450" width="7.28515625" style="29" customWidth="1"/>
    <col min="8451" max="8451" width="8.140625" style="29" customWidth="1"/>
    <col min="8452" max="8452" width="11.5703125" style="29" customWidth="1"/>
    <col min="8453" max="8453" width="8.42578125" style="29" customWidth="1"/>
    <col min="8454" max="8454" width="9.140625" style="29"/>
    <col min="8455" max="8455" width="10.85546875" style="29" bestFit="1" customWidth="1"/>
    <col min="8456" max="8456" width="10.28515625" style="29" customWidth="1"/>
    <col min="8457" max="8457" width="24.7109375" style="29" customWidth="1"/>
    <col min="8458" max="8701" width="9.140625" style="29"/>
    <col min="8702" max="8702" width="53.7109375" style="29" customWidth="1"/>
    <col min="8703" max="8703" width="70" style="29" customWidth="1"/>
    <col min="8704" max="8704" width="2.140625" style="29" customWidth="1"/>
    <col min="8705" max="8705" width="2.7109375" style="29" customWidth="1"/>
    <col min="8706" max="8706" width="7.28515625" style="29" customWidth="1"/>
    <col min="8707" max="8707" width="8.140625" style="29" customWidth="1"/>
    <col min="8708" max="8708" width="11.5703125" style="29" customWidth="1"/>
    <col min="8709" max="8709" width="8.42578125" style="29" customWidth="1"/>
    <col min="8710" max="8710" width="9.140625" style="29"/>
    <col min="8711" max="8711" width="10.85546875" style="29" bestFit="1" customWidth="1"/>
    <col min="8712" max="8712" width="10.28515625" style="29" customWidth="1"/>
    <col min="8713" max="8713" width="24.7109375" style="29" customWidth="1"/>
    <col min="8714" max="8957" width="9.140625" style="29"/>
    <col min="8958" max="8958" width="53.7109375" style="29" customWidth="1"/>
    <col min="8959" max="8959" width="70" style="29" customWidth="1"/>
    <col min="8960" max="8960" width="2.140625" style="29" customWidth="1"/>
    <col min="8961" max="8961" width="2.7109375" style="29" customWidth="1"/>
    <col min="8962" max="8962" width="7.28515625" style="29" customWidth="1"/>
    <col min="8963" max="8963" width="8.140625" style="29" customWidth="1"/>
    <col min="8964" max="8964" width="11.5703125" style="29" customWidth="1"/>
    <col min="8965" max="8965" width="8.42578125" style="29" customWidth="1"/>
    <col min="8966" max="8966" width="9.140625" style="29"/>
    <col min="8967" max="8967" width="10.85546875" style="29" bestFit="1" customWidth="1"/>
    <col min="8968" max="8968" width="10.28515625" style="29" customWidth="1"/>
    <col min="8969" max="8969" width="24.7109375" style="29" customWidth="1"/>
    <col min="8970" max="9213" width="9.140625" style="29"/>
    <col min="9214" max="9214" width="53.7109375" style="29" customWidth="1"/>
    <col min="9215" max="9215" width="70" style="29" customWidth="1"/>
    <col min="9216" max="9216" width="2.140625" style="29" customWidth="1"/>
    <col min="9217" max="9217" width="2.7109375" style="29" customWidth="1"/>
    <col min="9218" max="9218" width="7.28515625" style="29" customWidth="1"/>
    <col min="9219" max="9219" width="8.140625" style="29" customWidth="1"/>
    <col min="9220" max="9220" width="11.5703125" style="29" customWidth="1"/>
    <col min="9221" max="9221" width="8.42578125" style="29" customWidth="1"/>
    <col min="9222" max="9222" width="9.140625" style="29"/>
    <col min="9223" max="9223" width="10.85546875" style="29" bestFit="1" customWidth="1"/>
    <col min="9224" max="9224" width="10.28515625" style="29" customWidth="1"/>
    <col min="9225" max="9225" width="24.7109375" style="29" customWidth="1"/>
    <col min="9226" max="9469" width="9.140625" style="29"/>
    <col min="9470" max="9470" width="53.7109375" style="29" customWidth="1"/>
    <col min="9471" max="9471" width="70" style="29" customWidth="1"/>
    <col min="9472" max="9472" width="2.140625" style="29" customWidth="1"/>
    <col min="9473" max="9473" width="2.7109375" style="29" customWidth="1"/>
    <col min="9474" max="9474" width="7.28515625" style="29" customWidth="1"/>
    <col min="9475" max="9475" width="8.140625" style="29" customWidth="1"/>
    <col min="9476" max="9476" width="11.5703125" style="29" customWidth="1"/>
    <col min="9477" max="9477" width="8.42578125" style="29" customWidth="1"/>
    <col min="9478" max="9478" width="9.140625" style="29"/>
    <col min="9479" max="9479" width="10.85546875" style="29" bestFit="1" customWidth="1"/>
    <col min="9480" max="9480" width="10.28515625" style="29" customWidth="1"/>
    <col min="9481" max="9481" width="24.7109375" style="29" customWidth="1"/>
    <col min="9482" max="9725" width="9.140625" style="29"/>
    <col min="9726" max="9726" width="53.7109375" style="29" customWidth="1"/>
    <col min="9727" max="9727" width="70" style="29" customWidth="1"/>
    <col min="9728" max="9728" width="2.140625" style="29" customWidth="1"/>
    <col min="9729" max="9729" width="2.7109375" style="29" customWidth="1"/>
    <col min="9730" max="9730" width="7.28515625" style="29" customWidth="1"/>
    <col min="9731" max="9731" width="8.140625" style="29" customWidth="1"/>
    <col min="9732" max="9732" width="11.5703125" style="29" customWidth="1"/>
    <col min="9733" max="9733" width="8.42578125" style="29" customWidth="1"/>
    <col min="9734" max="9734" width="9.140625" style="29"/>
    <col min="9735" max="9735" width="10.85546875" style="29" bestFit="1" customWidth="1"/>
    <col min="9736" max="9736" width="10.28515625" style="29" customWidth="1"/>
    <col min="9737" max="9737" width="24.7109375" style="29" customWidth="1"/>
    <col min="9738" max="9981" width="9.140625" style="29"/>
    <col min="9982" max="9982" width="53.7109375" style="29" customWidth="1"/>
    <col min="9983" max="9983" width="70" style="29" customWidth="1"/>
    <col min="9984" max="9984" width="2.140625" style="29" customWidth="1"/>
    <col min="9985" max="9985" width="2.7109375" style="29" customWidth="1"/>
    <col min="9986" max="9986" width="7.28515625" style="29" customWidth="1"/>
    <col min="9987" max="9987" width="8.140625" style="29" customWidth="1"/>
    <col min="9988" max="9988" width="11.5703125" style="29" customWidth="1"/>
    <col min="9989" max="9989" width="8.42578125" style="29" customWidth="1"/>
    <col min="9990" max="9990" width="9.140625" style="29"/>
    <col min="9991" max="9991" width="10.85546875" style="29" bestFit="1" customWidth="1"/>
    <col min="9992" max="9992" width="10.28515625" style="29" customWidth="1"/>
    <col min="9993" max="9993" width="24.7109375" style="29" customWidth="1"/>
    <col min="9994" max="10237" width="9.140625" style="29"/>
    <col min="10238" max="10238" width="53.7109375" style="29" customWidth="1"/>
    <col min="10239" max="10239" width="70" style="29" customWidth="1"/>
    <col min="10240" max="10240" width="2.140625" style="29" customWidth="1"/>
    <col min="10241" max="10241" width="2.7109375" style="29" customWidth="1"/>
    <col min="10242" max="10242" width="7.28515625" style="29" customWidth="1"/>
    <col min="10243" max="10243" width="8.140625" style="29" customWidth="1"/>
    <col min="10244" max="10244" width="11.5703125" style="29" customWidth="1"/>
    <col min="10245" max="10245" width="8.42578125" style="29" customWidth="1"/>
    <col min="10246" max="10246" width="9.140625" style="29"/>
    <col min="10247" max="10247" width="10.85546875" style="29" bestFit="1" customWidth="1"/>
    <col min="10248" max="10248" width="10.28515625" style="29" customWidth="1"/>
    <col min="10249" max="10249" width="24.7109375" style="29" customWidth="1"/>
    <col min="10250" max="10493" width="9.140625" style="29"/>
    <col min="10494" max="10494" width="53.7109375" style="29" customWidth="1"/>
    <col min="10495" max="10495" width="70" style="29" customWidth="1"/>
    <col min="10496" max="10496" width="2.140625" style="29" customWidth="1"/>
    <col min="10497" max="10497" width="2.7109375" style="29" customWidth="1"/>
    <col min="10498" max="10498" width="7.28515625" style="29" customWidth="1"/>
    <col min="10499" max="10499" width="8.140625" style="29" customWidth="1"/>
    <col min="10500" max="10500" width="11.5703125" style="29" customWidth="1"/>
    <col min="10501" max="10501" width="8.42578125" style="29" customWidth="1"/>
    <col min="10502" max="10502" width="9.140625" style="29"/>
    <col min="10503" max="10503" width="10.85546875" style="29" bestFit="1" customWidth="1"/>
    <col min="10504" max="10504" width="10.28515625" style="29" customWidth="1"/>
    <col min="10505" max="10505" width="24.7109375" style="29" customWidth="1"/>
    <col min="10506" max="10749" width="9.140625" style="29"/>
    <col min="10750" max="10750" width="53.7109375" style="29" customWidth="1"/>
    <col min="10751" max="10751" width="70" style="29" customWidth="1"/>
    <col min="10752" max="10752" width="2.140625" style="29" customWidth="1"/>
    <col min="10753" max="10753" width="2.7109375" style="29" customWidth="1"/>
    <col min="10754" max="10754" width="7.28515625" style="29" customWidth="1"/>
    <col min="10755" max="10755" width="8.140625" style="29" customWidth="1"/>
    <col min="10756" max="10756" width="11.5703125" style="29" customWidth="1"/>
    <col min="10757" max="10757" width="8.42578125" style="29" customWidth="1"/>
    <col min="10758" max="10758" width="9.140625" style="29"/>
    <col min="10759" max="10759" width="10.85546875" style="29" bestFit="1" customWidth="1"/>
    <col min="10760" max="10760" width="10.28515625" style="29" customWidth="1"/>
    <col min="10761" max="10761" width="24.7109375" style="29" customWidth="1"/>
    <col min="10762" max="11005" width="9.140625" style="29"/>
    <col min="11006" max="11006" width="53.7109375" style="29" customWidth="1"/>
    <col min="11007" max="11007" width="70" style="29" customWidth="1"/>
    <col min="11008" max="11008" width="2.140625" style="29" customWidth="1"/>
    <col min="11009" max="11009" width="2.7109375" style="29" customWidth="1"/>
    <col min="11010" max="11010" width="7.28515625" style="29" customWidth="1"/>
    <col min="11011" max="11011" width="8.140625" style="29" customWidth="1"/>
    <col min="11012" max="11012" width="11.5703125" style="29" customWidth="1"/>
    <col min="11013" max="11013" width="8.42578125" style="29" customWidth="1"/>
    <col min="11014" max="11014" width="9.140625" style="29"/>
    <col min="11015" max="11015" width="10.85546875" style="29" bestFit="1" customWidth="1"/>
    <col min="11016" max="11016" width="10.28515625" style="29" customWidth="1"/>
    <col min="11017" max="11017" width="24.7109375" style="29" customWidth="1"/>
    <col min="11018" max="11261" width="9.140625" style="29"/>
    <col min="11262" max="11262" width="53.7109375" style="29" customWidth="1"/>
    <col min="11263" max="11263" width="70" style="29" customWidth="1"/>
    <col min="11264" max="11264" width="2.140625" style="29" customWidth="1"/>
    <col min="11265" max="11265" width="2.7109375" style="29" customWidth="1"/>
    <col min="11266" max="11266" width="7.28515625" style="29" customWidth="1"/>
    <col min="11267" max="11267" width="8.140625" style="29" customWidth="1"/>
    <col min="11268" max="11268" width="11.5703125" style="29" customWidth="1"/>
    <col min="11269" max="11269" width="8.42578125" style="29" customWidth="1"/>
    <col min="11270" max="11270" width="9.140625" style="29"/>
    <col min="11271" max="11271" width="10.85546875" style="29" bestFit="1" customWidth="1"/>
    <col min="11272" max="11272" width="10.28515625" style="29" customWidth="1"/>
    <col min="11273" max="11273" width="24.7109375" style="29" customWidth="1"/>
    <col min="11274" max="11517" width="9.140625" style="29"/>
    <col min="11518" max="11518" width="53.7109375" style="29" customWidth="1"/>
    <col min="11519" max="11519" width="70" style="29" customWidth="1"/>
    <col min="11520" max="11520" width="2.140625" style="29" customWidth="1"/>
    <col min="11521" max="11521" width="2.7109375" style="29" customWidth="1"/>
    <col min="11522" max="11522" width="7.28515625" style="29" customWidth="1"/>
    <col min="11523" max="11523" width="8.140625" style="29" customWidth="1"/>
    <col min="11524" max="11524" width="11.5703125" style="29" customWidth="1"/>
    <col min="11525" max="11525" width="8.42578125" style="29" customWidth="1"/>
    <col min="11526" max="11526" width="9.140625" style="29"/>
    <col min="11527" max="11527" width="10.85546875" style="29" bestFit="1" customWidth="1"/>
    <col min="11528" max="11528" width="10.28515625" style="29" customWidth="1"/>
    <col min="11529" max="11529" width="24.7109375" style="29" customWidth="1"/>
    <col min="11530" max="11773" width="9.140625" style="29"/>
    <col min="11774" max="11774" width="53.7109375" style="29" customWidth="1"/>
    <col min="11775" max="11775" width="70" style="29" customWidth="1"/>
    <col min="11776" max="11776" width="2.140625" style="29" customWidth="1"/>
    <col min="11777" max="11777" width="2.7109375" style="29" customWidth="1"/>
    <col min="11778" max="11778" width="7.28515625" style="29" customWidth="1"/>
    <col min="11779" max="11779" width="8.140625" style="29" customWidth="1"/>
    <col min="11780" max="11780" width="11.5703125" style="29" customWidth="1"/>
    <col min="11781" max="11781" width="8.42578125" style="29" customWidth="1"/>
    <col min="11782" max="11782" width="9.140625" style="29"/>
    <col min="11783" max="11783" width="10.85546875" style="29" bestFit="1" customWidth="1"/>
    <col min="11784" max="11784" width="10.28515625" style="29" customWidth="1"/>
    <col min="11785" max="11785" width="24.7109375" style="29" customWidth="1"/>
    <col min="11786" max="12029" width="9.140625" style="29"/>
    <col min="12030" max="12030" width="53.7109375" style="29" customWidth="1"/>
    <col min="12031" max="12031" width="70" style="29" customWidth="1"/>
    <col min="12032" max="12032" width="2.140625" style="29" customWidth="1"/>
    <col min="12033" max="12033" width="2.7109375" style="29" customWidth="1"/>
    <col min="12034" max="12034" width="7.28515625" style="29" customWidth="1"/>
    <col min="12035" max="12035" width="8.140625" style="29" customWidth="1"/>
    <col min="12036" max="12036" width="11.5703125" style="29" customWidth="1"/>
    <col min="12037" max="12037" width="8.42578125" style="29" customWidth="1"/>
    <col min="12038" max="12038" width="9.140625" style="29"/>
    <col min="12039" max="12039" width="10.85546875" style="29" bestFit="1" customWidth="1"/>
    <col min="12040" max="12040" width="10.28515625" style="29" customWidth="1"/>
    <col min="12041" max="12041" width="24.7109375" style="29" customWidth="1"/>
    <col min="12042" max="12285" width="9.140625" style="29"/>
    <col min="12286" max="12286" width="53.7109375" style="29" customWidth="1"/>
    <col min="12287" max="12287" width="70" style="29" customWidth="1"/>
    <col min="12288" max="12288" width="2.140625" style="29" customWidth="1"/>
    <col min="12289" max="12289" width="2.7109375" style="29" customWidth="1"/>
    <col min="12290" max="12290" width="7.28515625" style="29" customWidth="1"/>
    <col min="12291" max="12291" width="8.140625" style="29" customWidth="1"/>
    <col min="12292" max="12292" width="11.5703125" style="29" customWidth="1"/>
    <col min="12293" max="12293" width="8.42578125" style="29" customWidth="1"/>
    <col min="12294" max="12294" width="9.140625" style="29"/>
    <col min="12295" max="12295" width="10.85546875" style="29" bestFit="1" customWidth="1"/>
    <col min="12296" max="12296" width="10.28515625" style="29" customWidth="1"/>
    <col min="12297" max="12297" width="24.7109375" style="29" customWidth="1"/>
    <col min="12298" max="12541" width="9.140625" style="29"/>
    <col min="12542" max="12542" width="53.7109375" style="29" customWidth="1"/>
    <col min="12543" max="12543" width="70" style="29" customWidth="1"/>
    <col min="12544" max="12544" width="2.140625" style="29" customWidth="1"/>
    <col min="12545" max="12545" width="2.7109375" style="29" customWidth="1"/>
    <col min="12546" max="12546" width="7.28515625" style="29" customWidth="1"/>
    <col min="12547" max="12547" width="8.140625" style="29" customWidth="1"/>
    <col min="12548" max="12548" width="11.5703125" style="29" customWidth="1"/>
    <col min="12549" max="12549" width="8.42578125" style="29" customWidth="1"/>
    <col min="12550" max="12550" width="9.140625" style="29"/>
    <col min="12551" max="12551" width="10.85546875" style="29" bestFit="1" customWidth="1"/>
    <col min="12552" max="12552" width="10.28515625" style="29" customWidth="1"/>
    <col min="12553" max="12553" width="24.7109375" style="29" customWidth="1"/>
    <col min="12554" max="12797" width="9.140625" style="29"/>
    <col min="12798" max="12798" width="53.7109375" style="29" customWidth="1"/>
    <col min="12799" max="12799" width="70" style="29" customWidth="1"/>
    <col min="12800" max="12800" width="2.140625" style="29" customWidth="1"/>
    <col min="12801" max="12801" width="2.7109375" style="29" customWidth="1"/>
    <col min="12802" max="12802" width="7.28515625" style="29" customWidth="1"/>
    <col min="12803" max="12803" width="8.140625" style="29" customWidth="1"/>
    <col min="12804" max="12804" width="11.5703125" style="29" customWidth="1"/>
    <col min="12805" max="12805" width="8.42578125" style="29" customWidth="1"/>
    <col min="12806" max="12806" width="9.140625" style="29"/>
    <col min="12807" max="12807" width="10.85546875" style="29" bestFit="1" customWidth="1"/>
    <col min="12808" max="12808" width="10.28515625" style="29" customWidth="1"/>
    <col min="12809" max="12809" width="24.7109375" style="29" customWidth="1"/>
    <col min="12810" max="13053" width="9.140625" style="29"/>
    <col min="13054" max="13054" width="53.7109375" style="29" customWidth="1"/>
    <col min="13055" max="13055" width="70" style="29" customWidth="1"/>
    <col min="13056" max="13056" width="2.140625" style="29" customWidth="1"/>
    <col min="13057" max="13057" width="2.7109375" style="29" customWidth="1"/>
    <col min="13058" max="13058" width="7.28515625" style="29" customWidth="1"/>
    <col min="13059" max="13059" width="8.140625" style="29" customWidth="1"/>
    <col min="13060" max="13060" width="11.5703125" style="29" customWidth="1"/>
    <col min="13061" max="13061" width="8.42578125" style="29" customWidth="1"/>
    <col min="13062" max="13062" width="9.140625" style="29"/>
    <col min="13063" max="13063" width="10.85546875" style="29" bestFit="1" customWidth="1"/>
    <col min="13064" max="13064" width="10.28515625" style="29" customWidth="1"/>
    <col min="13065" max="13065" width="24.7109375" style="29" customWidth="1"/>
    <col min="13066" max="13309" width="9.140625" style="29"/>
    <col min="13310" max="13310" width="53.7109375" style="29" customWidth="1"/>
    <col min="13311" max="13311" width="70" style="29" customWidth="1"/>
    <col min="13312" max="13312" width="2.140625" style="29" customWidth="1"/>
    <col min="13313" max="13313" width="2.7109375" style="29" customWidth="1"/>
    <col min="13314" max="13314" width="7.28515625" style="29" customWidth="1"/>
    <col min="13315" max="13315" width="8.140625" style="29" customWidth="1"/>
    <col min="13316" max="13316" width="11.5703125" style="29" customWidth="1"/>
    <col min="13317" max="13317" width="8.42578125" style="29" customWidth="1"/>
    <col min="13318" max="13318" width="9.140625" style="29"/>
    <col min="13319" max="13319" width="10.85546875" style="29" bestFit="1" customWidth="1"/>
    <col min="13320" max="13320" width="10.28515625" style="29" customWidth="1"/>
    <col min="13321" max="13321" width="24.7109375" style="29" customWidth="1"/>
    <col min="13322" max="13565" width="9.140625" style="29"/>
    <col min="13566" max="13566" width="53.7109375" style="29" customWidth="1"/>
    <col min="13567" max="13567" width="70" style="29" customWidth="1"/>
    <col min="13568" max="13568" width="2.140625" style="29" customWidth="1"/>
    <col min="13569" max="13569" width="2.7109375" style="29" customWidth="1"/>
    <col min="13570" max="13570" width="7.28515625" style="29" customWidth="1"/>
    <col min="13571" max="13571" width="8.140625" style="29" customWidth="1"/>
    <col min="13572" max="13572" width="11.5703125" style="29" customWidth="1"/>
    <col min="13573" max="13573" width="8.42578125" style="29" customWidth="1"/>
    <col min="13574" max="13574" width="9.140625" style="29"/>
    <col min="13575" max="13575" width="10.85546875" style="29" bestFit="1" customWidth="1"/>
    <col min="13576" max="13576" width="10.28515625" style="29" customWidth="1"/>
    <col min="13577" max="13577" width="24.7109375" style="29" customWidth="1"/>
    <col min="13578" max="13821" width="9.140625" style="29"/>
    <col min="13822" max="13822" width="53.7109375" style="29" customWidth="1"/>
    <col min="13823" max="13823" width="70" style="29" customWidth="1"/>
    <col min="13824" max="13824" width="2.140625" style="29" customWidth="1"/>
    <col min="13825" max="13825" width="2.7109375" style="29" customWidth="1"/>
    <col min="13826" max="13826" width="7.28515625" style="29" customWidth="1"/>
    <col min="13827" max="13827" width="8.140625" style="29" customWidth="1"/>
    <col min="13828" max="13828" width="11.5703125" style="29" customWidth="1"/>
    <col min="13829" max="13829" width="8.42578125" style="29" customWidth="1"/>
    <col min="13830" max="13830" width="9.140625" style="29"/>
    <col min="13831" max="13831" width="10.85546875" style="29" bestFit="1" customWidth="1"/>
    <col min="13832" max="13832" width="10.28515625" style="29" customWidth="1"/>
    <col min="13833" max="13833" width="24.7109375" style="29" customWidth="1"/>
    <col min="13834" max="14077" width="9.140625" style="29"/>
    <col min="14078" max="14078" width="53.7109375" style="29" customWidth="1"/>
    <col min="14079" max="14079" width="70" style="29" customWidth="1"/>
    <col min="14080" max="14080" width="2.140625" style="29" customWidth="1"/>
    <col min="14081" max="14081" width="2.7109375" style="29" customWidth="1"/>
    <col min="14082" max="14082" width="7.28515625" style="29" customWidth="1"/>
    <col min="14083" max="14083" width="8.140625" style="29" customWidth="1"/>
    <col min="14084" max="14084" width="11.5703125" style="29" customWidth="1"/>
    <col min="14085" max="14085" width="8.42578125" style="29" customWidth="1"/>
    <col min="14086" max="14086" width="9.140625" style="29"/>
    <col min="14087" max="14087" width="10.85546875" style="29" bestFit="1" customWidth="1"/>
    <col min="14088" max="14088" width="10.28515625" style="29" customWidth="1"/>
    <col min="14089" max="14089" width="24.7109375" style="29" customWidth="1"/>
    <col min="14090" max="14333" width="9.140625" style="29"/>
    <col min="14334" max="14334" width="53.7109375" style="29" customWidth="1"/>
    <col min="14335" max="14335" width="70" style="29" customWidth="1"/>
    <col min="14336" max="14336" width="2.140625" style="29" customWidth="1"/>
    <col min="14337" max="14337" width="2.7109375" style="29" customWidth="1"/>
    <col min="14338" max="14338" width="7.28515625" style="29" customWidth="1"/>
    <col min="14339" max="14339" width="8.140625" style="29" customWidth="1"/>
    <col min="14340" max="14340" width="11.5703125" style="29" customWidth="1"/>
    <col min="14341" max="14341" width="8.42578125" style="29" customWidth="1"/>
    <col min="14342" max="14342" width="9.140625" style="29"/>
    <col min="14343" max="14343" width="10.85546875" style="29" bestFit="1" customWidth="1"/>
    <col min="14344" max="14344" width="10.28515625" style="29" customWidth="1"/>
    <col min="14345" max="14345" width="24.7109375" style="29" customWidth="1"/>
    <col min="14346" max="14589" width="9.140625" style="29"/>
    <col min="14590" max="14590" width="53.7109375" style="29" customWidth="1"/>
    <col min="14591" max="14591" width="70" style="29" customWidth="1"/>
    <col min="14592" max="14592" width="2.140625" style="29" customWidth="1"/>
    <col min="14593" max="14593" width="2.7109375" style="29" customWidth="1"/>
    <col min="14594" max="14594" width="7.28515625" style="29" customWidth="1"/>
    <col min="14595" max="14595" width="8.140625" style="29" customWidth="1"/>
    <col min="14596" max="14596" width="11.5703125" style="29" customWidth="1"/>
    <col min="14597" max="14597" width="8.42578125" style="29" customWidth="1"/>
    <col min="14598" max="14598" width="9.140625" style="29"/>
    <col min="14599" max="14599" width="10.85546875" style="29" bestFit="1" customWidth="1"/>
    <col min="14600" max="14600" width="10.28515625" style="29" customWidth="1"/>
    <col min="14601" max="14601" width="24.7109375" style="29" customWidth="1"/>
    <col min="14602" max="14845" width="9.140625" style="29"/>
    <col min="14846" max="14846" width="53.7109375" style="29" customWidth="1"/>
    <col min="14847" max="14847" width="70" style="29" customWidth="1"/>
    <col min="14848" max="14848" width="2.140625" style="29" customWidth="1"/>
    <col min="14849" max="14849" width="2.7109375" style="29" customWidth="1"/>
    <col min="14850" max="14850" width="7.28515625" style="29" customWidth="1"/>
    <col min="14851" max="14851" width="8.140625" style="29" customWidth="1"/>
    <col min="14852" max="14852" width="11.5703125" style="29" customWidth="1"/>
    <col min="14853" max="14853" width="8.42578125" style="29" customWidth="1"/>
    <col min="14854" max="14854" width="9.140625" style="29"/>
    <col min="14855" max="14855" width="10.85546875" style="29" bestFit="1" customWidth="1"/>
    <col min="14856" max="14856" width="10.28515625" style="29" customWidth="1"/>
    <col min="14857" max="14857" width="24.7109375" style="29" customWidth="1"/>
    <col min="14858" max="15101" width="9.140625" style="29"/>
    <col min="15102" max="15102" width="53.7109375" style="29" customWidth="1"/>
    <col min="15103" max="15103" width="70" style="29" customWidth="1"/>
    <col min="15104" max="15104" width="2.140625" style="29" customWidth="1"/>
    <col min="15105" max="15105" width="2.7109375" style="29" customWidth="1"/>
    <col min="15106" max="15106" width="7.28515625" style="29" customWidth="1"/>
    <col min="15107" max="15107" width="8.140625" style="29" customWidth="1"/>
    <col min="15108" max="15108" width="11.5703125" style="29" customWidth="1"/>
    <col min="15109" max="15109" width="8.42578125" style="29" customWidth="1"/>
    <col min="15110" max="15110" width="9.140625" style="29"/>
    <col min="15111" max="15111" width="10.85546875" style="29" bestFit="1" customWidth="1"/>
    <col min="15112" max="15112" width="10.28515625" style="29" customWidth="1"/>
    <col min="15113" max="15113" width="24.7109375" style="29" customWidth="1"/>
    <col min="15114" max="15357" width="9.140625" style="29"/>
    <col min="15358" max="15358" width="53.7109375" style="29" customWidth="1"/>
    <col min="15359" max="15359" width="70" style="29" customWidth="1"/>
    <col min="15360" max="15360" width="2.140625" style="29" customWidth="1"/>
    <col min="15361" max="15361" width="2.7109375" style="29" customWidth="1"/>
    <col min="15362" max="15362" width="7.28515625" style="29" customWidth="1"/>
    <col min="15363" max="15363" width="8.140625" style="29" customWidth="1"/>
    <col min="15364" max="15364" width="11.5703125" style="29" customWidth="1"/>
    <col min="15365" max="15365" width="8.42578125" style="29" customWidth="1"/>
    <col min="15366" max="15366" width="9.140625" style="29"/>
    <col min="15367" max="15367" width="10.85546875" style="29" bestFit="1" customWidth="1"/>
    <col min="15368" max="15368" width="10.28515625" style="29" customWidth="1"/>
    <col min="15369" max="15369" width="24.7109375" style="29" customWidth="1"/>
    <col min="15370" max="15613" width="9.140625" style="29"/>
    <col min="15614" max="15614" width="53.7109375" style="29" customWidth="1"/>
    <col min="15615" max="15615" width="70" style="29" customWidth="1"/>
    <col min="15616" max="15616" width="2.140625" style="29" customWidth="1"/>
    <col min="15617" max="15617" width="2.7109375" style="29" customWidth="1"/>
    <col min="15618" max="15618" width="7.28515625" style="29" customWidth="1"/>
    <col min="15619" max="15619" width="8.140625" style="29" customWidth="1"/>
    <col min="15620" max="15620" width="11.5703125" style="29" customWidth="1"/>
    <col min="15621" max="15621" width="8.42578125" style="29" customWidth="1"/>
    <col min="15622" max="15622" width="9.140625" style="29"/>
    <col min="15623" max="15623" width="10.85546875" style="29" bestFit="1" customWidth="1"/>
    <col min="15624" max="15624" width="10.28515625" style="29" customWidth="1"/>
    <col min="15625" max="15625" width="24.7109375" style="29" customWidth="1"/>
    <col min="15626" max="15869" width="9.140625" style="29"/>
    <col min="15870" max="15870" width="53.7109375" style="29" customWidth="1"/>
    <col min="15871" max="15871" width="70" style="29" customWidth="1"/>
    <col min="15872" max="15872" width="2.140625" style="29" customWidth="1"/>
    <col min="15873" max="15873" width="2.7109375" style="29" customWidth="1"/>
    <col min="15874" max="15874" width="7.28515625" style="29" customWidth="1"/>
    <col min="15875" max="15875" width="8.140625" style="29" customWidth="1"/>
    <col min="15876" max="15876" width="11.5703125" style="29" customWidth="1"/>
    <col min="15877" max="15877" width="8.42578125" style="29" customWidth="1"/>
    <col min="15878" max="15878" width="9.140625" style="29"/>
    <col min="15879" max="15879" width="10.85546875" style="29" bestFit="1" customWidth="1"/>
    <col min="15880" max="15880" width="10.28515625" style="29" customWidth="1"/>
    <col min="15881" max="15881" width="24.7109375" style="29" customWidth="1"/>
    <col min="15882" max="16125" width="9.140625" style="29"/>
    <col min="16126" max="16126" width="53.7109375" style="29" customWidth="1"/>
    <col min="16127" max="16127" width="70" style="29" customWidth="1"/>
    <col min="16128" max="16128" width="2.140625" style="29" customWidth="1"/>
    <col min="16129" max="16129" width="2.7109375" style="29" customWidth="1"/>
    <col min="16130" max="16130" width="7.28515625" style="29" customWidth="1"/>
    <col min="16131" max="16131" width="8.140625" style="29" customWidth="1"/>
    <col min="16132" max="16132" width="11.5703125" style="29" customWidth="1"/>
    <col min="16133" max="16133" width="8.42578125" style="29" customWidth="1"/>
    <col min="16134" max="16134" width="9.140625" style="29"/>
    <col min="16135" max="16135" width="10.85546875" style="29" bestFit="1" customWidth="1"/>
    <col min="16136" max="16136" width="10.28515625" style="29" customWidth="1"/>
    <col min="16137" max="16137" width="24.7109375" style="29" customWidth="1"/>
    <col min="16138" max="16384" width="9.140625" style="29"/>
  </cols>
  <sheetData>
    <row r="1" spans="1:12" x14ac:dyDescent="0.2">
      <c r="G1" s="132" t="s">
        <v>2105</v>
      </c>
      <c r="H1" s="132" t="s">
        <v>2106</v>
      </c>
    </row>
    <row r="2" spans="1:12" x14ac:dyDescent="0.2">
      <c r="A2" s="66" t="s">
        <v>2107</v>
      </c>
      <c r="B2" s="67"/>
      <c r="C2" s="68" t="s">
        <v>0</v>
      </c>
      <c r="D2" s="69"/>
      <c r="E2" s="70">
        <v>0</v>
      </c>
      <c r="F2" s="71"/>
      <c r="G2" s="71"/>
      <c r="H2" s="71"/>
    </row>
    <row r="3" spans="1:12" x14ac:dyDescent="0.2">
      <c r="A3" s="72" t="s">
        <v>2108</v>
      </c>
      <c r="B3" s="73" t="s">
        <v>2109</v>
      </c>
      <c r="C3" s="77">
        <v>6000</v>
      </c>
      <c r="D3" s="77"/>
      <c r="E3" s="78"/>
      <c r="F3" s="77">
        <v>18000</v>
      </c>
      <c r="G3" s="77"/>
      <c r="H3" s="79" t="s">
        <v>2110</v>
      </c>
      <c r="I3" s="29" t="s">
        <v>2111</v>
      </c>
      <c r="J3" s="29" t="s">
        <v>2112</v>
      </c>
      <c r="K3" s="29" t="s">
        <v>992</v>
      </c>
      <c r="L3" s="93" t="s">
        <v>817</v>
      </c>
    </row>
    <row r="4" spans="1:12" x14ac:dyDescent="0.2">
      <c r="C4" s="82">
        <v>18000</v>
      </c>
      <c r="D4" s="82">
        <v>0</v>
      </c>
      <c r="E4" s="83"/>
      <c r="F4" s="84" t="s">
        <v>0</v>
      </c>
      <c r="G4" s="84"/>
      <c r="H4" s="79"/>
    </row>
    <row r="5" spans="1:12" x14ac:dyDescent="0.2">
      <c r="A5" s="66" t="s">
        <v>2113</v>
      </c>
      <c r="B5" s="67"/>
      <c r="C5" s="68" t="s">
        <v>0</v>
      </c>
      <c r="D5" s="69"/>
      <c r="E5" s="70">
        <v>0</v>
      </c>
      <c r="F5" s="71"/>
      <c r="G5" s="148"/>
      <c r="H5" s="79"/>
    </row>
    <row r="6" spans="1:12" x14ac:dyDescent="0.2">
      <c r="A6" s="72" t="s">
        <v>2114</v>
      </c>
      <c r="B6" s="73" t="s">
        <v>2115</v>
      </c>
      <c r="C6" s="77">
        <v>15684</v>
      </c>
      <c r="D6" s="77"/>
      <c r="E6" s="78"/>
      <c r="F6" s="77">
        <v>15684</v>
      </c>
      <c r="G6" s="77"/>
      <c r="H6" s="79" t="s">
        <v>2116</v>
      </c>
      <c r="I6" s="29" t="s">
        <v>2117</v>
      </c>
      <c r="J6" s="29" t="s">
        <v>2118</v>
      </c>
      <c r="K6" s="29" t="s">
        <v>552</v>
      </c>
      <c r="L6" s="93" t="s">
        <v>817</v>
      </c>
    </row>
    <row r="7" spans="1:12" x14ac:dyDescent="0.2">
      <c r="C7" s="82">
        <v>15684</v>
      </c>
      <c r="D7" s="82">
        <v>0</v>
      </c>
      <c r="E7" s="83"/>
      <c r="F7" s="84" t="s">
        <v>0</v>
      </c>
      <c r="G7" s="84"/>
      <c r="H7" s="79"/>
      <c r="J7" s="29" t="s">
        <v>2119</v>
      </c>
    </row>
    <row r="8" spans="1:12" x14ac:dyDescent="0.2">
      <c r="A8" s="85" t="s">
        <v>2120</v>
      </c>
      <c r="B8" s="86" t="s">
        <v>2121</v>
      </c>
      <c r="C8" s="89" t="s">
        <v>1140</v>
      </c>
      <c r="D8" s="89" t="s">
        <v>1141</v>
      </c>
      <c r="E8" s="90"/>
      <c r="F8" s="89" t="s">
        <v>1774</v>
      </c>
      <c r="G8" s="89"/>
      <c r="H8" s="79"/>
    </row>
    <row r="9" spans="1:12" x14ac:dyDescent="0.2">
      <c r="A9" s="34" t="s">
        <v>2122</v>
      </c>
      <c r="B9" s="91"/>
      <c r="C9" s="80" t="s">
        <v>0</v>
      </c>
      <c r="D9" s="81"/>
      <c r="E9" s="82">
        <v>0</v>
      </c>
      <c r="F9" s="83"/>
      <c r="G9" s="83"/>
      <c r="H9" s="79"/>
    </row>
    <row r="10" spans="1:12" x14ac:dyDescent="0.2">
      <c r="A10" s="72" t="s">
        <v>2123</v>
      </c>
      <c r="B10" s="73" t="s">
        <v>2124</v>
      </c>
      <c r="C10" s="77">
        <v>467.57</v>
      </c>
      <c r="D10" s="77"/>
      <c r="E10" s="78"/>
      <c r="F10" s="77">
        <v>467.57</v>
      </c>
      <c r="G10" s="77"/>
      <c r="H10" s="79"/>
    </row>
    <row r="11" spans="1:12" x14ac:dyDescent="0.2">
      <c r="C11" s="82">
        <v>467.57</v>
      </c>
      <c r="D11" s="82">
        <v>0</v>
      </c>
      <c r="E11" s="83"/>
      <c r="F11" s="84" t="s">
        <v>0</v>
      </c>
      <c r="G11" s="84"/>
      <c r="H11" s="92"/>
    </row>
    <row r="12" spans="1:12" x14ac:dyDescent="0.2">
      <c r="A12" s="66" t="s">
        <v>2125</v>
      </c>
      <c r="B12" s="67"/>
      <c r="C12" s="68" t="s">
        <v>0</v>
      </c>
      <c r="D12" s="69"/>
      <c r="E12" s="70">
        <v>0</v>
      </c>
      <c r="F12" s="71"/>
      <c r="G12" s="71"/>
      <c r="H12" s="71"/>
    </row>
    <row r="13" spans="1:12" x14ac:dyDescent="0.2">
      <c r="A13" s="72" t="s">
        <v>2114</v>
      </c>
      <c r="B13" s="73" t="s">
        <v>2126</v>
      </c>
      <c r="C13" s="77">
        <v>2650</v>
      </c>
      <c r="D13" s="77"/>
      <c r="E13" s="78"/>
      <c r="F13" s="77">
        <v>13250</v>
      </c>
      <c r="G13" s="77"/>
      <c r="H13" s="79" t="s">
        <v>2127</v>
      </c>
      <c r="I13" s="29" t="s">
        <v>2111</v>
      </c>
      <c r="J13" s="29" t="s">
        <v>2128</v>
      </c>
      <c r="K13" s="29" t="s">
        <v>670</v>
      </c>
      <c r="L13" s="93" t="s">
        <v>817</v>
      </c>
    </row>
    <row r="14" spans="1:12" x14ac:dyDescent="0.2">
      <c r="C14" s="82">
        <v>13250</v>
      </c>
      <c r="D14" s="82">
        <v>0</v>
      </c>
      <c r="E14" s="83"/>
      <c r="F14" s="84" t="s">
        <v>0</v>
      </c>
      <c r="G14" s="84"/>
      <c r="H14" s="92"/>
    </row>
    <row r="15" spans="1:12" x14ac:dyDescent="0.2">
      <c r="A15" s="66" t="s">
        <v>2129</v>
      </c>
      <c r="B15" s="67"/>
      <c r="C15" s="68" t="s">
        <v>0</v>
      </c>
      <c r="D15" s="69"/>
      <c r="E15" s="70">
        <v>0</v>
      </c>
      <c r="F15" s="71"/>
      <c r="G15" s="71"/>
      <c r="H15" s="71"/>
    </row>
    <row r="16" spans="1:12" x14ac:dyDescent="0.2">
      <c r="A16" s="72" t="s">
        <v>2130</v>
      </c>
      <c r="B16" s="73" t="s">
        <v>2131</v>
      </c>
      <c r="C16" s="77">
        <v>5000</v>
      </c>
      <c r="D16" s="77"/>
      <c r="E16" s="78"/>
      <c r="F16" s="77">
        <v>5000</v>
      </c>
      <c r="G16" s="77"/>
      <c r="H16" s="79" t="s">
        <v>2132</v>
      </c>
      <c r="I16" s="29" t="s">
        <v>2111</v>
      </c>
      <c r="J16" s="29" t="s">
        <v>2128</v>
      </c>
      <c r="K16" s="29" t="s">
        <v>670</v>
      </c>
      <c r="L16" s="93" t="s">
        <v>817</v>
      </c>
    </row>
    <row r="17" spans="1:12" x14ac:dyDescent="0.2">
      <c r="C17" s="82">
        <v>5000</v>
      </c>
      <c r="D17" s="82">
        <v>0</v>
      </c>
      <c r="E17" s="83"/>
      <c r="F17" s="84" t="s">
        <v>0</v>
      </c>
      <c r="G17" s="84"/>
      <c r="H17" s="92"/>
    </row>
    <row r="18" spans="1:12" x14ac:dyDescent="0.2">
      <c r="A18" s="66" t="s">
        <v>2133</v>
      </c>
      <c r="B18" s="67"/>
      <c r="C18" s="68" t="s">
        <v>0</v>
      </c>
      <c r="D18" s="69"/>
      <c r="E18" s="70">
        <v>0</v>
      </c>
      <c r="F18" s="71"/>
      <c r="G18" s="71"/>
      <c r="H18" s="71"/>
    </row>
    <row r="19" spans="1:12" x14ac:dyDescent="0.2">
      <c r="A19" s="72" t="s">
        <v>2134</v>
      </c>
      <c r="B19" s="73" t="s">
        <v>2135</v>
      </c>
      <c r="C19" s="77">
        <v>36800</v>
      </c>
      <c r="D19" s="77"/>
      <c r="E19" s="78"/>
      <c r="F19" s="77">
        <v>36800</v>
      </c>
      <c r="G19" s="77"/>
      <c r="H19" s="79" t="s">
        <v>2136</v>
      </c>
      <c r="I19" s="29" t="s">
        <v>2111</v>
      </c>
      <c r="J19" s="29" t="s">
        <v>2128</v>
      </c>
      <c r="K19" s="29" t="s">
        <v>670</v>
      </c>
      <c r="L19" s="93" t="s">
        <v>817</v>
      </c>
    </row>
    <row r="20" spans="1:12" x14ac:dyDescent="0.2">
      <c r="C20" s="82">
        <v>36800</v>
      </c>
      <c r="D20" s="82">
        <v>0</v>
      </c>
      <c r="E20" s="83"/>
      <c r="F20" s="84" t="s">
        <v>0</v>
      </c>
      <c r="G20" s="84"/>
      <c r="H20" s="92"/>
    </row>
    <row r="21" spans="1:12" x14ac:dyDescent="0.2">
      <c r="A21" s="66" t="s">
        <v>2137</v>
      </c>
      <c r="B21" s="67"/>
      <c r="C21" s="68" t="s">
        <v>0</v>
      </c>
      <c r="D21" s="69"/>
      <c r="E21" s="70">
        <v>0</v>
      </c>
      <c r="F21" s="71"/>
      <c r="G21" s="71"/>
      <c r="H21" s="71"/>
    </row>
    <row r="22" spans="1:12" x14ac:dyDescent="0.2">
      <c r="A22" s="72" t="s">
        <v>2138</v>
      </c>
      <c r="B22" s="73" t="s">
        <v>2139</v>
      </c>
      <c r="C22" s="77">
        <v>1201.5</v>
      </c>
      <c r="D22" s="77"/>
      <c r="E22" s="78"/>
      <c r="F22" s="77">
        <v>14951.5</v>
      </c>
      <c r="G22" s="77"/>
      <c r="H22" s="79" t="s">
        <v>2140</v>
      </c>
      <c r="I22" s="29" t="s">
        <v>2111</v>
      </c>
      <c r="J22" s="29" t="s">
        <v>2128</v>
      </c>
      <c r="K22" s="29" t="s">
        <v>670</v>
      </c>
      <c r="L22" s="93" t="s">
        <v>817</v>
      </c>
    </row>
    <row r="23" spans="1:12" x14ac:dyDescent="0.2">
      <c r="C23" s="82">
        <v>14951.5</v>
      </c>
      <c r="D23" s="82">
        <v>0</v>
      </c>
      <c r="E23" s="83"/>
      <c r="F23" s="84" t="s">
        <v>0</v>
      </c>
      <c r="G23" s="84"/>
      <c r="H23" s="92"/>
      <c r="L23" s="93"/>
    </row>
    <row r="24" spans="1:12" x14ac:dyDescent="0.2">
      <c r="A24" s="66" t="s">
        <v>2141</v>
      </c>
      <c r="B24" s="67"/>
      <c r="C24" s="68" t="s">
        <v>0</v>
      </c>
      <c r="D24" s="69"/>
      <c r="E24" s="70">
        <v>0</v>
      </c>
      <c r="F24" s="71"/>
      <c r="G24" s="71"/>
      <c r="H24" s="71"/>
    </row>
    <row r="25" spans="1:12" x14ac:dyDescent="0.2">
      <c r="A25" s="72" t="s">
        <v>2142</v>
      </c>
      <c r="B25" s="73" t="s">
        <v>2143</v>
      </c>
      <c r="C25" s="77">
        <v>1200</v>
      </c>
      <c r="D25" s="77"/>
      <c r="E25" s="78"/>
      <c r="F25" s="77">
        <v>1200</v>
      </c>
      <c r="G25" s="77"/>
      <c r="H25" s="79" t="s">
        <v>2144</v>
      </c>
      <c r="I25" s="29" t="s">
        <v>2111</v>
      </c>
      <c r="J25" s="29" t="s">
        <v>2128</v>
      </c>
      <c r="K25" s="29" t="s">
        <v>670</v>
      </c>
      <c r="L25" s="93" t="s">
        <v>817</v>
      </c>
    </row>
    <row r="26" spans="1:12" x14ac:dyDescent="0.2">
      <c r="C26" s="82">
        <v>1200</v>
      </c>
      <c r="D26" s="82">
        <v>0</v>
      </c>
      <c r="E26" s="83"/>
      <c r="F26" s="84" t="s">
        <v>0</v>
      </c>
      <c r="G26" s="84"/>
      <c r="H26" s="92"/>
    </row>
    <row r="27" spans="1:12" x14ac:dyDescent="0.2">
      <c r="A27" s="66" t="s">
        <v>2145</v>
      </c>
      <c r="B27" s="67"/>
      <c r="C27" s="68" t="s">
        <v>0</v>
      </c>
      <c r="D27" s="69"/>
      <c r="E27" s="70">
        <v>0</v>
      </c>
      <c r="F27" s="71"/>
      <c r="G27" s="71"/>
      <c r="H27" s="71"/>
    </row>
    <row r="28" spans="1:12" x14ac:dyDescent="0.2">
      <c r="A28" s="72" t="s">
        <v>2114</v>
      </c>
      <c r="B28" s="73" t="s">
        <v>2146</v>
      </c>
      <c r="C28" s="77">
        <v>6000</v>
      </c>
      <c r="D28" s="77"/>
      <c r="E28" s="78"/>
      <c r="F28" s="77">
        <v>6000</v>
      </c>
      <c r="G28" s="77"/>
      <c r="H28" s="79" t="s">
        <v>2147</v>
      </c>
      <c r="I28" s="29" t="s">
        <v>2111</v>
      </c>
      <c r="J28" s="29" t="s">
        <v>2128</v>
      </c>
      <c r="K28" s="29" t="s">
        <v>670</v>
      </c>
      <c r="L28" s="93" t="s">
        <v>817</v>
      </c>
    </row>
    <row r="29" spans="1:12" x14ac:dyDescent="0.2">
      <c r="C29" s="82">
        <v>6000</v>
      </c>
      <c r="D29" s="82">
        <v>0</v>
      </c>
      <c r="E29" s="83"/>
      <c r="F29" s="84" t="s">
        <v>0</v>
      </c>
      <c r="G29" s="84"/>
      <c r="H29" s="92"/>
    </row>
    <row r="30" spans="1:12" x14ac:dyDescent="0.2">
      <c r="A30" s="66" t="s">
        <v>2148</v>
      </c>
      <c r="B30" s="67"/>
      <c r="C30" s="68" t="s">
        <v>0</v>
      </c>
      <c r="D30" s="69"/>
      <c r="E30" s="70">
        <v>0</v>
      </c>
      <c r="F30" s="71"/>
      <c r="G30" s="71"/>
      <c r="H30" s="71"/>
    </row>
    <row r="31" spans="1:12" x14ac:dyDescent="0.2">
      <c r="A31" s="72" t="s">
        <v>2149</v>
      </c>
      <c r="B31" s="73" t="s">
        <v>2150</v>
      </c>
      <c r="C31" s="77">
        <v>1600</v>
      </c>
      <c r="D31" s="77"/>
      <c r="E31" s="78"/>
      <c r="F31" s="77">
        <v>1600</v>
      </c>
      <c r="G31" s="77"/>
      <c r="H31" s="79" t="s">
        <v>2151</v>
      </c>
      <c r="I31" s="29" t="s">
        <v>2111</v>
      </c>
      <c r="J31" s="29" t="s">
        <v>2128</v>
      </c>
      <c r="K31" s="29" t="s">
        <v>670</v>
      </c>
      <c r="L31" s="93" t="s">
        <v>817</v>
      </c>
    </row>
    <row r="32" spans="1:12" x14ac:dyDescent="0.2">
      <c r="C32" s="82">
        <v>1600</v>
      </c>
      <c r="D32" s="82">
        <v>0</v>
      </c>
      <c r="E32" s="83"/>
      <c r="F32" s="84" t="s">
        <v>0</v>
      </c>
      <c r="G32" s="84"/>
      <c r="H32" s="92"/>
    </row>
    <row r="33" spans="1:12" x14ac:dyDescent="0.2">
      <c r="A33" s="66" t="s">
        <v>2152</v>
      </c>
      <c r="B33" s="67"/>
      <c r="C33" s="68" t="s">
        <v>0</v>
      </c>
      <c r="D33" s="69"/>
      <c r="E33" s="70">
        <v>0</v>
      </c>
      <c r="F33" s="71"/>
      <c r="G33" s="71"/>
      <c r="H33" s="71"/>
    </row>
    <row r="34" spans="1:12" x14ac:dyDescent="0.2">
      <c r="A34" s="72" t="s">
        <v>2138</v>
      </c>
      <c r="B34" s="73" t="s">
        <v>2153</v>
      </c>
      <c r="C34" s="77">
        <v>684</v>
      </c>
      <c r="D34" s="77"/>
      <c r="E34" s="78"/>
      <c r="F34" s="77">
        <v>684</v>
      </c>
      <c r="G34" s="77"/>
      <c r="H34" s="79" t="s">
        <v>2154</v>
      </c>
      <c r="I34" s="29" t="s">
        <v>2111</v>
      </c>
      <c r="J34" s="29" t="s">
        <v>2128</v>
      </c>
      <c r="K34" s="29" t="s">
        <v>670</v>
      </c>
      <c r="L34" s="93" t="s">
        <v>817</v>
      </c>
    </row>
    <row r="35" spans="1:12" x14ac:dyDescent="0.2">
      <c r="C35" s="82">
        <v>684</v>
      </c>
      <c r="D35" s="82">
        <v>0</v>
      </c>
      <c r="E35" s="83"/>
      <c r="F35" s="84" t="s">
        <v>0</v>
      </c>
      <c r="G35" s="84"/>
      <c r="H35" s="92"/>
    </row>
    <row r="36" spans="1:12" x14ac:dyDescent="0.2">
      <c r="A36" s="66" t="s">
        <v>2155</v>
      </c>
      <c r="B36" s="67"/>
      <c r="C36" s="68" t="s">
        <v>0</v>
      </c>
      <c r="D36" s="69"/>
      <c r="E36" s="70">
        <v>0</v>
      </c>
      <c r="F36" s="71"/>
      <c r="G36" s="71"/>
      <c r="H36" s="71"/>
    </row>
    <row r="37" spans="1:12" x14ac:dyDescent="0.2">
      <c r="A37" s="72" t="s">
        <v>2156</v>
      </c>
      <c r="B37" s="73" t="s">
        <v>2157</v>
      </c>
      <c r="C37" s="77">
        <v>960</v>
      </c>
      <c r="D37" s="77"/>
      <c r="E37" s="78"/>
      <c r="F37" s="77">
        <v>960</v>
      </c>
      <c r="G37" s="77"/>
      <c r="H37" s="79" t="s">
        <v>2158</v>
      </c>
      <c r="I37" s="29" t="s">
        <v>2111</v>
      </c>
      <c r="J37" s="29" t="s">
        <v>2128</v>
      </c>
      <c r="K37" s="29" t="s">
        <v>670</v>
      </c>
      <c r="L37" s="93" t="s">
        <v>817</v>
      </c>
    </row>
    <row r="38" spans="1:12" x14ac:dyDescent="0.2">
      <c r="C38" s="82">
        <v>960</v>
      </c>
      <c r="D38" s="82">
        <v>0</v>
      </c>
      <c r="E38" s="83"/>
      <c r="F38" s="84" t="s">
        <v>0</v>
      </c>
      <c r="G38" s="84"/>
      <c r="H38" s="92"/>
    </row>
    <row r="40" spans="1:12" x14ac:dyDescent="0.2">
      <c r="A40" s="106" t="s">
        <v>2107</v>
      </c>
      <c r="B40" s="107"/>
      <c r="C40" s="108" t="s">
        <v>0</v>
      </c>
      <c r="D40" s="109"/>
      <c r="E40" s="110">
        <v>18000</v>
      </c>
      <c r="F40" s="111"/>
      <c r="G40" s="111"/>
    </row>
    <row r="41" spans="1:12" x14ac:dyDescent="0.2">
      <c r="A41" s="112" t="s">
        <v>2159</v>
      </c>
      <c r="B41" s="113" t="s">
        <v>2160</v>
      </c>
      <c r="C41" s="114">
        <v>3000</v>
      </c>
      <c r="D41" s="114"/>
      <c r="E41" s="115"/>
      <c r="F41" s="114">
        <v>21000</v>
      </c>
      <c r="G41" s="114" t="str">
        <f>RIGHT(B41,10)</f>
        <v>2828-00/22</v>
      </c>
      <c r="H41" s="150" t="str">
        <f>VLOOKUP(G41,SGF!$A:$L,11,0)</f>
        <v>00667/22</v>
      </c>
      <c r="I41" s="29" t="s">
        <v>2111</v>
      </c>
      <c r="J41" s="29" t="s">
        <v>2112</v>
      </c>
      <c r="K41" s="29" t="s">
        <v>578</v>
      </c>
      <c r="L41" s="93" t="s">
        <v>818</v>
      </c>
    </row>
    <row r="42" spans="1:12" x14ac:dyDescent="0.2">
      <c r="A42" s="112" t="s">
        <v>2159</v>
      </c>
      <c r="B42" s="113" t="s">
        <v>2161</v>
      </c>
      <c r="C42" s="114">
        <v>3000</v>
      </c>
      <c r="D42" s="114"/>
      <c r="E42" s="115"/>
      <c r="F42" s="114">
        <v>24000</v>
      </c>
      <c r="G42" s="114" t="str">
        <f>RIGHT(B42,10)</f>
        <v>2837-00/22</v>
      </c>
      <c r="H42" s="150" t="str">
        <f>VLOOKUP(G42,SGF!$A:$L,11,0)</f>
        <v>00668/22</v>
      </c>
      <c r="I42" s="29" t="s">
        <v>2111</v>
      </c>
      <c r="J42" s="29" t="s">
        <v>2112</v>
      </c>
      <c r="K42" s="29" t="s">
        <v>578</v>
      </c>
      <c r="L42" s="93" t="s">
        <v>818</v>
      </c>
    </row>
    <row r="43" spans="1:12" x14ac:dyDescent="0.2">
      <c r="A43" s="112" t="s">
        <v>2162</v>
      </c>
      <c r="B43" s="113" t="s">
        <v>2163</v>
      </c>
      <c r="C43" s="114">
        <v>3000</v>
      </c>
      <c r="D43" s="114"/>
      <c r="E43" s="115"/>
      <c r="F43" s="114">
        <v>27000</v>
      </c>
      <c r="G43" s="114" t="str">
        <f>RIGHT(B43,10)</f>
        <v>2831-00/22</v>
      </c>
      <c r="H43" s="150" t="str">
        <f>VLOOKUP(G43,SGF!$A:$L,11,0)</f>
        <v>00734/22</v>
      </c>
      <c r="I43" s="29" t="s">
        <v>2111</v>
      </c>
      <c r="J43" s="29" t="s">
        <v>2112</v>
      </c>
      <c r="K43" s="29" t="s">
        <v>578</v>
      </c>
      <c r="L43" s="93" t="s">
        <v>818</v>
      </c>
    </row>
    <row r="44" spans="1:12" x14ac:dyDescent="0.2">
      <c r="C44" s="110">
        <v>9000</v>
      </c>
      <c r="D44" s="110">
        <v>0</v>
      </c>
      <c r="E44" s="111"/>
      <c r="F44" s="110">
        <v>27000</v>
      </c>
      <c r="G44" s="110"/>
    </row>
    <row r="45" spans="1:12" x14ac:dyDescent="0.2">
      <c r="A45" s="116" t="s">
        <v>2164</v>
      </c>
      <c r="B45" s="117"/>
      <c r="C45" s="118" t="s">
        <v>0</v>
      </c>
      <c r="D45" s="119"/>
      <c r="E45" s="120">
        <v>0</v>
      </c>
      <c r="F45" s="121"/>
      <c r="G45" s="149"/>
    </row>
    <row r="46" spans="1:12" x14ac:dyDescent="0.2">
      <c r="A46" s="112" t="s">
        <v>2165</v>
      </c>
      <c r="B46" s="113" t="s">
        <v>2166</v>
      </c>
      <c r="C46" s="114">
        <v>12000</v>
      </c>
      <c r="D46" s="114"/>
      <c r="E46" s="115"/>
      <c r="F46" s="114">
        <v>12000</v>
      </c>
      <c r="G46" s="114" t="str">
        <f>RIGHT(B46,10)</f>
        <v>0077-00/23</v>
      </c>
      <c r="H46" s="150" t="str">
        <f>VLOOKUP(G46,SGF!$A:$L,11,0)</f>
        <v>00009/23</v>
      </c>
      <c r="I46" s="29" t="s">
        <v>2111</v>
      </c>
      <c r="J46" s="29" t="s">
        <v>2112</v>
      </c>
      <c r="K46" s="29" t="s">
        <v>578</v>
      </c>
      <c r="L46" s="93" t="s">
        <v>818</v>
      </c>
    </row>
    <row r="47" spans="1:12" x14ac:dyDescent="0.2">
      <c r="C47" s="110">
        <v>12000</v>
      </c>
      <c r="D47" s="110">
        <v>0</v>
      </c>
      <c r="E47" s="111"/>
      <c r="F47" s="110">
        <v>12000</v>
      </c>
      <c r="G47" s="110"/>
    </row>
    <row r="48" spans="1:12" x14ac:dyDescent="0.2">
      <c r="A48" s="116" t="s">
        <v>2167</v>
      </c>
      <c r="B48" s="117"/>
      <c r="C48" s="118" t="s">
        <v>0</v>
      </c>
      <c r="D48" s="119"/>
      <c r="E48" s="120">
        <v>0</v>
      </c>
      <c r="F48" s="121"/>
      <c r="G48" s="149"/>
    </row>
    <row r="49" spans="1:13" x14ac:dyDescent="0.2">
      <c r="A49" s="112" t="s">
        <v>2168</v>
      </c>
      <c r="B49" s="113" t="s">
        <v>2169</v>
      </c>
      <c r="C49" s="114">
        <v>1260.23</v>
      </c>
      <c r="D49" s="114"/>
      <c r="E49" s="115"/>
      <c r="F49" s="114">
        <v>1260.23</v>
      </c>
      <c r="G49" s="114" t="str">
        <f>RIGHT(B49,10)</f>
        <v>0372-00/23</v>
      </c>
      <c r="H49" s="150" t="str">
        <f>VLOOKUP(G49,SGF!$A:$L,11,0)</f>
        <v>00067/23</v>
      </c>
      <c r="I49" s="29" t="s">
        <v>2111</v>
      </c>
      <c r="J49" s="29" t="s">
        <v>2118</v>
      </c>
      <c r="K49" s="29" t="s">
        <v>578</v>
      </c>
      <c r="L49" s="93" t="s">
        <v>818</v>
      </c>
    </row>
    <row r="50" spans="1:13" x14ac:dyDescent="0.2">
      <c r="C50" s="110">
        <v>1260.23</v>
      </c>
      <c r="D50" s="110">
        <v>0</v>
      </c>
      <c r="E50" s="111"/>
      <c r="F50" s="110">
        <v>1260.23</v>
      </c>
      <c r="G50" s="114" t="str">
        <f>RIGHT(B50,10)</f>
        <v/>
      </c>
    </row>
    <row r="51" spans="1:13" x14ac:dyDescent="0.2">
      <c r="C51" s="110">
        <v>935.14</v>
      </c>
      <c r="D51" s="110">
        <v>467.57</v>
      </c>
      <c r="E51" s="111"/>
      <c r="F51" s="110">
        <v>935.14</v>
      </c>
      <c r="G51" s="110"/>
    </row>
    <row r="52" spans="1:13" x14ac:dyDescent="0.2">
      <c r="A52" s="116" t="s">
        <v>2170</v>
      </c>
      <c r="B52" s="117"/>
      <c r="C52" s="118" t="s">
        <v>0</v>
      </c>
      <c r="D52" s="119"/>
      <c r="E52" s="120">
        <v>0</v>
      </c>
      <c r="F52" s="121"/>
      <c r="G52" s="149"/>
    </row>
    <row r="53" spans="1:13" x14ac:dyDescent="0.2">
      <c r="A53" s="122"/>
      <c r="B53" s="122"/>
    </row>
    <row r="54" spans="1:13" x14ac:dyDescent="0.2">
      <c r="A54" s="112" t="s">
        <v>2171</v>
      </c>
      <c r="B54" s="113" t="s">
        <v>2172</v>
      </c>
      <c r="C54" s="114">
        <v>2054.39</v>
      </c>
      <c r="D54" s="114"/>
      <c r="E54" s="115"/>
      <c r="F54" s="114">
        <v>2054.39</v>
      </c>
      <c r="G54" s="114" t="str">
        <f>RIGHT(B54,10)</f>
        <v>0254-00/23</v>
      </c>
      <c r="H54" s="150" t="str">
        <f>VLOOKUP(G54,SGF!$A:$L,11,0)</f>
        <v>00053/23</v>
      </c>
      <c r="I54" s="29" t="s">
        <v>2173</v>
      </c>
      <c r="J54" s="29" t="s">
        <v>2174</v>
      </c>
      <c r="K54" s="29" t="s">
        <v>578</v>
      </c>
      <c r="L54" s="93" t="s">
        <v>818</v>
      </c>
    </row>
    <row r="55" spans="1:13" x14ac:dyDescent="0.2">
      <c r="A55" s="112" t="s">
        <v>2171</v>
      </c>
      <c r="B55" s="113" t="s">
        <v>2175</v>
      </c>
      <c r="C55" s="114">
        <v>588</v>
      </c>
      <c r="D55" s="114"/>
      <c r="E55" s="115"/>
      <c r="F55" s="114">
        <v>2642.39</v>
      </c>
      <c r="G55" s="114" t="str">
        <f>RIGHT(B55,10)</f>
        <v>0255-00/23</v>
      </c>
      <c r="H55" s="150" t="str">
        <f>VLOOKUP(G55,SGF!$A:$L,11,0)</f>
        <v>00054/23</v>
      </c>
      <c r="I55" s="29" t="s">
        <v>2173</v>
      </c>
      <c r="J55" s="29" t="s">
        <v>2174</v>
      </c>
      <c r="K55" s="29" t="s">
        <v>578</v>
      </c>
      <c r="L55" s="93" t="s">
        <v>818</v>
      </c>
    </row>
    <row r="56" spans="1:13" x14ac:dyDescent="0.2">
      <c r="A56" s="112" t="s">
        <v>2176</v>
      </c>
      <c r="B56" s="113" t="s">
        <v>2177</v>
      </c>
      <c r="C56" s="114">
        <v>2393.1999999999998</v>
      </c>
      <c r="D56" s="114"/>
      <c r="E56" s="115"/>
      <c r="F56" s="114">
        <v>5035.59</v>
      </c>
      <c r="G56" s="114" t="str">
        <f>RIGHT(B56,10)</f>
        <v>0252-00/23</v>
      </c>
      <c r="H56" s="150" t="str">
        <f>VLOOKUP(G56,SGF!$A:$L,11,0)</f>
        <v>00051/23</v>
      </c>
      <c r="I56" s="29" t="s">
        <v>2173</v>
      </c>
      <c r="J56" s="29" t="s">
        <v>2174</v>
      </c>
      <c r="K56" s="29" t="s">
        <v>578</v>
      </c>
      <c r="L56" s="93" t="s">
        <v>818</v>
      </c>
    </row>
    <row r="57" spans="1:13" x14ac:dyDescent="0.2">
      <c r="A57" s="112" t="s">
        <v>2176</v>
      </c>
      <c r="B57" s="113" t="s">
        <v>2178</v>
      </c>
      <c r="C57" s="114">
        <v>502.42</v>
      </c>
      <c r="D57" s="114"/>
      <c r="E57" s="115"/>
      <c r="F57" s="114">
        <v>5538.01</v>
      </c>
      <c r="G57" s="114" t="str">
        <f>RIGHT(B57,10)</f>
        <v>0253-00/23</v>
      </c>
      <c r="H57" s="150" t="str">
        <f>VLOOKUP(G57,SGF!$A:$L,11,0)</f>
        <v>00052/23</v>
      </c>
      <c r="I57" s="29" t="s">
        <v>2173</v>
      </c>
      <c r="J57" s="29" t="s">
        <v>2174</v>
      </c>
      <c r="K57" s="29" t="s">
        <v>578</v>
      </c>
      <c r="L57" s="93" t="s">
        <v>818</v>
      </c>
    </row>
    <row r="58" spans="1:13" x14ac:dyDescent="0.2">
      <c r="C58" s="110">
        <v>5538.01</v>
      </c>
      <c r="D58" s="110">
        <v>0</v>
      </c>
      <c r="E58" s="111"/>
      <c r="F58" s="110">
        <v>5538.01</v>
      </c>
      <c r="G58" s="110"/>
    </row>
    <row r="59" spans="1:13" x14ac:dyDescent="0.2">
      <c r="A59" s="116" t="s">
        <v>2179</v>
      </c>
      <c r="B59" s="117"/>
      <c r="C59" s="118" t="s">
        <v>0</v>
      </c>
      <c r="D59" s="119"/>
      <c r="E59" s="120">
        <v>0</v>
      </c>
      <c r="F59" s="121"/>
      <c r="G59" s="149"/>
    </row>
    <row r="60" spans="1:13" x14ac:dyDescent="0.2">
      <c r="A60" s="112" t="s">
        <v>2180</v>
      </c>
      <c r="B60" s="113" t="s">
        <v>2181</v>
      </c>
      <c r="C60" s="114">
        <v>630</v>
      </c>
      <c r="D60" s="114"/>
      <c r="E60" s="115"/>
      <c r="F60" s="114">
        <v>630</v>
      </c>
      <c r="G60" s="114" t="str">
        <f>RIGHT(B60,10)</f>
        <v>0315-00/23</v>
      </c>
      <c r="H60" s="150">
        <f>VLOOKUP(G60,SGF!$A:$L,11,0)</f>
        <v>0</v>
      </c>
      <c r="K60" s="29" t="s">
        <v>578</v>
      </c>
      <c r="L60" s="93" t="s">
        <v>818</v>
      </c>
    </row>
    <row r="61" spans="1:13" x14ac:dyDescent="0.2">
      <c r="C61" s="110">
        <v>630</v>
      </c>
      <c r="D61" s="110">
        <v>0</v>
      </c>
      <c r="E61" s="111"/>
      <c r="F61" s="110">
        <v>630</v>
      </c>
      <c r="G61" s="110"/>
    </row>
    <row r="62" spans="1:13" x14ac:dyDescent="0.2">
      <c r="A62" s="116" t="s">
        <v>2182</v>
      </c>
      <c r="B62" s="117"/>
      <c r="C62" s="118" t="s">
        <v>0</v>
      </c>
      <c r="D62" s="119"/>
      <c r="E62" s="120">
        <v>0</v>
      </c>
      <c r="F62" s="121"/>
      <c r="G62" s="149"/>
    </row>
    <row r="63" spans="1:13" x14ac:dyDescent="0.2">
      <c r="A63" s="112" t="s">
        <v>2162</v>
      </c>
      <c r="B63" s="113" t="s">
        <v>2183</v>
      </c>
      <c r="C63" s="114">
        <v>1600</v>
      </c>
      <c r="D63" s="114"/>
      <c r="E63" s="115"/>
      <c r="F63" s="114">
        <v>1600</v>
      </c>
      <c r="G63" s="114" t="str">
        <f>RIGHT(B63,10)</f>
        <v>0095-00/23</v>
      </c>
      <c r="H63" s="150" t="str">
        <f>VLOOKUP(G63,SGF!$A:$L,11,0)</f>
        <v>00021/23</v>
      </c>
      <c r="I63" s="29" t="s">
        <v>2111</v>
      </c>
      <c r="J63" s="29" t="s">
        <v>2111</v>
      </c>
      <c r="K63" s="29" t="s">
        <v>578</v>
      </c>
      <c r="L63" s="93" t="s">
        <v>818</v>
      </c>
      <c r="M63" s="29" t="s">
        <v>2184</v>
      </c>
    </row>
    <row r="64" spans="1:13" x14ac:dyDescent="0.2">
      <c r="C64" s="110">
        <v>1600</v>
      </c>
      <c r="D64" s="110">
        <v>0</v>
      </c>
      <c r="E64" s="111"/>
      <c r="F64" s="110">
        <v>1600</v>
      </c>
      <c r="G64" s="110"/>
    </row>
    <row r="65" spans="1:12" x14ac:dyDescent="0.2">
      <c r="C65" s="110">
        <v>288.25</v>
      </c>
      <c r="D65" s="110">
        <v>0</v>
      </c>
      <c r="E65" s="111"/>
      <c r="F65" s="110">
        <v>288.25</v>
      </c>
      <c r="G65" s="110"/>
    </row>
    <row r="66" spans="1:12" x14ac:dyDescent="0.2">
      <c r="A66" s="116" t="s">
        <v>2185</v>
      </c>
      <c r="B66" s="117"/>
      <c r="C66" s="118" t="s">
        <v>0</v>
      </c>
      <c r="D66" s="119"/>
      <c r="E66" s="120">
        <v>0</v>
      </c>
      <c r="F66" s="121"/>
      <c r="G66" s="149"/>
    </row>
    <row r="67" spans="1:12" x14ac:dyDescent="0.2">
      <c r="A67" s="112" t="s">
        <v>2171</v>
      </c>
      <c r="B67" s="113" t="s">
        <v>2186</v>
      </c>
      <c r="C67" s="114">
        <v>3000</v>
      </c>
      <c r="D67" s="114"/>
      <c r="E67" s="115"/>
      <c r="F67" s="114">
        <v>3000</v>
      </c>
      <c r="G67" s="114" t="str">
        <f>RIGHT(B67,10)</f>
        <v>2480-00/22</v>
      </c>
      <c r="H67" s="150" t="str">
        <f>VLOOKUP(G67,SGF!$A:$L,11,0)</f>
        <v>00592/22</v>
      </c>
      <c r="I67" s="29" t="s">
        <v>2111</v>
      </c>
      <c r="J67" s="29" t="s">
        <v>2128</v>
      </c>
      <c r="K67" s="29" t="s">
        <v>670</v>
      </c>
      <c r="L67" s="93" t="s">
        <v>818</v>
      </c>
    </row>
    <row r="68" spans="1:12" x14ac:dyDescent="0.2">
      <c r="A68" s="112" t="s">
        <v>2187</v>
      </c>
      <c r="B68" s="113" t="s">
        <v>2188</v>
      </c>
      <c r="C68" s="114">
        <v>7500</v>
      </c>
      <c r="D68" s="114"/>
      <c r="E68" s="115"/>
      <c r="F68" s="114">
        <v>10500</v>
      </c>
      <c r="G68" s="114" t="str">
        <f>RIGHT(B68,10)</f>
        <v>2479-00/22</v>
      </c>
      <c r="H68" s="150" t="str">
        <f>VLOOKUP(G68,SGF!$A:$L,11,0)</f>
        <v>00592/22</v>
      </c>
      <c r="I68" s="29" t="s">
        <v>2111</v>
      </c>
      <c r="J68" s="29" t="s">
        <v>2128</v>
      </c>
      <c r="K68" s="29" t="s">
        <v>670</v>
      </c>
      <c r="L68" s="93" t="s">
        <v>818</v>
      </c>
    </row>
    <row r="69" spans="1:12" x14ac:dyDescent="0.2">
      <c r="C69" s="110">
        <v>10500</v>
      </c>
      <c r="D69" s="110">
        <v>0</v>
      </c>
      <c r="E69" s="111"/>
      <c r="F69" s="110">
        <v>10500</v>
      </c>
      <c r="G69" s="110"/>
    </row>
    <row r="70" spans="1:12" x14ac:dyDescent="0.2">
      <c r="A70" s="116" t="s">
        <v>2137</v>
      </c>
      <c r="B70" s="117"/>
      <c r="C70" s="118" t="s">
        <v>0</v>
      </c>
      <c r="D70" s="119"/>
      <c r="E70" s="120">
        <v>14951.5</v>
      </c>
      <c r="F70" s="121"/>
      <c r="G70" s="149"/>
    </row>
    <row r="71" spans="1:12" x14ac:dyDescent="0.2">
      <c r="A71" s="112" t="s">
        <v>2171</v>
      </c>
      <c r="B71" s="113" t="s">
        <v>2189</v>
      </c>
      <c r="C71" s="114">
        <v>13750</v>
      </c>
      <c r="D71" s="114"/>
      <c r="E71" s="115"/>
      <c r="F71" s="114">
        <v>28701.5</v>
      </c>
      <c r="G71" s="114" t="str">
        <f>RIGHT(B71,10)</f>
        <v>0065-00/23</v>
      </c>
      <c r="H71" s="150" t="str">
        <f>VLOOKUP(G71,SGF!$A:$L,11,0)</f>
        <v>00001/23</v>
      </c>
      <c r="I71" s="29" t="s">
        <v>2111</v>
      </c>
      <c r="J71" s="29" t="s">
        <v>2128</v>
      </c>
      <c r="K71" s="29" t="s">
        <v>670</v>
      </c>
      <c r="L71" s="93" t="s">
        <v>818</v>
      </c>
    </row>
    <row r="72" spans="1:12" x14ac:dyDescent="0.2">
      <c r="C72" s="110">
        <v>13750</v>
      </c>
      <c r="D72" s="110">
        <v>0</v>
      </c>
      <c r="E72" s="111"/>
      <c r="F72" s="110">
        <v>28701.5</v>
      </c>
      <c r="G72" s="110"/>
    </row>
    <row r="73" spans="1:12" x14ac:dyDescent="0.2">
      <c r="A73" s="116" t="s">
        <v>2190</v>
      </c>
      <c r="B73" s="117"/>
      <c r="C73" s="118" t="s">
        <v>0</v>
      </c>
      <c r="D73" s="119"/>
      <c r="E73" s="120">
        <v>0</v>
      </c>
      <c r="F73" s="121"/>
      <c r="G73" s="149"/>
    </row>
    <row r="74" spans="1:12" x14ac:dyDescent="0.2">
      <c r="A74" s="112" t="s">
        <v>2171</v>
      </c>
      <c r="B74" s="113" t="s">
        <v>2191</v>
      </c>
      <c r="C74" s="114">
        <v>2105.4</v>
      </c>
      <c r="D74" s="114"/>
      <c r="E74" s="115"/>
      <c r="F74" s="114">
        <v>2105.4</v>
      </c>
      <c r="G74" s="114" t="str">
        <f>RIGHT(B74,10)</f>
        <v>0111-00/23</v>
      </c>
      <c r="H74" s="150" t="str">
        <f>VLOOKUP(G74,SGF!$A:$L,11,0)</f>
        <v>00026/23</v>
      </c>
      <c r="I74" s="29" t="s">
        <v>2111</v>
      </c>
      <c r="J74" s="29" t="s">
        <v>2128</v>
      </c>
      <c r="K74" s="29" t="s">
        <v>670</v>
      </c>
      <c r="L74" s="93" t="s">
        <v>818</v>
      </c>
    </row>
    <row r="75" spans="1:12" x14ac:dyDescent="0.2">
      <c r="C75" s="110">
        <v>2105.4</v>
      </c>
      <c r="D75" s="110">
        <v>0</v>
      </c>
      <c r="E75" s="111"/>
      <c r="F75" s="110">
        <v>2105.4</v>
      </c>
      <c r="G75" s="110"/>
    </row>
    <row r="76" spans="1:12" x14ac:dyDescent="0.2">
      <c r="A76" s="116" t="s">
        <v>2192</v>
      </c>
      <c r="B76" s="117"/>
      <c r="C76" s="118" t="s">
        <v>0</v>
      </c>
      <c r="D76" s="119"/>
      <c r="E76" s="120">
        <v>0</v>
      </c>
      <c r="F76" s="121"/>
      <c r="G76" s="149"/>
    </row>
    <row r="77" spans="1:12" x14ac:dyDescent="0.2">
      <c r="A77" s="123" t="s">
        <v>2120</v>
      </c>
      <c r="B77" s="124" t="s">
        <v>2121</v>
      </c>
      <c r="C77" s="125" t="s">
        <v>1140</v>
      </c>
      <c r="D77" s="125" t="s">
        <v>1141</v>
      </c>
      <c r="E77" s="126"/>
      <c r="F77" s="125" t="s">
        <v>1774</v>
      </c>
      <c r="G77" s="125"/>
    </row>
    <row r="78" spans="1:12" x14ac:dyDescent="0.2">
      <c r="A78" s="112" t="s">
        <v>2171</v>
      </c>
      <c r="B78" s="113" t="s">
        <v>2193</v>
      </c>
      <c r="C78" s="114">
        <v>1364.23</v>
      </c>
      <c r="D78" s="114"/>
      <c r="E78" s="115"/>
      <c r="F78" s="114">
        <v>1364.23</v>
      </c>
      <c r="G78" s="114" t="str">
        <f>RIGHT(B78,10)</f>
        <v>0178-00/23</v>
      </c>
      <c r="H78" s="150" t="str">
        <f>VLOOKUP(G78,SGF!$A:$L,11,0)</f>
        <v>00039/23</v>
      </c>
      <c r="I78" s="29" t="s">
        <v>2111</v>
      </c>
      <c r="J78" s="29" t="s">
        <v>2128</v>
      </c>
      <c r="K78" s="29" t="s">
        <v>670</v>
      </c>
      <c r="L78" s="93" t="s">
        <v>818</v>
      </c>
    </row>
    <row r="79" spans="1:12" x14ac:dyDescent="0.2">
      <c r="C79" s="110">
        <v>1364.23</v>
      </c>
      <c r="D79" s="110">
        <v>0</v>
      </c>
      <c r="E79" s="111"/>
      <c r="F79" s="110">
        <v>1364.23</v>
      </c>
      <c r="G79" s="110"/>
    </row>
    <row r="80" spans="1:12" x14ac:dyDescent="0.2">
      <c r="A80" s="106" t="s">
        <v>2194</v>
      </c>
      <c r="B80" s="107"/>
      <c r="C80" s="108" t="s">
        <v>0</v>
      </c>
      <c r="D80" s="109"/>
      <c r="E80" s="110">
        <v>0</v>
      </c>
      <c r="F80" s="111"/>
      <c r="G80" s="111"/>
    </row>
    <row r="81" spans="1:13" x14ac:dyDescent="0.2">
      <c r="A81" s="112" t="s">
        <v>2195</v>
      </c>
      <c r="B81" s="113" t="s">
        <v>2196</v>
      </c>
      <c r="C81" s="114">
        <v>2000</v>
      </c>
      <c r="D81" s="114"/>
      <c r="E81" s="115"/>
      <c r="F81" s="114">
        <v>2000</v>
      </c>
      <c r="G81" s="114" t="str">
        <f>RIGHT(B81,10)</f>
        <v>0035-00/23</v>
      </c>
      <c r="H81" s="150" t="str">
        <f>VLOOKUP(G81,SGF!$A:$L,11,0)</f>
        <v>00008/23</v>
      </c>
      <c r="I81" s="29" t="s">
        <v>2111</v>
      </c>
      <c r="J81" s="29" t="s">
        <v>2128</v>
      </c>
      <c r="K81" s="29" t="s">
        <v>670</v>
      </c>
      <c r="L81" s="93" t="s">
        <v>818</v>
      </c>
    </row>
    <row r="82" spans="1:13" x14ac:dyDescent="0.2">
      <c r="C82" s="110">
        <v>2000</v>
      </c>
      <c r="D82" s="110">
        <v>0</v>
      </c>
      <c r="E82" s="111"/>
      <c r="F82" s="110">
        <v>2000</v>
      </c>
      <c r="G82" s="110"/>
    </row>
    <row r="83" spans="1:13" x14ac:dyDescent="0.2">
      <c r="C83" s="110">
        <v>171.04</v>
      </c>
      <c r="D83" s="110">
        <v>0</v>
      </c>
      <c r="E83" s="111"/>
      <c r="F83" s="110">
        <v>470.3</v>
      </c>
      <c r="G83" s="110"/>
    </row>
    <row r="84" spans="1:13" x14ac:dyDescent="0.2">
      <c r="C84" s="110"/>
      <c r="D84" s="110"/>
      <c r="E84" s="111"/>
      <c r="F84" s="110"/>
      <c r="G84" s="110"/>
    </row>
    <row r="85" spans="1:13" x14ac:dyDescent="0.2">
      <c r="C85" s="110"/>
      <c r="D85" s="110"/>
      <c r="E85" s="111"/>
      <c r="F85" s="110"/>
      <c r="G85" s="110"/>
    </row>
    <row r="86" spans="1:13" x14ac:dyDescent="0.2">
      <c r="C86" s="110"/>
      <c r="D86" s="110"/>
      <c r="E86" s="111"/>
      <c r="F86" s="110"/>
      <c r="G86" s="110"/>
    </row>
    <row r="87" spans="1:13" x14ac:dyDescent="0.2">
      <c r="C87" s="110"/>
      <c r="D87" s="110"/>
      <c r="E87" s="111"/>
      <c r="F87" s="110"/>
      <c r="G87" s="110"/>
    </row>
    <row r="88" spans="1:13" x14ac:dyDescent="0.2">
      <c r="A88" s="151" t="s">
        <v>2107</v>
      </c>
      <c r="B88" s="152"/>
      <c r="C88" s="153" t="s">
        <v>0</v>
      </c>
      <c r="D88" s="71"/>
      <c r="E88" s="154">
        <v>36000</v>
      </c>
      <c r="F88" s="155"/>
    </row>
    <row r="89" spans="1:13" x14ac:dyDescent="0.2">
      <c r="A89" s="72" t="s">
        <v>2197</v>
      </c>
      <c r="B89" s="73" t="s">
        <v>2198</v>
      </c>
      <c r="C89" s="77">
        <v>600</v>
      </c>
      <c r="D89" s="77"/>
      <c r="E89" s="78"/>
      <c r="F89" s="77">
        <v>36600</v>
      </c>
      <c r="G89" s="114" t="str">
        <f t="shared" ref="G89:G94" si="0">RIGHT(B89,10)</f>
        <v>f: 02/2023</v>
      </c>
      <c r="H89" s="150"/>
      <c r="I89" s="29" t="s">
        <v>2111</v>
      </c>
      <c r="J89" s="29" t="s">
        <v>2112</v>
      </c>
      <c r="K89" s="29" t="s">
        <v>578</v>
      </c>
      <c r="L89" s="93" t="s">
        <v>819</v>
      </c>
    </row>
    <row r="90" spans="1:13" x14ac:dyDescent="0.2">
      <c r="A90" s="72" t="s">
        <v>2197</v>
      </c>
      <c r="B90" s="73" t="s">
        <v>2199</v>
      </c>
      <c r="C90" s="77">
        <v>1200</v>
      </c>
      <c r="D90" s="77"/>
      <c r="E90" s="78"/>
      <c r="F90" s="77">
        <v>37800</v>
      </c>
      <c r="G90" s="114" t="str">
        <f t="shared" si="0"/>
        <v>f: 01/2023</v>
      </c>
      <c r="H90" s="150"/>
      <c r="I90" s="29" t="s">
        <v>2111</v>
      </c>
      <c r="J90" s="29" t="s">
        <v>2112</v>
      </c>
      <c r="K90" s="29" t="s">
        <v>578</v>
      </c>
      <c r="L90" s="93" t="s">
        <v>819</v>
      </c>
    </row>
    <row r="91" spans="1:13" x14ac:dyDescent="0.2">
      <c r="A91" s="72" t="s">
        <v>2200</v>
      </c>
      <c r="B91" s="73" t="s">
        <v>2201</v>
      </c>
      <c r="C91" s="77">
        <v>3000</v>
      </c>
      <c r="D91" s="77"/>
      <c r="E91" s="78"/>
      <c r="F91" s="77">
        <v>40800</v>
      </c>
      <c r="G91" s="114" t="str">
        <f t="shared" si="0"/>
        <v>2852-00/22</v>
      </c>
      <c r="H91" s="150"/>
      <c r="I91" s="29" t="s">
        <v>2111</v>
      </c>
      <c r="J91" s="29" t="s">
        <v>2112</v>
      </c>
      <c r="K91" s="29" t="s">
        <v>578</v>
      </c>
      <c r="L91" s="93" t="s">
        <v>819</v>
      </c>
    </row>
    <row r="92" spans="1:13" x14ac:dyDescent="0.2">
      <c r="A92" s="72" t="s">
        <v>2200</v>
      </c>
      <c r="B92" s="73" t="s">
        <v>2202</v>
      </c>
      <c r="C92" s="77">
        <v>3000</v>
      </c>
      <c r="D92" s="77"/>
      <c r="E92" s="78"/>
      <c r="F92" s="77">
        <v>43800</v>
      </c>
      <c r="G92" s="114" t="str">
        <f t="shared" si="0"/>
        <v>0683-00/23</v>
      </c>
      <c r="H92" s="150"/>
      <c r="I92" s="29" t="s">
        <v>2111</v>
      </c>
      <c r="J92" s="29" t="s">
        <v>2112</v>
      </c>
      <c r="K92" s="29" t="s">
        <v>578</v>
      </c>
      <c r="L92" s="93" t="s">
        <v>819</v>
      </c>
    </row>
    <row r="93" spans="1:13" x14ac:dyDescent="0.2">
      <c r="A93" s="72" t="s">
        <v>2203</v>
      </c>
      <c r="B93" s="73" t="s">
        <v>2204</v>
      </c>
      <c r="C93" s="77">
        <v>3000</v>
      </c>
      <c r="D93" s="77"/>
      <c r="E93" s="78"/>
      <c r="F93" s="77">
        <v>46800</v>
      </c>
      <c r="G93" s="114" t="str">
        <f t="shared" si="0"/>
        <v>0710-00/23</v>
      </c>
      <c r="H93" s="150"/>
      <c r="I93" s="29" t="s">
        <v>2111</v>
      </c>
      <c r="J93" s="29" t="s">
        <v>2112</v>
      </c>
      <c r="K93" s="29" t="s">
        <v>578</v>
      </c>
      <c r="L93" s="93" t="s">
        <v>819</v>
      </c>
    </row>
    <row r="94" spans="1:13" x14ac:dyDescent="0.2">
      <c r="A94" s="72" t="s">
        <v>2203</v>
      </c>
      <c r="B94" s="73" t="s">
        <v>2205</v>
      </c>
      <c r="C94" s="77">
        <v>1800</v>
      </c>
      <c r="D94" s="77"/>
      <c r="E94" s="78"/>
      <c r="F94" s="77">
        <v>48600</v>
      </c>
      <c r="G94" s="114" t="str">
        <f t="shared" si="0"/>
        <v>0473-00/23</v>
      </c>
      <c r="H94" s="150" t="str">
        <f>VLOOKUP(G94,SGF!$A:$L,11,0)</f>
        <v>00082/23</v>
      </c>
      <c r="I94" s="29" t="s">
        <v>2111</v>
      </c>
      <c r="J94" s="29" t="s">
        <v>2206</v>
      </c>
      <c r="K94" s="29" t="s">
        <v>578</v>
      </c>
      <c r="L94" s="93" t="s">
        <v>819</v>
      </c>
      <c r="M94" s="29" t="s">
        <v>2207</v>
      </c>
    </row>
    <row r="95" spans="1:13" x14ac:dyDescent="0.2">
      <c r="C95" s="82">
        <v>12600</v>
      </c>
      <c r="D95" s="82">
        <v>0</v>
      </c>
      <c r="E95" s="83"/>
      <c r="F95" s="82">
        <v>48600</v>
      </c>
    </row>
    <row r="96" spans="1:13" x14ac:dyDescent="0.2">
      <c r="A96" s="151" t="s">
        <v>2164</v>
      </c>
      <c r="B96" s="152"/>
      <c r="C96" s="153" t="s">
        <v>0</v>
      </c>
      <c r="D96" s="71"/>
      <c r="E96" s="154">
        <v>12000</v>
      </c>
      <c r="F96" s="155"/>
    </row>
    <row r="97" spans="1:13" x14ac:dyDescent="0.2">
      <c r="A97" s="72" t="s">
        <v>2208</v>
      </c>
      <c r="B97" s="73" t="s">
        <v>2209</v>
      </c>
      <c r="C97" s="77">
        <v>4000</v>
      </c>
      <c r="D97" s="77"/>
      <c r="E97" s="78"/>
      <c r="F97" s="77">
        <v>16000</v>
      </c>
      <c r="G97" s="114" t="str">
        <f>RIGHT(B97,10)</f>
        <v>2942-00/22</v>
      </c>
      <c r="H97" s="150" t="str">
        <f>VLOOKUP(G97,SGF!$A:$L,11,0)</f>
        <v>00755/22</v>
      </c>
      <c r="I97" s="29" t="s">
        <v>2210</v>
      </c>
      <c r="J97" s="29" t="s">
        <v>2211</v>
      </c>
      <c r="K97" s="29" t="s">
        <v>578</v>
      </c>
      <c r="L97" s="93" t="s">
        <v>819</v>
      </c>
      <c r="M97" s="29" t="s">
        <v>2212</v>
      </c>
    </row>
    <row r="98" spans="1:13" x14ac:dyDescent="0.2">
      <c r="C98" s="82">
        <v>4000</v>
      </c>
      <c r="D98" s="82">
        <v>0</v>
      </c>
      <c r="E98" s="83"/>
      <c r="F98" s="82">
        <v>16000</v>
      </c>
    </row>
    <row r="99" spans="1:13" x14ac:dyDescent="0.2">
      <c r="A99" s="151" t="s">
        <v>2167</v>
      </c>
      <c r="B99" s="152"/>
      <c r="C99" s="153" t="s">
        <v>0</v>
      </c>
      <c r="D99" s="71"/>
      <c r="E99" s="154">
        <v>1260.23</v>
      </c>
      <c r="F99" s="155"/>
    </row>
    <row r="100" spans="1:13" x14ac:dyDescent="0.2">
      <c r="A100" s="72" t="s">
        <v>2213</v>
      </c>
      <c r="B100" s="73" t="s">
        <v>2214</v>
      </c>
      <c r="C100" s="77">
        <v>2035.03</v>
      </c>
      <c r="D100" s="77"/>
      <c r="E100" s="78"/>
      <c r="F100" s="77">
        <v>3295.26</v>
      </c>
      <c r="G100" s="114" t="str">
        <f>RIGHT(B100,10)</f>
        <v>0654-00/23</v>
      </c>
      <c r="H100" s="150" t="str">
        <f>VLOOKUP(G100,SGF!$A:$L,11,0)</f>
        <v>00118/23</v>
      </c>
      <c r="I100" s="29" t="s">
        <v>2111</v>
      </c>
      <c r="J100" s="29" t="s">
        <v>2215</v>
      </c>
      <c r="K100" s="29" t="s">
        <v>578</v>
      </c>
      <c r="L100" s="93" t="s">
        <v>819</v>
      </c>
    </row>
    <row r="101" spans="1:13" x14ac:dyDescent="0.2">
      <c r="C101" s="82">
        <v>2035.03</v>
      </c>
      <c r="D101" s="82">
        <v>0</v>
      </c>
      <c r="E101" s="83"/>
      <c r="F101" s="82">
        <v>3295.26</v>
      </c>
    </row>
    <row r="102" spans="1:13" x14ac:dyDescent="0.2">
      <c r="A102" s="151" t="s">
        <v>2182</v>
      </c>
      <c r="B102" s="152"/>
      <c r="C102" s="153" t="s">
        <v>0</v>
      </c>
      <c r="D102" s="71"/>
      <c r="E102" s="154">
        <v>1600</v>
      </c>
      <c r="F102" s="155"/>
    </row>
    <row r="103" spans="1:13" x14ac:dyDescent="0.2">
      <c r="A103" s="72" t="s">
        <v>2216</v>
      </c>
      <c r="B103" s="73" t="s">
        <v>2217</v>
      </c>
      <c r="C103" s="77">
        <v>3000</v>
      </c>
      <c r="D103" s="77"/>
      <c r="E103" s="78"/>
      <c r="F103" s="77">
        <v>4600</v>
      </c>
      <c r="G103" s="114" t="str">
        <f>RIGHT(B103,10)</f>
        <v>0356-00/23</v>
      </c>
      <c r="H103" s="150" t="str">
        <f>VLOOKUP(G103,SGF!$A:$L,11,0)</f>
        <v>00071/23</v>
      </c>
      <c r="I103" s="29" t="s">
        <v>2111</v>
      </c>
      <c r="J103" s="29" t="s">
        <v>2218</v>
      </c>
      <c r="K103" s="29" t="s">
        <v>578</v>
      </c>
      <c r="L103" s="93" t="s">
        <v>819</v>
      </c>
      <c r="M103" s="29" t="s">
        <v>2219</v>
      </c>
    </row>
    <row r="104" spans="1:13" x14ac:dyDescent="0.2">
      <c r="C104" s="82">
        <v>3000</v>
      </c>
      <c r="D104" s="82">
        <v>0</v>
      </c>
      <c r="E104" s="83"/>
      <c r="F104" s="82">
        <v>4600</v>
      </c>
    </row>
    <row r="105" spans="1:13" x14ac:dyDescent="0.2">
      <c r="A105" s="151" t="s">
        <v>2190</v>
      </c>
      <c r="B105" s="152"/>
      <c r="C105" s="153" t="s">
        <v>0</v>
      </c>
      <c r="D105" s="71"/>
      <c r="E105" s="154">
        <v>2105.4</v>
      </c>
      <c r="F105" s="155"/>
    </row>
    <row r="106" spans="1:13" x14ac:dyDescent="0.2">
      <c r="A106" s="72" t="s">
        <v>2220</v>
      </c>
      <c r="B106" s="73" t="s">
        <v>2221</v>
      </c>
      <c r="C106" s="77">
        <v>407</v>
      </c>
      <c r="D106" s="77"/>
      <c r="E106" s="78"/>
      <c r="F106" s="77">
        <v>2512.4</v>
      </c>
      <c r="G106" s="114" t="str">
        <f>RIGHT(B106,10)</f>
        <v>0472-00/23</v>
      </c>
      <c r="H106" s="150" t="str">
        <f>VLOOKUP(G106,SGF!$A:$L,11,0)</f>
        <v>00087/23</v>
      </c>
      <c r="I106" s="29" t="s">
        <v>2111</v>
      </c>
      <c r="J106" s="29" t="s">
        <v>2128</v>
      </c>
      <c r="K106" s="29" t="s">
        <v>670</v>
      </c>
      <c r="L106" s="93" t="s">
        <v>819</v>
      </c>
    </row>
    <row r="107" spans="1:13" x14ac:dyDescent="0.2">
      <c r="C107" s="82">
        <v>407</v>
      </c>
      <c r="D107" s="82">
        <v>0</v>
      </c>
      <c r="E107" s="83"/>
      <c r="F107" s="82">
        <v>2512.4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3D32E6912A8418876114EC411717E" ma:contentTypeVersion="20" ma:contentTypeDescription="Create a new document." ma:contentTypeScope="" ma:versionID="42fd842d43d4066356a82f8eea76b245">
  <xsd:schema xmlns:xsd="http://www.w3.org/2001/XMLSchema" xmlns:xs="http://www.w3.org/2001/XMLSchema" xmlns:p="http://schemas.microsoft.com/office/2006/metadata/properties" xmlns:ns1="http://schemas.microsoft.com/sharepoint/v3" xmlns:ns2="05ff89f3-01a0-40d5-9b7a-61892c9afbf8" xmlns:ns3="c8cf0345-1c2b-44bb-962c-3a2c8f604383" targetNamespace="http://schemas.microsoft.com/office/2006/metadata/properties" ma:root="true" ma:fieldsID="858408b9d76bf988e2e8b5c7de7a2bbf" ns1:_="" ns2:_="" ns3:_="">
    <xsd:import namespace="http://schemas.microsoft.com/sharepoint/v3"/>
    <xsd:import namespace="05ff89f3-01a0-40d5-9b7a-61892c9afbf8"/>
    <xsd:import namespace="c8cf0345-1c2b-44bb-962c-3a2c8f6043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f89f3-01a0-40d5-9b7a-61892c9af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c419a42-3a9a-4e15-bf44-bc916809cec0}" ma:internalName="TaxCatchAll" ma:showField="CatchAllData" ma:web="05ff89f3-01a0-40d5-9b7a-61892c9af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f0345-1c2b-44bb-962c-3a2c8f60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ff89f3-01a0-40d5-9b7a-61892c9afbf8" xsi:nil="true"/>
    <_ip_UnifiedCompliancePolicyUIAction xmlns="http://schemas.microsoft.com/sharepoint/v3" xsi:nil="true"/>
    <lcf76f155ced4ddcb4097134ff3c332f xmlns="c8cf0345-1c2b-44bb-962c-3a2c8f604383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3505C2-5FFD-4AF6-837F-1B84104860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C68F08-1E08-4110-9FF1-D7457ED0A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ff89f3-01a0-40d5-9b7a-61892c9afbf8"/>
    <ds:schemaRef ds:uri="c8cf0345-1c2b-44bb-962c-3a2c8f604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BEB9C4-41AC-4081-AC74-CB0A1CEC9874}">
  <ds:schemaRefs>
    <ds:schemaRef ds:uri="http://schemas.microsoft.com/office/2006/metadata/properties"/>
    <ds:schemaRef ds:uri="http://schemas.microsoft.com/office/infopath/2007/PartnerControls"/>
    <ds:schemaRef ds:uri="05ff89f3-01a0-40d5-9b7a-61892c9afbf8"/>
    <ds:schemaRef ds:uri="http://schemas.microsoft.com/sharepoint/v3"/>
    <ds:schemaRef ds:uri="c8cf0345-1c2b-44bb-962c-3a2c8f6043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1</vt:i4>
      </vt:variant>
    </vt:vector>
  </HeadingPairs>
  <TitlesOfParts>
    <vt:vector size="18" baseType="lpstr">
      <vt:lpstr>DE PARA</vt:lpstr>
      <vt:lpstr>PO Online 2023</vt:lpstr>
      <vt:lpstr>Balancete 09.2023</vt:lpstr>
      <vt:lpstr>Balancete 10.2023</vt:lpstr>
      <vt:lpstr>Balancete 11.2023</vt:lpstr>
      <vt:lpstr>Balancete 12.2023</vt:lpstr>
      <vt:lpstr>04_Abril</vt:lpstr>
      <vt:lpstr>05.2023</vt:lpstr>
      <vt:lpstr>Razao Despesas Projetos</vt:lpstr>
      <vt:lpstr>Repasses</vt:lpstr>
      <vt:lpstr>SGF</vt:lpstr>
      <vt:lpstr>01_Janeiro</vt:lpstr>
      <vt:lpstr>02_Fevereiro</vt:lpstr>
      <vt:lpstr>03_Março</vt:lpstr>
      <vt:lpstr>06.2023</vt:lpstr>
      <vt:lpstr>07.2023</vt:lpstr>
      <vt:lpstr>08.2023</vt:lpstr>
      <vt:lpstr>'PO Online 2023'!Área_de_Impressão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Luciane Maringolo Vallilo</dc:creator>
  <cp:keywords/>
  <dc:description/>
  <cp:lastModifiedBy>Luciane Vallilo</cp:lastModifiedBy>
  <cp:revision/>
  <cp:lastPrinted>2024-03-16T02:11:40Z</cp:lastPrinted>
  <dcterms:created xsi:type="dcterms:W3CDTF">2023-04-20T18:24:48Z</dcterms:created>
  <dcterms:modified xsi:type="dcterms:W3CDTF">2024-03-25T14:41:31Z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0x0101008DF3D32E6912A8418876114EC411717E</vt:lpwstr>
  </property>
  <property fmtid="{D5CDD505-2E9C-101B-9397-08002B2CF9AE}" pid="3" name="MediaServiceImageTags">
    <vt:lpwstr/>
  </property>
</Properties>
</file>